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5" windowWidth="19020" windowHeight="11925" activeTab="12"/>
  </bookViews>
  <sheets>
    <sheet name="Sheet1" sheetId="1" r:id="rId1"/>
    <sheet name="Ath" sheetId="2" r:id="rId2"/>
    <sheet name="Sheet3" sheetId="3" r:id="rId3"/>
    <sheet name="Swim" sheetId="7" r:id="rId4"/>
    <sheet name="Sheet7" sheetId="8" r:id="rId5"/>
    <sheet name="basketball" sheetId="4" r:id="rId6"/>
    <sheet name="Sheet4" sheetId="5" r:id="rId7"/>
    <sheet name="Sheet5" sheetId="6" r:id="rId8"/>
    <sheet name="Football" sheetId="9" r:id="rId9"/>
    <sheet name="Sheet9" sheetId="10" r:id="rId10"/>
    <sheet name="NT" sheetId="11" r:id="rId11"/>
    <sheet name="Sheet11" sheetId="12" r:id="rId12"/>
    <sheet name="Sheet12" sheetId="13" r:id="rId13"/>
  </sheets>
  <externalReferences>
    <externalReference r:id="rId14"/>
  </externalReferences>
  <definedNames>
    <definedName name="D1H" localSheetId="5">basketball!$A$1</definedName>
    <definedName name="D1K" localSheetId="5">basketball!$A$148</definedName>
    <definedName name="D2H" localSheetId="5">basketball!$A$44</definedName>
    <definedName name="D2K" localSheetId="5">basketball!$A$191</definedName>
    <definedName name="D3H" localSheetId="5">basketball!$A$102</definedName>
    <definedName name="D3K1" localSheetId="5">basketball!$A$234</definedName>
    <definedName name="D3K2" localSheetId="5">basketball!$A$326</definedName>
    <definedName name="D3K3" localSheetId="5">basketball!$A$422</definedName>
  </definedNames>
  <calcPr calcId="145621" calcOnSave="0"/>
</workbook>
</file>

<file path=xl/calcChain.xml><?xml version="1.0" encoding="utf-8"?>
<calcChain xmlns="http://schemas.openxmlformats.org/spreadsheetml/2006/main">
  <c r="B907" i="13" l="1"/>
  <c r="B4" i="13"/>
  <c r="B461" i="13"/>
  <c r="B908" i="13"/>
  <c r="B5" i="13"/>
  <c r="B462" i="13"/>
  <c r="B909" i="13"/>
  <c r="B6" i="13"/>
  <c r="B463" i="13"/>
  <c r="B910" i="13"/>
  <c r="B7" i="13"/>
  <c r="B464" i="13"/>
  <c r="B911" i="13"/>
  <c r="B8" i="13"/>
  <c r="B465" i="13"/>
  <c r="B912" i="13"/>
  <c r="B9" i="13"/>
  <c r="B466" i="13"/>
  <c r="B913" i="13"/>
  <c r="B10" i="13"/>
  <c r="B467" i="13"/>
  <c r="B914" i="13"/>
  <c r="B11" i="13"/>
  <c r="B468" i="13"/>
  <c r="B915" i="13"/>
  <c r="B12" i="13"/>
  <c r="B469" i="13"/>
  <c r="B916" i="13"/>
  <c r="B13" i="13"/>
  <c r="B470" i="13"/>
  <c r="B917" i="13"/>
  <c r="B14" i="13"/>
  <c r="B471" i="13"/>
  <c r="B918" i="13"/>
  <c r="B15" i="13"/>
  <c r="B472" i="13"/>
  <c r="B919" i="13"/>
  <c r="B16" i="13"/>
  <c r="B473" i="13"/>
  <c r="B920" i="13"/>
  <c r="B17" i="13"/>
  <c r="B474" i="13"/>
  <c r="B921" i="13"/>
  <c r="B18" i="13"/>
  <c r="B475" i="13"/>
  <c r="B922" i="13"/>
  <c r="B19" i="13"/>
  <c r="B476" i="13"/>
  <c r="B923" i="13"/>
  <c r="B20" i="13"/>
  <c r="B477" i="13"/>
  <c r="B924" i="13"/>
  <c r="B21" i="13"/>
  <c r="B478" i="13"/>
  <c r="B925" i="13"/>
  <c r="B22" i="13"/>
  <c r="B479" i="13"/>
  <c r="B926" i="13"/>
  <c r="B23" i="13"/>
  <c r="B480" i="13"/>
  <c r="B927" i="13"/>
  <c r="B24" i="13"/>
  <c r="B481" i="13"/>
  <c r="B928" i="13"/>
  <c r="B25" i="13"/>
  <c r="B482" i="13"/>
  <c r="B929" i="13"/>
  <c r="B26" i="13"/>
  <c r="B483" i="13"/>
  <c r="B930" i="13"/>
  <c r="B27" i="13"/>
  <c r="B484" i="13"/>
  <c r="B931" i="13"/>
  <c r="B28" i="13"/>
  <c r="B485" i="13"/>
  <c r="B932" i="13"/>
  <c r="B29" i="13"/>
  <c r="B486" i="13"/>
  <c r="B933" i="13"/>
  <c r="B30" i="13"/>
  <c r="B487" i="13"/>
  <c r="B934" i="13"/>
  <c r="B31" i="13"/>
  <c r="B454" i="13"/>
  <c r="B935" i="13"/>
  <c r="B32" i="13"/>
  <c r="B488" i="13"/>
  <c r="B936" i="13"/>
  <c r="B33" i="13"/>
  <c r="B489" i="13"/>
  <c r="B937" i="13"/>
  <c r="B34" i="13"/>
  <c r="B490" i="13"/>
  <c r="B938" i="13"/>
  <c r="B35" i="13"/>
  <c r="B491" i="13"/>
  <c r="B939" i="13"/>
  <c r="B36" i="13"/>
  <c r="B492" i="13"/>
  <c r="B940" i="13"/>
  <c r="B37" i="13"/>
  <c r="B493" i="13"/>
  <c r="B941" i="13"/>
  <c r="B38" i="13"/>
  <c r="B494" i="13"/>
  <c r="B942" i="13"/>
  <c r="B39" i="13"/>
  <c r="B495" i="13"/>
  <c r="B943" i="13"/>
  <c r="B40" i="13"/>
  <c r="B496" i="13"/>
  <c r="B944" i="13"/>
  <c r="B41" i="13"/>
  <c r="B497" i="13"/>
  <c r="B945" i="13"/>
  <c r="B42" i="13"/>
  <c r="B498" i="13"/>
  <c r="B946" i="13"/>
  <c r="B43" i="13"/>
  <c r="B499" i="13"/>
  <c r="B947" i="13"/>
  <c r="B44" i="13"/>
  <c r="B500" i="13"/>
  <c r="B948" i="13"/>
  <c r="B45" i="13"/>
  <c r="B501" i="13"/>
  <c r="B949" i="13"/>
  <c r="B46" i="13"/>
  <c r="B502" i="13"/>
  <c r="B950" i="13"/>
  <c r="B47" i="13"/>
  <c r="B503" i="13"/>
  <c r="B951" i="13"/>
  <c r="B48" i="13"/>
  <c r="B504" i="13"/>
  <c r="B952" i="13"/>
  <c r="B49" i="13"/>
  <c r="B505" i="13"/>
  <c r="B953" i="13"/>
  <c r="B50" i="13"/>
  <c r="B506" i="13"/>
  <c r="B954" i="13"/>
  <c r="B51" i="13"/>
  <c r="B507" i="13"/>
  <c r="B955" i="13"/>
  <c r="B52" i="13"/>
  <c r="B455" i="13"/>
  <c r="B956" i="13"/>
  <c r="B53" i="13"/>
  <c r="B508" i="13"/>
  <c r="B957" i="13"/>
  <c r="B54" i="13"/>
  <c r="B509" i="13"/>
  <c r="B958" i="13"/>
  <c r="B55" i="13"/>
  <c r="B510" i="13"/>
  <c r="B959" i="13"/>
  <c r="B56" i="13"/>
  <c r="B511" i="13"/>
  <c r="B960" i="13"/>
  <c r="B57" i="13"/>
  <c r="B512" i="13"/>
  <c r="B961" i="13"/>
  <c r="B58" i="13"/>
  <c r="B513" i="13"/>
  <c r="B962" i="13"/>
  <c r="B59" i="13"/>
  <c r="B514" i="13"/>
  <c r="B963" i="13"/>
  <c r="B60" i="13"/>
  <c r="B515" i="13"/>
  <c r="B964" i="13"/>
  <c r="B61" i="13"/>
  <c r="B516" i="13"/>
  <c r="B965" i="13"/>
  <c r="B62" i="13"/>
  <c r="B517" i="13"/>
  <c r="B966" i="13"/>
  <c r="B63" i="13"/>
  <c r="B518" i="13"/>
  <c r="B967" i="13"/>
  <c r="B64" i="13"/>
  <c r="B519" i="13"/>
  <c r="B968" i="13"/>
  <c r="B65" i="13"/>
  <c r="B520" i="13"/>
  <c r="B969" i="13"/>
  <c r="B66" i="13"/>
  <c r="B521" i="13"/>
  <c r="B970" i="13"/>
  <c r="B67" i="13"/>
  <c r="B522" i="13"/>
  <c r="B971" i="13"/>
  <c r="B68" i="13"/>
  <c r="B523" i="13"/>
  <c r="B972" i="13"/>
  <c r="B69" i="13"/>
  <c r="B524" i="13"/>
  <c r="B973" i="13"/>
  <c r="B70" i="13"/>
  <c r="B525" i="13"/>
  <c r="B974" i="13"/>
  <c r="B71" i="13"/>
  <c r="B526" i="13"/>
  <c r="B975" i="13"/>
  <c r="B72" i="13"/>
  <c r="B527" i="13"/>
  <c r="B976" i="13"/>
  <c r="B73" i="13"/>
  <c r="B528" i="13"/>
  <c r="B977" i="13"/>
  <c r="B74" i="13"/>
  <c r="B529" i="13"/>
  <c r="B978" i="13"/>
  <c r="B75" i="13"/>
  <c r="B530" i="13"/>
  <c r="B979" i="13"/>
  <c r="B76" i="13"/>
  <c r="B531" i="13"/>
  <c r="B980" i="13"/>
  <c r="B77" i="13"/>
  <c r="B532" i="13"/>
  <c r="B981" i="13"/>
  <c r="B78" i="13"/>
  <c r="B533" i="13"/>
  <c r="B982" i="13"/>
  <c r="B79" i="13"/>
  <c r="B534" i="13"/>
  <c r="B983" i="13"/>
  <c r="B80" i="13"/>
  <c r="B535" i="13"/>
  <c r="B984" i="13"/>
  <c r="B81" i="13"/>
  <c r="B536" i="13"/>
  <c r="B985" i="13"/>
  <c r="B82" i="13"/>
  <c r="B537" i="13"/>
  <c r="B986" i="13"/>
  <c r="B83" i="13"/>
  <c r="B538" i="13"/>
  <c r="B987" i="13"/>
  <c r="B84" i="13"/>
  <c r="B539" i="13"/>
  <c r="B988" i="13"/>
  <c r="B85" i="13"/>
  <c r="B540" i="13"/>
  <c r="B989" i="13"/>
  <c r="B86" i="13"/>
  <c r="B541" i="13"/>
  <c r="B990" i="13"/>
  <c r="B87" i="13"/>
  <c r="B542" i="13"/>
  <c r="B991" i="13"/>
  <c r="B88" i="13"/>
  <c r="B543" i="13"/>
  <c r="B992" i="13"/>
  <c r="B89" i="13"/>
  <c r="B544" i="13"/>
  <c r="B993" i="13"/>
  <c r="B90" i="13"/>
  <c r="B545" i="13"/>
  <c r="B994" i="13"/>
  <c r="B91" i="13"/>
  <c r="B546" i="13"/>
  <c r="B995" i="13"/>
  <c r="B92" i="13"/>
  <c r="B547" i="13"/>
  <c r="B996" i="13"/>
  <c r="B93" i="13"/>
  <c r="B548" i="13"/>
  <c r="B997" i="13"/>
  <c r="B94" i="13"/>
  <c r="B549" i="13"/>
  <c r="B998" i="13"/>
  <c r="B95" i="13"/>
  <c r="B550" i="13"/>
  <c r="B999" i="13"/>
  <c r="B96" i="13"/>
  <c r="B551" i="13"/>
  <c r="B1000" i="13"/>
  <c r="B97" i="13"/>
  <c r="B552" i="13"/>
  <c r="B1001" i="13"/>
  <c r="B98" i="13"/>
  <c r="B553" i="13"/>
  <c r="B1002" i="13"/>
  <c r="B99" i="13"/>
  <c r="B554" i="13"/>
  <c r="B1003" i="13"/>
  <c r="B100" i="13"/>
  <c r="B555" i="13"/>
  <c r="B1004" i="13"/>
  <c r="B101" i="13"/>
  <c r="B556" i="13"/>
  <c r="B1005" i="13"/>
  <c r="B102" i="13"/>
  <c r="B557" i="13"/>
  <c r="B1006" i="13"/>
  <c r="B103" i="13"/>
  <c r="B558" i="13"/>
  <c r="B1007" i="13"/>
  <c r="B104" i="13"/>
  <c r="B559" i="13"/>
  <c r="B1008" i="13"/>
  <c r="B105" i="13"/>
  <c r="B560" i="13"/>
  <c r="B1009" i="13"/>
  <c r="B106" i="13"/>
  <c r="B561" i="13"/>
  <c r="B1010" i="13"/>
  <c r="B107" i="13"/>
  <c r="B562" i="13"/>
  <c r="B1011" i="13"/>
  <c r="B108" i="13"/>
  <c r="B563" i="13"/>
  <c r="B1012" i="13"/>
  <c r="B109" i="13"/>
  <c r="B564" i="13"/>
  <c r="B1013" i="13"/>
  <c r="B110" i="13"/>
  <c r="B565" i="13"/>
  <c r="B1014" i="13"/>
  <c r="B111" i="13"/>
  <c r="B566" i="13"/>
  <c r="B1015" i="13"/>
  <c r="B112" i="13"/>
  <c r="B567" i="13"/>
  <c r="B1016" i="13"/>
  <c r="B113" i="13"/>
  <c r="B568" i="13"/>
  <c r="B1017" i="13"/>
  <c r="B114" i="13"/>
  <c r="B569" i="13"/>
  <c r="B1018" i="13"/>
  <c r="B115" i="13"/>
  <c r="B570" i="13"/>
  <c r="B1019" i="13"/>
  <c r="B116" i="13"/>
  <c r="B571" i="13"/>
  <c r="B1020" i="13"/>
  <c r="B117" i="13"/>
  <c r="B572" i="13"/>
  <c r="B1021" i="13"/>
  <c r="B118" i="13"/>
  <c r="B456" i="13"/>
  <c r="B1022" i="13"/>
  <c r="B119" i="13"/>
  <c r="B573" i="13"/>
  <c r="B1023" i="13"/>
  <c r="B120" i="13"/>
  <c r="B574" i="13"/>
  <c r="B1024" i="13"/>
  <c r="B121" i="13"/>
  <c r="B575" i="13"/>
  <c r="B1025" i="13"/>
  <c r="B122" i="13"/>
  <c r="B576" i="13"/>
  <c r="B1026" i="13"/>
  <c r="B123" i="13"/>
  <c r="B577" i="13"/>
  <c r="B1027" i="13"/>
  <c r="B124" i="13"/>
  <c r="B578" i="13"/>
  <c r="B1028" i="13"/>
  <c r="B125" i="13"/>
  <c r="B579" i="13"/>
  <c r="B1029" i="13"/>
  <c r="B126" i="13"/>
  <c r="B580" i="13"/>
  <c r="B1030" i="13"/>
  <c r="B127" i="13"/>
  <c r="B581" i="13"/>
  <c r="B1031" i="13"/>
  <c r="B128" i="13"/>
  <c r="B582" i="13"/>
  <c r="B1032" i="13"/>
  <c r="B129" i="13"/>
  <c r="B583" i="13"/>
  <c r="B1033" i="13"/>
  <c r="B130" i="13"/>
  <c r="B584" i="13"/>
  <c r="B1034" i="13"/>
  <c r="B131" i="13"/>
  <c r="B585" i="13"/>
  <c r="B1035" i="13"/>
  <c r="B132" i="13"/>
  <c r="B586" i="13"/>
  <c r="B1036" i="13"/>
  <c r="B133" i="13"/>
  <c r="B587" i="13"/>
  <c r="B1037" i="13"/>
  <c r="B134" i="13"/>
  <c r="B588" i="13"/>
  <c r="B1038" i="13"/>
  <c r="B135" i="13"/>
  <c r="B589" i="13"/>
  <c r="B1039" i="13"/>
  <c r="B136" i="13"/>
  <c r="B590" i="13"/>
  <c r="B1040" i="13"/>
  <c r="B137" i="13"/>
  <c r="B591" i="13"/>
  <c r="B1041" i="13"/>
  <c r="B138" i="13"/>
  <c r="B592" i="13"/>
  <c r="B1042" i="13"/>
  <c r="B139" i="13"/>
  <c r="B593" i="13"/>
  <c r="B1043" i="13"/>
  <c r="B140" i="13"/>
  <c r="B594" i="13"/>
  <c r="B1044" i="13"/>
  <c r="B141" i="13"/>
  <c r="B595" i="13"/>
  <c r="B1045" i="13"/>
  <c r="B142" i="13"/>
  <c r="B596" i="13"/>
  <c r="B1046" i="13"/>
  <c r="B143" i="13"/>
  <c r="B597" i="13"/>
  <c r="B1047" i="13"/>
  <c r="B144" i="13"/>
  <c r="B598" i="13"/>
  <c r="B1048" i="13"/>
  <c r="B145" i="13"/>
  <c r="B599" i="13"/>
  <c r="B1049" i="13"/>
  <c r="B146" i="13"/>
  <c r="B600" i="13"/>
  <c r="B1050" i="13"/>
  <c r="B147" i="13"/>
  <c r="B601" i="13"/>
  <c r="B1051" i="13"/>
  <c r="B148" i="13"/>
  <c r="B602" i="13"/>
  <c r="B1052" i="13"/>
  <c r="B149" i="13"/>
  <c r="B457" i="13"/>
  <c r="B1053" i="13"/>
  <c r="B150" i="13"/>
  <c r="B603" i="13"/>
  <c r="B1054" i="13"/>
  <c r="B151" i="13"/>
  <c r="B604" i="13"/>
  <c r="B1055" i="13"/>
  <c r="B152" i="13"/>
  <c r="B605" i="13"/>
  <c r="B1056" i="13"/>
  <c r="B153" i="13"/>
  <c r="B606" i="13"/>
  <c r="B1057" i="13"/>
  <c r="B154" i="13"/>
  <c r="B607" i="13"/>
  <c r="B1058" i="13"/>
  <c r="B155" i="13"/>
  <c r="B608" i="13"/>
  <c r="B1059" i="13"/>
  <c r="B156" i="13"/>
  <c r="B609" i="13"/>
  <c r="B1060" i="13"/>
  <c r="B157" i="13"/>
  <c r="B610" i="13"/>
  <c r="B1061" i="13"/>
  <c r="B158" i="13"/>
  <c r="B611" i="13"/>
  <c r="B1062" i="13"/>
  <c r="B159" i="13"/>
  <c r="B612" i="13"/>
  <c r="B1063" i="13"/>
  <c r="B160" i="13"/>
  <c r="B613" i="13"/>
  <c r="B1064" i="13"/>
  <c r="B161" i="13"/>
  <c r="B614" i="13"/>
  <c r="B1065" i="13"/>
  <c r="B162" i="13"/>
  <c r="B615" i="13"/>
  <c r="B1066" i="13"/>
  <c r="B163" i="13"/>
  <c r="B616" i="13"/>
  <c r="B1067" i="13"/>
  <c r="B164" i="13"/>
  <c r="B617" i="13"/>
  <c r="B1068" i="13"/>
  <c r="B165" i="13"/>
  <c r="B618" i="13"/>
  <c r="B1069" i="13"/>
  <c r="B166" i="13"/>
  <c r="B619" i="13"/>
  <c r="B1070" i="13"/>
  <c r="B167" i="13"/>
  <c r="B620" i="13"/>
  <c r="B1071" i="13"/>
  <c r="B168" i="13"/>
  <c r="B621" i="13"/>
  <c r="B1072" i="13"/>
  <c r="B169" i="13"/>
  <c r="B622" i="13"/>
  <c r="B1073" i="13"/>
  <c r="B170" i="13"/>
  <c r="B623" i="13"/>
  <c r="B1074" i="13"/>
  <c r="B171" i="13"/>
  <c r="B624" i="13"/>
  <c r="B1075" i="13"/>
  <c r="B172" i="13"/>
  <c r="B625" i="13"/>
  <c r="B1076" i="13"/>
  <c r="B173" i="13"/>
  <c r="B626" i="13"/>
  <c r="B1077" i="13"/>
  <c r="B174" i="13"/>
  <c r="B627" i="13"/>
  <c r="B1078" i="13"/>
  <c r="B175" i="13"/>
  <c r="B628" i="13"/>
  <c r="B1079" i="13"/>
  <c r="B176" i="13"/>
  <c r="B629" i="13"/>
  <c r="B1080" i="13"/>
  <c r="B177" i="13"/>
  <c r="B630" i="13"/>
  <c r="B1081" i="13"/>
  <c r="B178" i="13"/>
  <c r="B631" i="13"/>
  <c r="B1082" i="13"/>
  <c r="B179" i="13"/>
  <c r="B632" i="13"/>
  <c r="B1083" i="13"/>
  <c r="B180" i="13"/>
  <c r="B633" i="13"/>
  <c r="B1084" i="13"/>
  <c r="B181" i="13"/>
  <c r="B634" i="13"/>
  <c r="B1085" i="13"/>
  <c r="B182" i="13"/>
  <c r="B635" i="13"/>
  <c r="B1086" i="13"/>
  <c r="B183" i="13"/>
  <c r="B636" i="13"/>
  <c r="B1087" i="13"/>
  <c r="B184" i="13"/>
  <c r="B637" i="13"/>
  <c r="B1088" i="13"/>
  <c r="B185" i="13"/>
  <c r="B638" i="13"/>
  <c r="B1089" i="13"/>
  <c r="B186" i="13"/>
  <c r="B639" i="13"/>
  <c r="B1090" i="13"/>
  <c r="B187" i="13"/>
  <c r="B640" i="13"/>
  <c r="B1091" i="13"/>
  <c r="B188" i="13"/>
  <c r="B641" i="13"/>
  <c r="B1092" i="13"/>
  <c r="B189" i="13"/>
  <c r="B642" i="13"/>
  <c r="B1093" i="13"/>
  <c r="B190" i="13"/>
  <c r="B643" i="13"/>
  <c r="B1094" i="13"/>
  <c r="B191" i="13"/>
  <c r="B644" i="13"/>
  <c r="B1095" i="13"/>
  <c r="B192" i="13"/>
  <c r="B645" i="13"/>
  <c r="B1096" i="13"/>
  <c r="B193" i="13"/>
  <c r="B646" i="13"/>
  <c r="B1097" i="13"/>
  <c r="B194" i="13"/>
  <c r="B647" i="13"/>
  <c r="B1098" i="13"/>
  <c r="B195" i="13"/>
  <c r="B648" i="13"/>
  <c r="B1099" i="13"/>
  <c r="B196" i="13"/>
  <c r="B649" i="13"/>
  <c r="B1100" i="13"/>
  <c r="B197" i="13"/>
  <c r="B650" i="13"/>
  <c r="B1101" i="13"/>
  <c r="B198" i="13"/>
  <c r="B651" i="13"/>
  <c r="B1102" i="13"/>
  <c r="B199" i="13"/>
  <c r="B652" i="13"/>
  <c r="B1103" i="13"/>
  <c r="B200" i="13"/>
  <c r="B653" i="13"/>
  <c r="B1104" i="13"/>
  <c r="B201" i="13"/>
  <c r="B458" i="13"/>
  <c r="B1105" i="13"/>
  <c r="B202" i="13"/>
  <c r="B654" i="13"/>
  <c r="B1106" i="13"/>
  <c r="B203" i="13"/>
  <c r="B655" i="13"/>
  <c r="B1107" i="13"/>
  <c r="B204" i="13"/>
  <c r="B656" i="13"/>
  <c r="B1108" i="13"/>
  <c r="B205" i="13"/>
  <c r="B657" i="13"/>
  <c r="B1109" i="13"/>
  <c r="B206" i="13"/>
  <c r="B658" i="13"/>
  <c r="B1110" i="13"/>
  <c r="B207" i="13"/>
  <c r="B659" i="13"/>
  <c r="B1111" i="13"/>
  <c r="B208" i="13"/>
  <c r="B660" i="13"/>
  <c r="B1112" i="13"/>
  <c r="B209" i="13"/>
  <c r="B661" i="13"/>
  <c r="B1113" i="13"/>
  <c r="B210" i="13"/>
  <c r="B662" i="13"/>
  <c r="B1114" i="13"/>
  <c r="B211" i="13"/>
  <c r="B663" i="13"/>
  <c r="B1115" i="13"/>
  <c r="B212" i="13"/>
  <c r="B664" i="13"/>
  <c r="B1116" i="13"/>
  <c r="B213" i="13"/>
  <c r="B665" i="13"/>
  <c r="B1117" i="13"/>
  <c r="B214" i="13"/>
  <c r="B666" i="13"/>
  <c r="B1118" i="13"/>
  <c r="B215" i="13"/>
  <c r="B667" i="13"/>
  <c r="B1119" i="13"/>
  <c r="B216" i="13"/>
  <c r="B668" i="13"/>
  <c r="B1120" i="13"/>
  <c r="B217" i="13"/>
  <c r="B669" i="13"/>
  <c r="B1121" i="13"/>
  <c r="B218" i="13"/>
  <c r="B670" i="13"/>
  <c r="B1122" i="13"/>
  <c r="B219" i="13"/>
  <c r="B671" i="13"/>
  <c r="B1123" i="13"/>
  <c r="B220" i="13"/>
  <c r="B672" i="13"/>
  <c r="B1124" i="13"/>
  <c r="B221" i="13"/>
  <c r="B673" i="13"/>
  <c r="B1125" i="13"/>
  <c r="B222" i="13"/>
  <c r="B674" i="13"/>
  <c r="B1126" i="13"/>
  <c r="B223" i="13"/>
  <c r="B675" i="13"/>
  <c r="B1127" i="13"/>
  <c r="B224" i="13"/>
  <c r="B676" i="13"/>
  <c r="B1128" i="13"/>
  <c r="B225" i="13"/>
  <c r="B677" i="13"/>
  <c r="B1129" i="13"/>
  <c r="B226" i="13"/>
  <c r="B678" i="13"/>
  <c r="B1130" i="13"/>
  <c r="B227" i="13"/>
  <c r="B679" i="13"/>
  <c r="B1131" i="13"/>
  <c r="B228" i="13"/>
  <c r="B680" i="13"/>
  <c r="B1132" i="13"/>
  <c r="B229" i="13"/>
  <c r="B681" i="13"/>
  <c r="B1133" i="13"/>
  <c r="B230" i="13"/>
  <c r="B682" i="13"/>
  <c r="B1134" i="13"/>
  <c r="B231" i="13"/>
  <c r="B683" i="13"/>
  <c r="B1135" i="13"/>
  <c r="B232" i="13"/>
  <c r="B684" i="13"/>
  <c r="B1136" i="13"/>
  <c r="B233" i="13"/>
  <c r="B685" i="13"/>
  <c r="B1137" i="13"/>
  <c r="B234" i="13"/>
  <c r="B686" i="13"/>
  <c r="B1138" i="13"/>
  <c r="B235" i="13"/>
  <c r="B687" i="13"/>
  <c r="B1139" i="13"/>
  <c r="B236" i="13"/>
  <c r="B688" i="13"/>
  <c r="B1140" i="13"/>
  <c r="B237" i="13"/>
  <c r="B689" i="13"/>
  <c r="B1141" i="13"/>
  <c r="B238" i="13"/>
  <c r="B690" i="13"/>
  <c r="B1142" i="13"/>
  <c r="B239" i="13"/>
  <c r="B459" i="13"/>
  <c r="B1143" i="13"/>
  <c r="B240" i="13"/>
  <c r="B691" i="13"/>
  <c r="B1144" i="13"/>
  <c r="B241" i="13"/>
  <c r="B692" i="13"/>
  <c r="B1145" i="13"/>
  <c r="B242" i="13"/>
  <c r="B693" i="13"/>
  <c r="B1146" i="13"/>
  <c r="B243" i="13"/>
  <c r="B694" i="13"/>
  <c r="B1147" i="13"/>
  <c r="B244" i="13"/>
  <c r="B695" i="13"/>
  <c r="B1148" i="13"/>
  <c r="B245" i="13"/>
  <c r="B696" i="13"/>
  <c r="B1149" i="13"/>
  <c r="B246" i="13"/>
  <c r="B697" i="13"/>
  <c r="B1150" i="13"/>
  <c r="B247" i="13"/>
  <c r="B698" i="13"/>
  <c r="B1151" i="13"/>
  <c r="B248" i="13"/>
  <c r="B699" i="13"/>
  <c r="B1152" i="13"/>
  <c r="B249" i="13"/>
  <c r="B700" i="13"/>
  <c r="B1153" i="13"/>
  <c r="B250" i="13"/>
  <c r="B701" i="13"/>
  <c r="B1154" i="13"/>
  <c r="B251" i="13"/>
  <c r="B702" i="13"/>
  <c r="B1155" i="13"/>
  <c r="B252" i="13"/>
  <c r="B703" i="13"/>
  <c r="B1156" i="13"/>
  <c r="B253" i="13"/>
  <c r="B704" i="13"/>
  <c r="B1157" i="13"/>
  <c r="B254" i="13"/>
  <c r="B705" i="13"/>
  <c r="B1158" i="13"/>
  <c r="B255" i="13"/>
  <c r="B706" i="13"/>
  <c r="B1159" i="13"/>
  <c r="B256" i="13"/>
  <c r="B707" i="13"/>
  <c r="B1160" i="13"/>
  <c r="B257" i="13"/>
  <c r="B708" i="13"/>
  <c r="B1161" i="13"/>
  <c r="B258" i="13"/>
  <c r="B709" i="13"/>
  <c r="B1162" i="13"/>
  <c r="B259" i="13"/>
  <c r="B710" i="13"/>
  <c r="B1163" i="13"/>
  <c r="B260" i="13"/>
  <c r="B711" i="13"/>
  <c r="B1164" i="13"/>
  <c r="B261" i="13"/>
  <c r="B712" i="13"/>
  <c r="B1165" i="13"/>
  <c r="B262" i="13"/>
  <c r="B713" i="13"/>
  <c r="B1166" i="13"/>
  <c r="B263" i="13"/>
  <c r="B714" i="13"/>
  <c r="B1167" i="13"/>
  <c r="B264" i="13"/>
  <c r="B715" i="13"/>
  <c r="B1168" i="13"/>
  <c r="B265" i="13"/>
  <c r="B716" i="13"/>
  <c r="B1169" i="13"/>
  <c r="B266" i="13"/>
  <c r="B717" i="13"/>
  <c r="B1170" i="13"/>
  <c r="B267" i="13"/>
  <c r="B718" i="13"/>
  <c r="B1171" i="13"/>
  <c r="B268" i="13"/>
  <c r="B719" i="13"/>
  <c r="B1172" i="13"/>
  <c r="B269" i="13"/>
  <c r="B720" i="13"/>
  <c r="B1173" i="13"/>
  <c r="B270" i="13"/>
  <c r="B721" i="13"/>
  <c r="B1174" i="13"/>
  <c r="B271" i="13"/>
  <c r="B722" i="13"/>
  <c r="B1175" i="13"/>
  <c r="B272" i="13"/>
  <c r="B723" i="13"/>
  <c r="B1176" i="13"/>
  <c r="B273" i="13"/>
  <c r="B724" i="13"/>
  <c r="B1177" i="13"/>
  <c r="B274" i="13"/>
  <c r="B725" i="13"/>
  <c r="B1178" i="13"/>
  <c r="B275" i="13"/>
  <c r="B726" i="13"/>
  <c r="B1179" i="13"/>
  <c r="B276" i="13"/>
  <c r="B727" i="13"/>
  <c r="B1180" i="13"/>
  <c r="B277" i="13"/>
  <c r="B728" i="13"/>
  <c r="B1181" i="13"/>
  <c r="B278" i="13"/>
  <c r="B729" i="13"/>
  <c r="B1182" i="13"/>
  <c r="B279" i="13"/>
  <c r="B730" i="13"/>
  <c r="B1183" i="13"/>
  <c r="B280" i="13"/>
  <c r="B731" i="13"/>
  <c r="B1184" i="13"/>
  <c r="B281" i="13"/>
  <c r="B732" i="13"/>
  <c r="B1185" i="13"/>
  <c r="B282" i="13"/>
  <c r="B733" i="13"/>
  <c r="B1186" i="13"/>
  <c r="B283" i="13"/>
  <c r="B734" i="13"/>
  <c r="B1187" i="13"/>
  <c r="B284" i="13"/>
  <c r="B735" i="13"/>
  <c r="B1188" i="13"/>
  <c r="B285" i="13"/>
  <c r="B736" i="13"/>
  <c r="B1189" i="13"/>
  <c r="B286" i="13"/>
  <c r="B737" i="13"/>
  <c r="B1190" i="13"/>
  <c r="B287" i="13"/>
  <c r="B738" i="13"/>
  <c r="B1191" i="13"/>
  <c r="B288" i="13"/>
  <c r="B739" i="13"/>
  <c r="B1192" i="13"/>
  <c r="B289" i="13"/>
  <c r="B740" i="13"/>
  <c r="B1193" i="13"/>
  <c r="B290" i="13"/>
  <c r="B741" i="13"/>
  <c r="B1194" i="13"/>
  <c r="B291" i="13"/>
  <c r="B742" i="13"/>
  <c r="B1195" i="13"/>
  <c r="B292" i="13"/>
  <c r="B743" i="13"/>
  <c r="B1196" i="13"/>
  <c r="B293" i="13"/>
  <c r="B744" i="13"/>
  <c r="B1197" i="13"/>
  <c r="B294" i="13"/>
  <c r="B745" i="13"/>
  <c r="B1198" i="13"/>
  <c r="B295" i="13"/>
  <c r="B746" i="13"/>
  <c r="B1199" i="13"/>
  <c r="B296" i="13"/>
  <c r="B747" i="13"/>
  <c r="B1200" i="13"/>
  <c r="B297" i="13"/>
  <c r="B748" i="13"/>
  <c r="B1201" i="13"/>
  <c r="B298" i="13"/>
  <c r="B749" i="13"/>
  <c r="B1202" i="13"/>
  <c r="B299" i="13"/>
  <c r="B750" i="13"/>
  <c r="B1203" i="13"/>
  <c r="B300" i="13"/>
  <c r="B751" i="13"/>
  <c r="B1204" i="13"/>
  <c r="B301" i="13"/>
  <c r="B752" i="13"/>
  <c r="B1205" i="13"/>
  <c r="B302" i="13"/>
  <c r="B753" i="13"/>
  <c r="B1206" i="13"/>
  <c r="B303" i="13"/>
  <c r="B754" i="13"/>
  <c r="B1207" i="13"/>
  <c r="B304" i="13"/>
  <c r="B755" i="13"/>
  <c r="B1208" i="13"/>
  <c r="B305" i="13"/>
  <c r="B756" i="13"/>
  <c r="B1209" i="13"/>
  <c r="B306" i="13"/>
  <c r="B757" i="13"/>
  <c r="B1210" i="13"/>
  <c r="B307" i="13"/>
  <c r="B758" i="13"/>
  <c r="B1211" i="13"/>
  <c r="B308" i="13"/>
  <c r="B759" i="13"/>
  <c r="B1212" i="13"/>
  <c r="B309" i="13"/>
  <c r="B760" i="13"/>
  <c r="B1213" i="13"/>
  <c r="B310" i="13"/>
  <c r="B761" i="13"/>
  <c r="B1214" i="13"/>
  <c r="B311" i="13"/>
  <c r="B762" i="13"/>
  <c r="B1215" i="13"/>
  <c r="B312" i="13"/>
  <c r="B763" i="13"/>
  <c r="B1216" i="13"/>
  <c r="B313" i="13"/>
  <c r="B764" i="13"/>
  <c r="B1217" i="13"/>
  <c r="B314" i="13"/>
  <c r="B765" i="13"/>
  <c r="B1218" i="13"/>
  <c r="B315" i="13"/>
  <c r="B766" i="13"/>
  <c r="B1219" i="13"/>
  <c r="B316" i="13"/>
  <c r="B767" i="13"/>
  <c r="B1220" i="13"/>
  <c r="B317" i="13"/>
  <c r="B768" i="13"/>
  <c r="B1221" i="13"/>
  <c r="B318" i="13"/>
  <c r="B769" i="13"/>
  <c r="B1222" i="13"/>
  <c r="B319" i="13"/>
  <c r="B770" i="13"/>
  <c r="B1223" i="13"/>
  <c r="B320" i="13"/>
  <c r="B771" i="13"/>
  <c r="B1224" i="13"/>
  <c r="B321" i="13"/>
  <c r="B772" i="13"/>
  <c r="B1225" i="13"/>
  <c r="B322" i="13"/>
  <c r="B773" i="13"/>
  <c r="B1226" i="13"/>
  <c r="B323" i="13"/>
  <c r="B774" i="13"/>
  <c r="B1227" i="13"/>
  <c r="B324" i="13"/>
  <c r="B775" i="13"/>
  <c r="B1228" i="13"/>
  <c r="B325" i="13"/>
  <c r="B776" i="13"/>
  <c r="B1229" i="13"/>
  <c r="B326" i="13"/>
  <c r="B777" i="13"/>
  <c r="B1230" i="13"/>
  <c r="B327" i="13"/>
  <c r="B778" i="13"/>
  <c r="B1231" i="13"/>
  <c r="B328" i="13"/>
  <c r="B779" i="13"/>
  <c r="B1232" i="13"/>
  <c r="B329" i="13"/>
  <c r="B780" i="13"/>
  <c r="B1233" i="13"/>
  <c r="B330" i="13"/>
  <c r="B781" i="13"/>
  <c r="B1234" i="13"/>
  <c r="B331" i="13"/>
  <c r="B782" i="13"/>
  <c r="B1235" i="13"/>
  <c r="B332" i="13"/>
  <c r="B783" i="13"/>
  <c r="B1236" i="13"/>
  <c r="B333" i="13"/>
  <c r="B784" i="13"/>
  <c r="B1237" i="13"/>
  <c r="B334" i="13"/>
  <c r="B785" i="13"/>
  <c r="B1238" i="13"/>
  <c r="B335" i="13"/>
  <c r="B786" i="13"/>
  <c r="B1239" i="13"/>
  <c r="B336" i="13"/>
  <c r="B787" i="13"/>
  <c r="B1240" i="13"/>
  <c r="B337" i="13"/>
  <c r="B788" i="13"/>
  <c r="B1241" i="13"/>
  <c r="B338" i="13"/>
  <c r="B789" i="13"/>
  <c r="B1242" i="13"/>
  <c r="B339" i="13"/>
  <c r="B790" i="13"/>
  <c r="B1243" i="13"/>
  <c r="B340" i="13"/>
  <c r="B791" i="13"/>
  <c r="B1244" i="13"/>
  <c r="B341" i="13"/>
  <c r="B792" i="13"/>
  <c r="B1245" i="13"/>
  <c r="B342" i="13"/>
  <c r="B793" i="13"/>
  <c r="B1246" i="13"/>
  <c r="B343" i="13"/>
  <c r="B794" i="13"/>
  <c r="B1247" i="13"/>
  <c r="B344" i="13"/>
  <c r="B795" i="13"/>
  <c r="B1248" i="13"/>
  <c r="B345" i="13"/>
  <c r="B796" i="13"/>
  <c r="B1249" i="13"/>
  <c r="B346" i="13"/>
  <c r="B797" i="13"/>
  <c r="B1250" i="13"/>
  <c r="B347" i="13"/>
  <c r="B798" i="13"/>
  <c r="B1251" i="13"/>
  <c r="B348" i="13"/>
  <c r="B799" i="13"/>
  <c r="B1252" i="13"/>
  <c r="B349" i="13"/>
  <c r="B800" i="13"/>
  <c r="B1253" i="13"/>
  <c r="B350" i="13"/>
  <c r="B801" i="13"/>
  <c r="B1254" i="13"/>
  <c r="B351" i="13"/>
  <c r="B802" i="13"/>
  <c r="B1255" i="13"/>
  <c r="B352" i="13"/>
  <c r="B803" i="13"/>
  <c r="B1256" i="13"/>
  <c r="B353" i="13"/>
  <c r="B804" i="13"/>
  <c r="B1257" i="13"/>
  <c r="B354" i="13"/>
  <c r="B805" i="13"/>
  <c r="B1258" i="13"/>
  <c r="B355" i="13"/>
  <c r="B806" i="13"/>
  <c r="B1259" i="13"/>
  <c r="B356" i="13"/>
  <c r="B807" i="13"/>
  <c r="B1260" i="13"/>
  <c r="B357" i="13"/>
  <c r="B808" i="13"/>
  <c r="B1261" i="13"/>
  <c r="B358" i="13"/>
  <c r="B809" i="13"/>
  <c r="B1262" i="13"/>
  <c r="B359" i="13"/>
  <c r="B810" i="13"/>
  <c r="B1263" i="13"/>
  <c r="B360" i="13"/>
  <c r="B811" i="13"/>
  <c r="B1264" i="13"/>
  <c r="B361" i="13"/>
  <c r="B812" i="13"/>
  <c r="B1265" i="13"/>
  <c r="B362" i="13"/>
  <c r="B813" i="13"/>
  <c r="B1266" i="13"/>
  <c r="B363" i="13"/>
  <c r="B814" i="13"/>
  <c r="B1267" i="13"/>
  <c r="B364" i="13"/>
  <c r="B815" i="13"/>
  <c r="B1268" i="13"/>
  <c r="B365" i="13"/>
  <c r="B816" i="13"/>
  <c r="B1269" i="13"/>
  <c r="B366" i="13"/>
  <c r="B817" i="13"/>
  <c r="B1270" i="13"/>
  <c r="B367" i="13"/>
  <c r="B818" i="13"/>
  <c r="B1271" i="13"/>
  <c r="B368" i="13"/>
  <c r="B819" i="13"/>
  <c r="B1272" i="13"/>
  <c r="B369" i="13"/>
  <c r="B820" i="13"/>
  <c r="B1273" i="13"/>
  <c r="B370" i="13"/>
  <c r="B821" i="13"/>
  <c r="B1274" i="13"/>
  <c r="B371" i="13"/>
  <c r="B822" i="13"/>
  <c r="B1275" i="13"/>
  <c r="B372" i="13"/>
  <c r="B823" i="13"/>
  <c r="B1276" i="13"/>
  <c r="B373" i="13"/>
  <c r="B824" i="13"/>
  <c r="B1277" i="13"/>
  <c r="B374" i="13"/>
  <c r="B825" i="13"/>
  <c r="B1278" i="13"/>
  <c r="B375" i="13"/>
  <c r="B826" i="13"/>
  <c r="B1279" i="13"/>
  <c r="B376" i="13"/>
  <c r="B827" i="13"/>
  <c r="B1280" i="13"/>
  <c r="B377" i="13"/>
  <c r="B828" i="13"/>
  <c r="B1281" i="13"/>
  <c r="B378" i="13"/>
  <c r="B829" i="13"/>
  <c r="B1282" i="13"/>
  <c r="B379" i="13"/>
  <c r="B830" i="13"/>
  <c r="B1283" i="13"/>
  <c r="B380" i="13"/>
  <c r="B831" i="13"/>
  <c r="B1284" i="13"/>
  <c r="B381" i="13"/>
  <c r="B832" i="13"/>
  <c r="B1285" i="13"/>
  <c r="B382" i="13"/>
  <c r="B833" i="13"/>
  <c r="B1286" i="13"/>
  <c r="B383" i="13"/>
  <c r="B834" i="13"/>
  <c r="B1287" i="13"/>
  <c r="B384" i="13"/>
  <c r="B835" i="13"/>
  <c r="B1288" i="13"/>
  <c r="B385" i="13"/>
  <c r="B836" i="13"/>
  <c r="B1289" i="13"/>
  <c r="B386" i="13"/>
  <c r="B837" i="13"/>
  <c r="B1290" i="13"/>
  <c r="B387" i="13"/>
  <c r="B838" i="13"/>
  <c r="B1291" i="13"/>
  <c r="B388" i="13"/>
  <c r="B839" i="13"/>
  <c r="B1292" i="13"/>
  <c r="B389" i="13"/>
  <c r="B840" i="13"/>
  <c r="B1293" i="13"/>
  <c r="B390" i="13"/>
  <c r="B841" i="13"/>
  <c r="B1294" i="13"/>
  <c r="B391" i="13"/>
  <c r="B842" i="13"/>
  <c r="B1295" i="13"/>
  <c r="B392" i="13"/>
  <c r="B843" i="13"/>
  <c r="B1296" i="13"/>
  <c r="B393" i="13"/>
  <c r="B844" i="13"/>
  <c r="B1297" i="13"/>
  <c r="B394" i="13"/>
  <c r="B845" i="13"/>
  <c r="B1298" i="13"/>
  <c r="B395" i="13"/>
  <c r="B846" i="13"/>
  <c r="B1299" i="13"/>
  <c r="B396" i="13"/>
  <c r="B847" i="13"/>
  <c r="B1300" i="13"/>
  <c r="B397" i="13"/>
  <c r="B848" i="13"/>
  <c r="B1301" i="13"/>
  <c r="B398" i="13"/>
  <c r="B849" i="13"/>
  <c r="B1302" i="13"/>
  <c r="B399" i="13"/>
  <c r="B850" i="13"/>
  <c r="B1303" i="13"/>
  <c r="B400" i="13"/>
  <c r="B851" i="13"/>
  <c r="B1304" i="13"/>
  <c r="B401" i="13"/>
  <c r="B852" i="13"/>
  <c r="B1305" i="13"/>
  <c r="B402" i="13"/>
  <c r="B853" i="13"/>
  <c r="B1306" i="13"/>
  <c r="B403" i="13"/>
  <c r="B854" i="13"/>
  <c r="B1307" i="13"/>
  <c r="B404" i="13"/>
  <c r="B855" i="13"/>
  <c r="B1308" i="13"/>
  <c r="B405" i="13"/>
  <c r="B856" i="13"/>
  <c r="B1309" i="13"/>
  <c r="B406" i="13"/>
  <c r="B857" i="13"/>
  <c r="B1310" i="13"/>
  <c r="B407" i="13"/>
  <c r="B858" i="13"/>
  <c r="B1311" i="13"/>
  <c r="B408" i="13"/>
  <c r="B859" i="13"/>
  <c r="B1312" i="13"/>
  <c r="B409" i="13"/>
  <c r="B860" i="13"/>
  <c r="B1313" i="13"/>
  <c r="B410" i="13"/>
  <c r="B861" i="13"/>
  <c r="B1314" i="13"/>
  <c r="B411" i="13"/>
  <c r="B862" i="13"/>
  <c r="B1315" i="13"/>
  <c r="B412" i="13"/>
  <c r="B863" i="13"/>
  <c r="B1316" i="13"/>
  <c r="B413" i="13"/>
  <c r="B864" i="13"/>
  <c r="B1317" i="13"/>
  <c r="B414" i="13"/>
  <c r="B865" i="13"/>
  <c r="B1318" i="13"/>
  <c r="B415" i="13"/>
  <c r="B866" i="13"/>
  <c r="B1319" i="13"/>
  <c r="B416" i="13"/>
  <c r="B867" i="13"/>
  <c r="B1320" i="13"/>
  <c r="B417" i="13"/>
  <c r="B868" i="13"/>
  <c r="B1321" i="13"/>
  <c r="B418" i="13"/>
  <c r="B869" i="13"/>
  <c r="B1322" i="13"/>
  <c r="B419" i="13"/>
  <c r="B870" i="13"/>
  <c r="B1323" i="13"/>
  <c r="B420" i="13"/>
  <c r="B871" i="13"/>
  <c r="B1324" i="13"/>
  <c r="B421" i="13"/>
  <c r="B872" i="13"/>
  <c r="B1325" i="13"/>
  <c r="B422" i="13"/>
  <c r="B873" i="13"/>
  <c r="B1326" i="13"/>
  <c r="B423" i="13"/>
  <c r="B874" i="13"/>
  <c r="B1327" i="13"/>
  <c r="B424" i="13"/>
  <c r="B875" i="13"/>
  <c r="B1328" i="13"/>
  <c r="B425" i="13"/>
  <c r="B876" i="13"/>
  <c r="B1329" i="13"/>
  <c r="B426" i="13"/>
  <c r="B877" i="13"/>
  <c r="B1330" i="13"/>
  <c r="B427" i="13"/>
  <c r="B878" i="13"/>
  <c r="B1331" i="13"/>
  <c r="B428" i="13"/>
  <c r="B879" i="13"/>
  <c r="B1332" i="13"/>
  <c r="B429" i="13"/>
  <c r="B880" i="13"/>
  <c r="B1333" i="13"/>
  <c r="B430" i="13"/>
  <c r="B881" i="13"/>
  <c r="B1334" i="13"/>
  <c r="B431" i="13"/>
  <c r="B882" i="13"/>
  <c r="B1335" i="13"/>
  <c r="B432" i="13"/>
  <c r="B883" i="13"/>
  <c r="B1336" i="13"/>
  <c r="B433" i="13"/>
  <c r="B884" i="13"/>
  <c r="B1337" i="13"/>
  <c r="B434" i="13"/>
  <c r="B885" i="13"/>
  <c r="B1338" i="13"/>
  <c r="B435" i="13"/>
  <c r="B886" i="13"/>
  <c r="B1339" i="13"/>
  <c r="B436" i="13"/>
  <c r="B887" i="13"/>
  <c r="B1340" i="13"/>
  <c r="B437" i="13"/>
  <c r="B888" i="13"/>
  <c r="B1341" i="13"/>
  <c r="B438" i="13"/>
  <c r="B889" i="13"/>
  <c r="B1342" i="13"/>
  <c r="B439" i="13"/>
  <c r="B890" i="13"/>
  <c r="B1343" i="13"/>
  <c r="B440" i="13"/>
  <c r="B891" i="13"/>
  <c r="B1344" i="13"/>
  <c r="B441" i="13"/>
  <c r="B892" i="13"/>
  <c r="B1345" i="13"/>
  <c r="B442" i="13"/>
  <c r="B893" i="13"/>
  <c r="B1346" i="13"/>
  <c r="B443" i="13"/>
  <c r="B894" i="13"/>
  <c r="B1347" i="13"/>
  <c r="B444" i="13"/>
  <c r="B895" i="13"/>
  <c r="B1348" i="13"/>
  <c r="B445" i="13"/>
  <c r="B896" i="13"/>
  <c r="B1349" i="13"/>
  <c r="B446" i="13"/>
  <c r="B897" i="13"/>
  <c r="B1350" i="13"/>
  <c r="B447" i="13"/>
  <c r="B898" i="13"/>
  <c r="B1351" i="13"/>
  <c r="B448" i="13"/>
  <c r="B899" i="13"/>
  <c r="B1352" i="13"/>
  <c r="B449" i="13"/>
  <c r="B900" i="13"/>
  <c r="B1353" i="13"/>
  <c r="B450" i="13"/>
  <c r="B901" i="13"/>
  <c r="B1354" i="13"/>
  <c r="B451" i="13"/>
  <c r="B902" i="13"/>
  <c r="B1355" i="13"/>
  <c r="B452" i="13"/>
  <c r="B903" i="13"/>
  <c r="B460" i="13"/>
  <c r="F2" i="12"/>
  <c r="G2" i="12"/>
  <c r="F3" i="12"/>
  <c r="G3" i="12"/>
  <c r="F4" i="12"/>
  <c r="G4" i="12"/>
  <c r="F5" i="12"/>
  <c r="G5" i="12"/>
  <c r="F6" i="12"/>
  <c r="G6" i="12"/>
  <c r="F7" i="12"/>
  <c r="G7" i="12"/>
  <c r="F8" i="12"/>
  <c r="G8" i="12"/>
  <c r="F9" i="12"/>
  <c r="G9" i="12"/>
  <c r="F10" i="12"/>
  <c r="G10" i="12"/>
  <c r="F11" i="12"/>
  <c r="G11" i="12"/>
  <c r="F12" i="12"/>
  <c r="G12" i="12"/>
  <c r="F13" i="12"/>
  <c r="G13" i="12"/>
  <c r="F14" i="12"/>
  <c r="G14" i="12"/>
  <c r="F15" i="12"/>
  <c r="G15" i="12"/>
  <c r="F16" i="12"/>
  <c r="G16" i="12"/>
  <c r="F17" i="12"/>
  <c r="G17" i="12"/>
  <c r="F18" i="12"/>
  <c r="G18" i="12"/>
  <c r="F19" i="12"/>
  <c r="G19" i="12"/>
  <c r="F20" i="12"/>
  <c r="G20" i="12"/>
  <c r="F21" i="12"/>
  <c r="G21" i="12"/>
  <c r="F22" i="12"/>
  <c r="G22" i="12"/>
  <c r="F23" i="12"/>
  <c r="G23" i="12"/>
  <c r="F24" i="12"/>
  <c r="G24" i="12"/>
  <c r="F25" i="12"/>
  <c r="G25" i="12"/>
  <c r="F26" i="12"/>
  <c r="G26" i="12"/>
  <c r="F27" i="12"/>
  <c r="G27" i="12"/>
  <c r="F28" i="12"/>
  <c r="G28" i="12"/>
  <c r="F29" i="12"/>
  <c r="G29" i="12"/>
  <c r="F30" i="12"/>
  <c r="G30" i="12"/>
  <c r="F31" i="12"/>
  <c r="G31" i="12"/>
  <c r="F32" i="12"/>
  <c r="G32" i="12"/>
  <c r="F33" i="12"/>
  <c r="G33" i="12"/>
  <c r="F34" i="12"/>
  <c r="G34" i="12"/>
  <c r="F35" i="12"/>
  <c r="G35" i="12"/>
  <c r="F36" i="12"/>
  <c r="G36" i="12"/>
  <c r="F37" i="12"/>
  <c r="G37" i="12"/>
  <c r="F38" i="12"/>
  <c r="G38" i="12"/>
  <c r="F39" i="12"/>
  <c r="G39" i="12"/>
  <c r="F455" i="12"/>
  <c r="G455" i="12"/>
  <c r="F456" i="12"/>
  <c r="G456" i="12"/>
  <c r="F40" i="12"/>
  <c r="G40" i="12"/>
  <c r="F41" i="12"/>
  <c r="G41" i="12"/>
  <c r="F42" i="12"/>
  <c r="G42" i="12"/>
  <c r="F43" i="12"/>
  <c r="G43" i="12"/>
  <c r="F44" i="12"/>
  <c r="G44" i="12"/>
  <c r="F45" i="12"/>
  <c r="G45" i="12"/>
  <c r="F46" i="12"/>
  <c r="G46" i="12"/>
  <c r="F47" i="12"/>
  <c r="G47" i="12"/>
  <c r="F48" i="12"/>
  <c r="G48" i="12"/>
  <c r="F49" i="12"/>
  <c r="G49" i="12"/>
  <c r="F50" i="12"/>
  <c r="G50" i="12"/>
  <c r="F51" i="12"/>
  <c r="G51" i="12"/>
  <c r="F52" i="12"/>
  <c r="G52" i="12"/>
  <c r="F53" i="12"/>
  <c r="G53" i="12"/>
  <c r="F54" i="12"/>
  <c r="G54" i="12"/>
  <c r="F55" i="12"/>
  <c r="G55" i="12"/>
  <c r="F56" i="12"/>
  <c r="G56" i="12"/>
  <c r="F57" i="12"/>
  <c r="G57" i="12"/>
  <c r="F58" i="12"/>
  <c r="G58" i="12"/>
  <c r="F59" i="12"/>
  <c r="G59" i="12"/>
  <c r="F60" i="12"/>
  <c r="G60" i="12"/>
  <c r="F61" i="12"/>
  <c r="G61" i="12"/>
  <c r="F62" i="12"/>
  <c r="G62" i="12"/>
  <c r="F63" i="12"/>
  <c r="G63" i="12"/>
  <c r="F64" i="12"/>
  <c r="G64" i="12"/>
  <c r="F65" i="12"/>
  <c r="G65" i="12"/>
  <c r="F66" i="12"/>
  <c r="G66" i="12"/>
  <c r="F67" i="12"/>
  <c r="G67" i="12"/>
  <c r="F68" i="12"/>
  <c r="G68" i="12"/>
  <c r="F69" i="12"/>
  <c r="G69" i="12"/>
  <c r="F70" i="12"/>
  <c r="G70" i="12"/>
  <c r="F71" i="12"/>
  <c r="G71" i="12"/>
  <c r="F72" i="12"/>
  <c r="G72" i="12"/>
  <c r="F73" i="12"/>
  <c r="G73" i="12"/>
  <c r="F74" i="12"/>
  <c r="G74" i="12"/>
  <c r="F75" i="12"/>
  <c r="G75" i="12"/>
  <c r="F76" i="12"/>
  <c r="G76" i="12"/>
  <c r="F77" i="12"/>
  <c r="G77" i="12"/>
  <c r="F78" i="12"/>
  <c r="G78" i="12"/>
  <c r="F79" i="12"/>
  <c r="G79" i="12"/>
  <c r="F80" i="12"/>
  <c r="G80" i="12"/>
  <c r="F81" i="12"/>
  <c r="G81" i="12"/>
  <c r="F82" i="12"/>
  <c r="G82" i="12"/>
  <c r="F83" i="12"/>
  <c r="G83" i="12"/>
  <c r="F84" i="12"/>
  <c r="G84" i="12"/>
  <c r="F85" i="12"/>
  <c r="G85" i="12"/>
  <c r="F86" i="12"/>
  <c r="G86" i="12"/>
  <c r="F87" i="12"/>
  <c r="G87" i="12"/>
  <c r="F88" i="12"/>
  <c r="G88" i="12"/>
  <c r="F89" i="12"/>
  <c r="G89" i="12"/>
  <c r="F90" i="12"/>
  <c r="G90" i="12"/>
  <c r="F91" i="12"/>
  <c r="G91" i="12"/>
  <c r="F92" i="12"/>
  <c r="G92" i="12"/>
  <c r="F93" i="12"/>
  <c r="G93" i="12"/>
  <c r="F94" i="12"/>
  <c r="G94" i="12"/>
  <c r="F95" i="12"/>
  <c r="G95" i="12"/>
  <c r="F96" i="12"/>
  <c r="G96" i="12"/>
  <c r="F97" i="12"/>
  <c r="G97" i="12"/>
  <c r="F98" i="12"/>
  <c r="G98" i="12"/>
  <c r="F99" i="12"/>
  <c r="G99" i="12"/>
  <c r="F100" i="12"/>
  <c r="G100" i="12"/>
  <c r="F101" i="12"/>
  <c r="G101" i="12"/>
  <c r="F102" i="12"/>
  <c r="G102" i="12"/>
  <c r="F103" i="12"/>
  <c r="G103" i="12"/>
  <c r="F104" i="12"/>
  <c r="G104" i="12"/>
  <c r="F105" i="12"/>
  <c r="G105" i="12"/>
  <c r="F106" i="12"/>
  <c r="G106" i="12"/>
  <c r="F107" i="12"/>
  <c r="G107" i="12"/>
  <c r="F108" i="12"/>
  <c r="G108" i="12"/>
  <c r="F109" i="12"/>
  <c r="G109" i="12"/>
  <c r="F110" i="12"/>
  <c r="G110" i="12"/>
  <c r="F111" i="12"/>
  <c r="G111" i="12"/>
  <c r="F112" i="12"/>
  <c r="G112" i="12"/>
  <c r="F113" i="12"/>
  <c r="G113" i="12"/>
  <c r="F114" i="12"/>
  <c r="G114" i="12"/>
  <c r="F115" i="12"/>
  <c r="G115" i="12"/>
  <c r="F116" i="12"/>
  <c r="G116" i="12"/>
  <c r="F117" i="12"/>
  <c r="G117" i="12"/>
  <c r="F118" i="12"/>
  <c r="G118" i="12"/>
  <c r="F119" i="12"/>
  <c r="G119" i="12"/>
  <c r="F120" i="12"/>
  <c r="G120" i="12"/>
  <c r="F457" i="12"/>
  <c r="G457" i="12"/>
  <c r="F121" i="12"/>
  <c r="G121" i="12"/>
  <c r="F122" i="12"/>
  <c r="G122" i="12"/>
  <c r="F123" i="12"/>
  <c r="G123" i="12"/>
  <c r="F124" i="12"/>
  <c r="G124" i="12"/>
  <c r="F125" i="12"/>
  <c r="G125" i="12"/>
  <c r="F126" i="12"/>
  <c r="G126" i="12"/>
  <c r="F127" i="12"/>
  <c r="G127" i="12"/>
  <c r="F128" i="12"/>
  <c r="G128" i="12"/>
  <c r="F129" i="12"/>
  <c r="G129" i="12"/>
  <c r="F130" i="12"/>
  <c r="G130" i="12"/>
  <c r="F131" i="12"/>
  <c r="G131" i="12"/>
  <c r="F132" i="12"/>
  <c r="G132" i="12"/>
  <c r="F133" i="12"/>
  <c r="G133" i="12"/>
  <c r="F134" i="12"/>
  <c r="G134" i="12"/>
  <c r="F135" i="12"/>
  <c r="G135" i="12"/>
  <c r="F136" i="12"/>
  <c r="G136" i="12"/>
  <c r="F137" i="12"/>
  <c r="G137" i="12"/>
  <c r="F138" i="12"/>
  <c r="G138" i="12"/>
  <c r="F139" i="12"/>
  <c r="G139" i="12"/>
  <c r="F140" i="12"/>
  <c r="G140" i="12"/>
  <c r="F141" i="12"/>
  <c r="G141" i="12"/>
  <c r="F142" i="12"/>
  <c r="G142" i="12"/>
  <c r="F143" i="12"/>
  <c r="G143" i="12"/>
  <c r="F144" i="12"/>
  <c r="G144" i="12"/>
  <c r="F145" i="12"/>
  <c r="G145" i="12"/>
  <c r="F146" i="12"/>
  <c r="G146" i="12"/>
  <c r="F147" i="12"/>
  <c r="G147" i="12"/>
  <c r="F148" i="12"/>
  <c r="G148" i="12"/>
  <c r="F149" i="12"/>
  <c r="G149" i="12"/>
  <c r="F150" i="12"/>
  <c r="G150" i="12"/>
  <c r="F151" i="12"/>
  <c r="G151" i="12"/>
  <c r="F152" i="12"/>
  <c r="G152" i="12"/>
  <c r="F153" i="12"/>
  <c r="G153" i="12"/>
  <c r="F154" i="12"/>
  <c r="G154" i="12"/>
  <c r="F155" i="12"/>
  <c r="G155" i="12"/>
  <c r="F156" i="12"/>
  <c r="G156" i="12"/>
  <c r="F157" i="12"/>
  <c r="G157" i="12"/>
  <c r="F158" i="12"/>
  <c r="G158" i="12"/>
  <c r="F159" i="12"/>
  <c r="G159" i="12"/>
  <c r="F160" i="12"/>
  <c r="G160" i="12"/>
  <c r="F458" i="12"/>
  <c r="G458" i="12"/>
  <c r="F161" i="12"/>
  <c r="G161" i="12"/>
  <c r="F162" i="12"/>
  <c r="G162" i="12"/>
  <c r="F163" i="12"/>
  <c r="G163" i="12"/>
  <c r="F164" i="12"/>
  <c r="G164" i="12"/>
  <c r="F165" i="12"/>
  <c r="G165" i="12"/>
  <c r="F166" i="12"/>
  <c r="G166" i="12"/>
  <c r="F167" i="12"/>
  <c r="G167" i="12"/>
  <c r="F168" i="12"/>
  <c r="G168" i="12"/>
  <c r="F169" i="12"/>
  <c r="G169" i="12"/>
  <c r="F170" i="12"/>
  <c r="G170" i="12"/>
  <c r="F171" i="12"/>
  <c r="G171" i="12"/>
  <c r="F172" i="12"/>
  <c r="G172" i="12"/>
  <c r="F173" i="12"/>
  <c r="G173" i="12"/>
  <c r="F174" i="12"/>
  <c r="G174" i="12"/>
  <c r="F175" i="12"/>
  <c r="G175" i="12"/>
  <c r="F176" i="12"/>
  <c r="G176" i="12"/>
  <c r="F177" i="12"/>
  <c r="G177" i="12"/>
  <c r="F178" i="12"/>
  <c r="G178" i="12"/>
  <c r="F179" i="12"/>
  <c r="G179" i="12"/>
  <c r="F180" i="12"/>
  <c r="G180" i="12"/>
  <c r="F181" i="12"/>
  <c r="G181" i="12"/>
  <c r="F182" i="12"/>
  <c r="G182" i="12"/>
  <c r="F183" i="12"/>
  <c r="G183" i="12"/>
  <c r="F184" i="12"/>
  <c r="G184" i="12"/>
  <c r="F185" i="12"/>
  <c r="G185" i="12"/>
  <c r="F186" i="12"/>
  <c r="G186" i="12"/>
  <c r="F187" i="12"/>
  <c r="G187" i="12"/>
  <c r="F188" i="12"/>
  <c r="G188" i="12"/>
  <c r="F189" i="12"/>
  <c r="G189" i="12"/>
  <c r="F190" i="12"/>
  <c r="G190" i="12"/>
  <c r="F191" i="12"/>
  <c r="G191" i="12"/>
  <c r="F192" i="12"/>
  <c r="G192" i="12"/>
  <c r="F193" i="12"/>
  <c r="G193" i="12"/>
  <c r="F194" i="12"/>
  <c r="G194" i="12"/>
  <c r="F195" i="12"/>
  <c r="G195" i="12"/>
  <c r="F196" i="12"/>
  <c r="G196" i="12"/>
  <c r="F459" i="12"/>
  <c r="G459" i="12"/>
  <c r="F197" i="12"/>
  <c r="G197" i="12"/>
  <c r="F198" i="12"/>
  <c r="G198" i="12"/>
  <c r="F199" i="12"/>
  <c r="G199" i="12"/>
  <c r="F200" i="12"/>
  <c r="G200" i="12"/>
  <c r="F201" i="12"/>
  <c r="G201" i="12"/>
  <c r="F202" i="12"/>
  <c r="G202" i="12"/>
  <c r="F203" i="12"/>
  <c r="G203" i="12"/>
  <c r="F204" i="12"/>
  <c r="G204" i="12"/>
  <c r="F205" i="12"/>
  <c r="G205" i="12"/>
  <c r="F206" i="12"/>
  <c r="G206" i="12"/>
  <c r="F207" i="12"/>
  <c r="G207" i="12"/>
  <c r="F208" i="12"/>
  <c r="G208" i="12"/>
  <c r="F209" i="12"/>
  <c r="G209" i="12"/>
  <c r="F210" i="12"/>
  <c r="G210" i="12"/>
  <c r="F211" i="12"/>
  <c r="G211" i="12"/>
  <c r="F212" i="12"/>
  <c r="G212" i="12"/>
  <c r="F213" i="12"/>
  <c r="G213" i="12"/>
  <c r="F214" i="12"/>
  <c r="G214" i="12"/>
  <c r="F215" i="12"/>
  <c r="G215" i="12"/>
  <c r="F216" i="12"/>
  <c r="G216" i="12"/>
  <c r="F217" i="12"/>
  <c r="G217" i="12"/>
  <c r="F218" i="12"/>
  <c r="G218" i="12"/>
  <c r="F219" i="12"/>
  <c r="G219" i="12"/>
  <c r="F220" i="12"/>
  <c r="G220" i="12"/>
  <c r="F221" i="12"/>
  <c r="G221" i="12"/>
  <c r="F222" i="12"/>
  <c r="G222" i="12"/>
  <c r="F223" i="12"/>
  <c r="G223" i="12"/>
  <c r="F224" i="12"/>
  <c r="G224" i="12"/>
  <c r="F225" i="12"/>
  <c r="G225" i="12"/>
  <c r="F226" i="12"/>
  <c r="G226" i="12"/>
  <c r="F227" i="12"/>
  <c r="G227" i="12"/>
  <c r="F228" i="12"/>
  <c r="G228" i="12"/>
  <c r="F229" i="12"/>
  <c r="G229" i="12"/>
  <c r="F230" i="12"/>
  <c r="G230" i="12"/>
  <c r="F231" i="12"/>
  <c r="G231" i="12"/>
  <c r="F232" i="12"/>
  <c r="G232" i="12"/>
  <c r="F233" i="12"/>
  <c r="G233" i="12"/>
  <c r="F234" i="12"/>
  <c r="G234" i="12"/>
  <c r="F235" i="12"/>
  <c r="G235" i="12"/>
  <c r="F236" i="12"/>
  <c r="G236" i="12"/>
  <c r="F237" i="12"/>
  <c r="G237" i="12"/>
  <c r="F460" i="12"/>
  <c r="G460" i="12"/>
  <c r="F238" i="12"/>
  <c r="G238" i="12"/>
  <c r="F239" i="12"/>
  <c r="G239" i="12"/>
  <c r="F240" i="12"/>
  <c r="G240" i="12"/>
  <c r="F241" i="12"/>
  <c r="G241" i="12"/>
  <c r="F242" i="12"/>
  <c r="G242" i="12"/>
  <c r="F243" i="12"/>
  <c r="G243" i="12"/>
  <c r="F244" i="12"/>
  <c r="G244" i="12"/>
  <c r="F245" i="12"/>
  <c r="G245" i="12"/>
  <c r="F246" i="12"/>
  <c r="G246" i="12"/>
  <c r="F247" i="12"/>
  <c r="G247" i="12"/>
  <c r="F248" i="12"/>
  <c r="G248" i="12"/>
  <c r="F249" i="12"/>
  <c r="G249" i="12"/>
  <c r="F250" i="12"/>
  <c r="G250" i="12"/>
  <c r="F251" i="12"/>
  <c r="G251" i="12"/>
  <c r="F252" i="12"/>
  <c r="G252" i="12"/>
  <c r="F253" i="12"/>
  <c r="G253" i="12"/>
  <c r="F254" i="12"/>
  <c r="G254" i="12"/>
  <c r="F255" i="12"/>
  <c r="G255" i="12"/>
  <c r="F256" i="12"/>
  <c r="G256" i="12"/>
  <c r="F257" i="12"/>
  <c r="G257" i="12"/>
  <c r="F258" i="12"/>
  <c r="G258" i="12"/>
  <c r="F259" i="12"/>
  <c r="G259" i="12"/>
  <c r="F260" i="12"/>
  <c r="G260" i="12"/>
  <c r="F261" i="12"/>
  <c r="G261" i="12"/>
  <c r="F262" i="12"/>
  <c r="G262" i="12"/>
  <c r="F263" i="12"/>
  <c r="G263" i="12"/>
  <c r="F264" i="12"/>
  <c r="G264" i="12"/>
  <c r="F265" i="12"/>
  <c r="G265" i="12"/>
  <c r="F266" i="12"/>
  <c r="G266" i="12"/>
  <c r="F267" i="12"/>
  <c r="G267" i="12"/>
  <c r="F268" i="12"/>
  <c r="G268" i="12"/>
  <c r="F269" i="12"/>
  <c r="G269" i="12"/>
  <c r="F270" i="12"/>
  <c r="G270" i="12"/>
  <c r="F271" i="12"/>
  <c r="I271" i="12" s="1"/>
  <c r="G271" i="12"/>
  <c r="F272" i="12"/>
  <c r="G272" i="12"/>
  <c r="F273" i="12"/>
  <c r="G273" i="12"/>
  <c r="F274" i="12"/>
  <c r="G274" i="12"/>
  <c r="F275" i="12"/>
  <c r="G275" i="12"/>
  <c r="F276" i="12"/>
  <c r="G276" i="12"/>
  <c r="F277" i="12"/>
  <c r="I277" i="12" s="1"/>
  <c r="G277" i="12"/>
  <c r="F278" i="12"/>
  <c r="G278" i="12"/>
  <c r="F279" i="12"/>
  <c r="I279" i="12" s="1"/>
  <c r="G279" i="12"/>
  <c r="F280" i="12"/>
  <c r="G280" i="12"/>
  <c r="F281" i="12"/>
  <c r="G281" i="12"/>
  <c r="F282" i="12"/>
  <c r="G282" i="12"/>
  <c r="F283" i="12"/>
  <c r="G283" i="12"/>
  <c r="F284" i="12"/>
  <c r="G284" i="12"/>
  <c r="F285" i="12"/>
  <c r="I285" i="12" s="1"/>
  <c r="G285" i="12"/>
  <c r="F286" i="12"/>
  <c r="G286" i="12"/>
  <c r="F287" i="12"/>
  <c r="I287" i="12" s="1"/>
  <c r="G287" i="12"/>
  <c r="F288" i="12"/>
  <c r="G288" i="12"/>
  <c r="F289" i="12"/>
  <c r="I289" i="12" s="1"/>
  <c r="G289" i="12"/>
  <c r="F290" i="12"/>
  <c r="G290" i="12"/>
  <c r="F291" i="12"/>
  <c r="I291" i="12" s="1"/>
  <c r="G291" i="12"/>
  <c r="F292" i="12"/>
  <c r="G292" i="12"/>
  <c r="F293" i="12"/>
  <c r="G293" i="12"/>
  <c r="F294" i="12"/>
  <c r="G294" i="12"/>
  <c r="F295" i="12"/>
  <c r="I295" i="12" s="1"/>
  <c r="G295" i="12"/>
  <c r="F296" i="12"/>
  <c r="G296" i="12"/>
  <c r="F297" i="12"/>
  <c r="I297" i="12" s="1"/>
  <c r="G297" i="12"/>
  <c r="F298" i="12"/>
  <c r="G298" i="12"/>
  <c r="F299" i="12"/>
  <c r="I299" i="12" s="1"/>
  <c r="G299" i="12"/>
  <c r="F300" i="12"/>
  <c r="G300" i="12"/>
  <c r="F301" i="12"/>
  <c r="G301" i="12"/>
  <c r="F302" i="12"/>
  <c r="G302" i="12"/>
  <c r="F303" i="12"/>
  <c r="I303" i="12" s="1"/>
  <c r="G303" i="12"/>
  <c r="F304" i="12"/>
  <c r="G304" i="12"/>
  <c r="F305" i="12"/>
  <c r="G305" i="12"/>
  <c r="F306" i="12"/>
  <c r="G306" i="12"/>
  <c r="F307" i="12"/>
  <c r="G307" i="12"/>
  <c r="F308" i="12"/>
  <c r="G308" i="12"/>
  <c r="F309" i="12"/>
  <c r="I309" i="12" s="1"/>
  <c r="G309" i="12"/>
  <c r="F310" i="12"/>
  <c r="G310" i="12"/>
  <c r="F311" i="12"/>
  <c r="G311" i="12"/>
  <c r="F312" i="12"/>
  <c r="G312" i="12"/>
  <c r="F313" i="12"/>
  <c r="I313" i="12" s="1"/>
  <c r="G313" i="12"/>
  <c r="F314" i="12"/>
  <c r="G314" i="12"/>
  <c r="F315" i="12"/>
  <c r="G315" i="12"/>
  <c r="F316" i="12"/>
  <c r="G316" i="12"/>
  <c r="F317" i="12"/>
  <c r="G317" i="12"/>
  <c r="F318" i="12"/>
  <c r="G318" i="12"/>
  <c r="F319" i="12"/>
  <c r="G319" i="12"/>
  <c r="F320" i="12"/>
  <c r="G320" i="12"/>
  <c r="F321" i="12"/>
  <c r="G321" i="12"/>
  <c r="F322" i="12"/>
  <c r="G322" i="12"/>
  <c r="F323" i="12"/>
  <c r="G323" i="12"/>
  <c r="F324" i="12"/>
  <c r="G324" i="12"/>
  <c r="F325" i="12"/>
  <c r="G325" i="12"/>
  <c r="F326" i="12"/>
  <c r="G326" i="12"/>
  <c r="F327" i="12"/>
  <c r="I327" i="12" s="1"/>
  <c r="G327" i="12"/>
  <c r="F328" i="12"/>
  <c r="G328" i="12"/>
  <c r="F329" i="12"/>
  <c r="G329" i="12"/>
  <c r="F330" i="12"/>
  <c r="G330" i="12"/>
  <c r="F331" i="12"/>
  <c r="G331" i="12"/>
  <c r="F332" i="12"/>
  <c r="G332" i="12"/>
  <c r="F333" i="12"/>
  <c r="G333" i="12"/>
  <c r="F334" i="12"/>
  <c r="G334" i="12"/>
  <c r="F335" i="12"/>
  <c r="G335" i="12"/>
  <c r="F336" i="12"/>
  <c r="G336" i="12"/>
  <c r="F337" i="12"/>
  <c r="G337" i="12"/>
  <c r="F338" i="12"/>
  <c r="G338" i="12"/>
  <c r="F339" i="12"/>
  <c r="G339" i="12"/>
  <c r="F340" i="12"/>
  <c r="G340" i="12"/>
  <c r="F341" i="12"/>
  <c r="G341" i="12"/>
  <c r="F342" i="12"/>
  <c r="G342" i="12"/>
  <c r="F343" i="12"/>
  <c r="G343" i="12"/>
  <c r="F344" i="12"/>
  <c r="G344" i="12"/>
  <c r="F345" i="12"/>
  <c r="G345" i="12"/>
  <c r="F346" i="12"/>
  <c r="G346" i="12"/>
  <c r="F347" i="12"/>
  <c r="G347" i="12"/>
  <c r="F348" i="12"/>
  <c r="G348" i="12"/>
  <c r="F349" i="12"/>
  <c r="G349" i="12"/>
  <c r="F350" i="12"/>
  <c r="G350" i="12"/>
  <c r="F351" i="12"/>
  <c r="G351" i="12"/>
  <c r="F352" i="12"/>
  <c r="G352" i="12"/>
  <c r="F353" i="12"/>
  <c r="G353" i="12"/>
  <c r="F354" i="12"/>
  <c r="G354" i="12"/>
  <c r="F355" i="12"/>
  <c r="G355" i="12"/>
  <c r="F461" i="12"/>
  <c r="G461" i="12"/>
  <c r="F356" i="12"/>
  <c r="G356" i="12"/>
  <c r="F357" i="12"/>
  <c r="G357" i="12"/>
  <c r="F358" i="12"/>
  <c r="G358" i="12"/>
  <c r="F359" i="12"/>
  <c r="G359" i="12"/>
  <c r="F360" i="12"/>
  <c r="G360" i="12"/>
  <c r="F462" i="12"/>
  <c r="G462" i="12"/>
  <c r="F361" i="12"/>
  <c r="G361" i="12"/>
  <c r="F362" i="12"/>
  <c r="G362" i="12"/>
  <c r="F363" i="12"/>
  <c r="G363" i="12"/>
  <c r="F364" i="12"/>
  <c r="G364" i="12"/>
  <c r="F365" i="12"/>
  <c r="G365" i="12"/>
  <c r="F366" i="12"/>
  <c r="G366" i="12"/>
  <c r="F367" i="12"/>
  <c r="G367" i="12"/>
  <c r="F368" i="12"/>
  <c r="G368" i="12"/>
  <c r="F369" i="12"/>
  <c r="G369" i="12"/>
  <c r="F370" i="12"/>
  <c r="G370" i="12"/>
  <c r="F371" i="12"/>
  <c r="G371" i="12"/>
  <c r="F372" i="12"/>
  <c r="G372" i="12"/>
  <c r="F373" i="12"/>
  <c r="G373" i="12"/>
  <c r="F374" i="12"/>
  <c r="G374" i="12"/>
  <c r="F375" i="12"/>
  <c r="G375" i="12"/>
  <c r="F376" i="12"/>
  <c r="G376" i="12"/>
  <c r="F377" i="12"/>
  <c r="G377" i="12"/>
  <c r="F378" i="12"/>
  <c r="G378" i="12"/>
  <c r="F379" i="12"/>
  <c r="I379" i="12" s="1"/>
  <c r="G379" i="12"/>
  <c r="F380" i="12"/>
  <c r="G380" i="12"/>
  <c r="F381" i="12"/>
  <c r="G381" i="12"/>
  <c r="F382" i="12"/>
  <c r="G382" i="12"/>
  <c r="F383" i="12"/>
  <c r="I383" i="12" s="1"/>
  <c r="G383" i="12"/>
  <c r="F384" i="12"/>
  <c r="G384" i="12"/>
  <c r="F463" i="12"/>
  <c r="G463" i="12"/>
  <c r="I463" i="12" s="1"/>
  <c r="F385" i="12"/>
  <c r="G385" i="12"/>
  <c r="F386" i="12"/>
  <c r="G386" i="12"/>
  <c r="F464" i="12"/>
  <c r="G464" i="12"/>
  <c r="F387" i="12"/>
  <c r="G387" i="12"/>
  <c r="F388" i="12"/>
  <c r="G388" i="12"/>
  <c r="F389" i="12"/>
  <c r="G389" i="12"/>
  <c r="F390" i="12"/>
  <c r="G390" i="12"/>
  <c r="F391" i="12"/>
  <c r="I391" i="12" s="1"/>
  <c r="G391" i="12"/>
  <c r="F392" i="12"/>
  <c r="G392" i="12"/>
  <c r="F393" i="12"/>
  <c r="G393" i="12"/>
  <c r="F394" i="12"/>
  <c r="G394" i="12"/>
  <c r="F395" i="12"/>
  <c r="G395" i="12"/>
  <c r="F396" i="12"/>
  <c r="G396" i="12"/>
  <c r="F397" i="12"/>
  <c r="G397" i="12"/>
  <c r="F398" i="12"/>
  <c r="G398" i="12"/>
  <c r="F399" i="12"/>
  <c r="G399" i="12"/>
  <c r="F400" i="12"/>
  <c r="G400" i="12"/>
  <c r="F401" i="12"/>
  <c r="G401" i="12"/>
  <c r="F402" i="12"/>
  <c r="G402" i="12"/>
  <c r="F403" i="12"/>
  <c r="G403" i="12"/>
  <c r="F404" i="12"/>
  <c r="G404" i="12"/>
  <c r="F405" i="12"/>
  <c r="G405" i="12"/>
  <c r="F406" i="12"/>
  <c r="G406" i="12"/>
  <c r="F407" i="12"/>
  <c r="G407" i="12"/>
  <c r="F408" i="12"/>
  <c r="G408" i="12"/>
  <c r="F409" i="12"/>
  <c r="G409" i="12"/>
  <c r="F410" i="12"/>
  <c r="G410" i="12"/>
  <c r="F411" i="12"/>
  <c r="G411" i="12"/>
  <c r="F412" i="12"/>
  <c r="G412" i="12"/>
  <c r="F413" i="12"/>
  <c r="G413" i="12"/>
  <c r="F414" i="12"/>
  <c r="G414" i="12"/>
  <c r="F415" i="12"/>
  <c r="G415" i="12"/>
  <c r="F416" i="12"/>
  <c r="G416" i="12"/>
  <c r="F417" i="12"/>
  <c r="G417" i="12"/>
  <c r="F418" i="12"/>
  <c r="G418" i="12"/>
  <c r="F419" i="12"/>
  <c r="G419" i="12"/>
  <c r="F420" i="12"/>
  <c r="G420" i="12"/>
  <c r="F421" i="12"/>
  <c r="G421" i="12"/>
  <c r="F422" i="12"/>
  <c r="G422" i="12"/>
  <c r="F423" i="12"/>
  <c r="I423" i="12" s="1"/>
  <c r="G423" i="12"/>
  <c r="F424" i="12"/>
  <c r="G424" i="12"/>
  <c r="F425" i="12"/>
  <c r="G425" i="12"/>
  <c r="F426" i="12"/>
  <c r="G426" i="12"/>
  <c r="F427" i="12"/>
  <c r="G427" i="12"/>
  <c r="F428" i="12"/>
  <c r="G428" i="12"/>
  <c r="F429" i="12"/>
  <c r="G429" i="12"/>
  <c r="F430" i="12"/>
  <c r="G430" i="12"/>
  <c r="F431" i="12"/>
  <c r="G431" i="12"/>
  <c r="F432" i="12"/>
  <c r="G432" i="12"/>
  <c r="F433" i="12"/>
  <c r="G433" i="12"/>
  <c r="F434" i="12"/>
  <c r="G434" i="12"/>
  <c r="F435" i="12"/>
  <c r="G435" i="12"/>
  <c r="F436" i="12"/>
  <c r="G436" i="12"/>
  <c r="F437" i="12"/>
  <c r="G437" i="12"/>
  <c r="F438" i="12"/>
  <c r="G438" i="12"/>
  <c r="F439" i="12"/>
  <c r="I439" i="12" s="1"/>
  <c r="G439" i="12"/>
  <c r="F440" i="12"/>
  <c r="G440" i="12"/>
  <c r="F441" i="12"/>
  <c r="G441" i="12"/>
  <c r="F442" i="12"/>
  <c r="G442" i="12"/>
  <c r="F443" i="12"/>
  <c r="G443" i="12"/>
  <c r="F444" i="12"/>
  <c r="G444" i="12"/>
  <c r="F445" i="12"/>
  <c r="G445" i="12"/>
  <c r="F446" i="12"/>
  <c r="G446" i="12"/>
  <c r="F447" i="12"/>
  <c r="G447" i="12"/>
  <c r="F448" i="12"/>
  <c r="G448" i="12"/>
  <c r="F449" i="12"/>
  <c r="G449" i="12"/>
  <c r="F450" i="12"/>
  <c r="G450" i="12"/>
  <c r="G1" i="12"/>
  <c r="F1" i="12"/>
  <c r="I199" i="12"/>
  <c r="G458" i="13" s="1"/>
  <c r="I281" i="12"/>
  <c r="I2" i="12"/>
  <c r="I3" i="12"/>
  <c r="I4" i="12"/>
  <c r="I5" i="12"/>
  <c r="I6" i="12"/>
  <c r="I7" i="12"/>
  <c r="I8" i="12"/>
  <c r="I9" i="12"/>
  <c r="I10" i="12"/>
  <c r="I11" i="12"/>
  <c r="I12" i="12"/>
  <c r="I13" i="12"/>
  <c r="I14" i="12"/>
  <c r="I15" i="12"/>
  <c r="I16" i="12"/>
  <c r="I17" i="12"/>
  <c r="I18" i="12"/>
  <c r="I19" i="12"/>
  <c r="I20" i="12"/>
  <c r="I21" i="12"/>
  <c r="I22" i="12"/>
  <c r="I23" i="12"/>
  <c r="I24" i="12"/>
  <c r="I25" i="12"/>
  <c r="I26" i="12"/>
  <c r="I27" i="12"/>
  <c r="I28" i="12"/>
  <c r="I29" i="12"/>
  <c r="G454" i="13" s="1"/>
  <c r="I30" i="12"/>
  <c r="I31" i="12"/>
  <c r="I32" i="12"/>
  <c r="I33" i="12"/>
  <c r="I34" i="12"/>
  <c r="I35" i="12"/>
  <c r="I36" i="12"/>
  <c r="I37" i="12"/>
  <c r="I38" i="12"/>
  <c r="I39" i="12"/>
  <c r="I455" i="12"/>
  <c r="I456" i="12"/>
  <c r="I40" i="12"/>
  <c r="I41" i="12"/>
  <c r="I42" i="12"/>
  <c r="I43" i="12"/>
  <c r="I44" i="12"/>
  <c r="I45" i="12"/>
  <c r="I46" i="12"/>
  <c r="I47" i="12"/>
  <c r="I48" i="12"/>
  <c r="I49" i="12"/>
  <c r="I50" i="12"/>
  <c r="G455" i="13" s="1"/>
  <c r="I51" i="12"/>
  <c r="I52" i="12"/>
  <c r="I53" i="12"/>
  <c r="I54" i="12"/>
  <c r="I55" i="12"/>
  <c r="I56" i="12"/>
  <c r="I57" i="12"/>
  <c r="I58" i="12"/>
  <c r="I59" i="12"/>
  <c r="I60" i="12"/>
  <c r="I61" i="12"/>
  <c r="I62" i="12"/>
  <c r="I63" i="12"/>
  <c r="I64" i="12"/>
  <c r="I65" i="12"/>
  <c r="I66" i="12"/>
  <c r="I67" i="12"/>
  <c r="I68" i="12"/>
  <c r="I69" i="12"/>
  <c r="I70" i="12"/>
  <c r="I71" i="12"/>
  <c r="I72" i="12"/>
  <c r="I73" i="12"/>
  <c r="I74" i="12"/>
  <c r="I75" i="12"/>
  <c r="I76" i="12"/>
  <c r="I77" i="12"/>
  <c r="I78" i="12"/>
  <c r="I79" i="12"/>
  <c r="I80" i="12"/>
  <c r="I81" i="12"/>
  <c r="I82" i="12"/>
  <c r="I83" i="12"/>
  <c r="I84" i="12"/>
  <c r="I85" i="12"/>
  <c r="I86" i="12"/>
  <c r="I87" i="12"/>
  <c r="I88" i="12"/>
  <c r="I89" i="12"/>
  <c r="I90" i="12"/>
  <c r="I91" i="12"/>
  <c r="I92" i="12"/>
  <c r="I93" i="12"/>
  <c r="I95" i="12"/>
  <c r="I96" i="12"/>
  <c r="I97" i="12"/>
  <c r="I98" i="12"/>
  <c r="I99" i="12"/>
  <c r="I100" i="12"/>
  <c r="I101" i="12"/>
  <c r="I102" i="12"/>
  <c r="I103" i="12"/>
  <c r="I104" i="12"/>
  <c r="I105" i="12"/>
  <c r="I106" i="12"/>
  <c r="I107" i="12"/>
  <c r="I108" i="12"/>
  <c r="I109" i="12"/>
  <c r="I110" i="12"/>
  <c r="I111" i="12"/>
  <c r="I112" i="12"/>
  <c r="I113" i="12"/>
  <c r="I114" i="12"/>
  <c r="I115" i="12"/>
  <c r="I116" i="12"/>
  <c r="G456" i="13" s="1"/>
  <c r="I117" i="12"/>
  <c r="I118" i="12"/>
  <c r="I119" i="12"/>
  <c r="I120" i="12"/>
  <c r="I457" i="12"/>
  <c r="I121" i="12"/>
  <c r="I122" i="12"/>
  <c r="I123" i="12"/>
  <c r="I124" i="12"/>
  <c r="I125" i="12"/>
  <c r="I126" i="12"/>
  <c r="I127" i="12"/>
  <c r="I128" i="12"/>
  <c r="I129" i="12"/>
  <c r="I130" i="12"/>
  <c r="I131" i="12"/>
  <c r="I132" i="12"/>
  <c r="I133" i="12"/>
  <c r="I134" i="12"/>
  <c r="I135" i="12"/>
  <c r="I136" i="12"/>
  <c r="I137" i="12"/>
  <c r="I138" i="12"/>
  <c r="I139" i="12"/>
  <c r="I140" i="12"/>
  <c r="I141" i="12"/>
  <c r="I142" i="12"/>
  <c r="I143" i="12"/>
  <c r="I144" i="12"/>
  <c r="I145" i="12"/>
  <c r="I146" i="12"/>
  <c r="I147" i="12"/>
  <c r="G457" i="13" s="1"/>
  <c r="I148" i="12"/>
  <c r="I149" i="12"/>
  <c r="I150" i="12"/>
  <c r="I151" i="12"/>
  <c r="I152" i="12"/>
  <c r="I153" i="12"/>
  <c r="I154" i="12"/>
  <c r="I155" i="12"/>
  <c r="I156" i="12"/>
  <c r="I157" i="12"/>
  <c r="I158" i="12"/>
  <c r="I159" i="12"/>
  <c r="I160" i="12"/>
  <c r="I458" i="12"/>
  <c r="I161" i="12"/>
  <c r="I162" i="12"/>
  <c r="I163" i="12"/>
  <c r="I164" i="12"/>
  <c r="I165" i="12"/>
  <c r="I166" i="12"/>
  <c r="I167" i="12"/>
  <c r="I168" i="12"/>
  <c r="I169" i="12"/>
  <c r="I170" i="12"/>
  <c r="I171" i="12"/>
  <c r="I172" i="12"/>
  <c r="I173" i="12"/>
  <c r="I174" i="12"/>
  <c r="I175" i="12"/>
  <c r="I176" i="12"/>
  <c r="I177" i="12"/>
  <c r="I178" i="12"/>
  <c r="I179" i="12"/>
  <c r="I180" i="12"/>
  <c r="I181" i="12"/>
  <c r="I182" i="12"/>
  <c r="I183" i="12"/>
  <c r="I184" i="12"/>
  <c r="I185" i="12"/>
  <c r="I186" i="12"/>
  <c r="I187" i="12"/>
  <c r="I188" i="12"/>
  <c r="I189" i="12"/>
  <c r="I190" i="12"/>
  <c r="I191" i="12"/>
  <c r="I192" i="12"/>
  <c r="I193" i="12"/>
  <c r="I194" i="12"/>
  <c r="I195" i="12"/>
  <c r="I196" i="12"/>
  <c r="I459" i="12"/>
  <c r="I197" i="12"/>
  <c r="I198" i="12"/>
  <c r="I200" i="12"/>
  <c r="I201" i="12"/>
  <c r="I202" i="12"/>
  <c r="I203" i="12"/>
  <c r="I204" i="12"/>
  <c r="I205" i="12"/>
  <c r="I206" i="12"/>
  <c r="I207" i="12"/>
  <c r="I208" i="12"/>
  <c r="I209" i="12"/>
  <c r="I210" i="12"/>
  <c r="I211" i="12"/>
  <c r="I212" i="12"/>
  <c r="I213" i="12"/>
  <c r="I214" i="12"/>
  <c r="I215" i="12"/>
  <c r="I216" i="12"/>
  <c r="I217" i="12"/>
  <c r="I218" i="12"/>
  <c r="I219" i="12"/>
  <c r="I220" i="12"/>
  <c r="I221" i="12"/>
  <c r="I222" i="12"/>
  <c r="I223" i="12"/>
  <c r="I224" i="12"/>
  <c r="I225" i="12"/>
  <c r="I226" i="12"/>
  <c r="I227" i="12"/>
  <c r="I228" i="12"/>
  <c r="I229" i="12"/>
  <c r="I230" i="12"/>
  <c r="I231" i="12"/>
  <c r="I232" i="12"/>
  <c r="I233" i="12"/>
  <c r="I234" i="12"/>
  <c r="I235" i="12"/>
  <c r="I236" i="12"/>
  <c r="I237" i="12"/>
  <c r="G459" i="13" s="1"/>
  <c r="I460" i="12"/>
  <c r="I238" i="12"/>
  <c r="I239" i="12"/>
  <c r="I240" i="12"/>
  <c r="I241" i="12"/>
  <c r="I242" i="12"/>
  <c r="I243" i="12"/>
  <c r="I244" i="12"/>
  <c r="I245" i="12"/>
  <c r="I246" i="12"/>
  <c r="I247" i="12"/>
  <c r="I248" i="12"/>
  <c r="I249" i="12"/>
  <c r="I250" i="12"/>
  <c r="I251" i="12"/>
  <c r="I252" i="12"/>
  <c r="I253" i="12"/>
  <c r="I254" i="12"/>
  <c r="I255" i="12"/>
  <c r="I256" i="12"/>
  <c r="I257" i="12"/>
  <c r="I258" i="12"/>
  <c r="I259" i="12"/>
  <c r="I260" i="12"/>
  <c r="I261" i="12"/>
  <c r="I262" i="12"/>
  <c r="I263" i="12"/>
  <c r="I264" i="12"/>
  <c r="I265" i="12"/>
  <c r="I266" i="12"/>
  <c r="I267" i="12"/>
  <c r="I268" i="12"/>
  <c r="I269" i="12"/>
  <c r="I270" i="12"/>
  <c r="I272" i="12"/>
  <c r="I273" i="12"/>
  <c r="I274" i="12"/>
  <c r="I275" i="12"/>
  <c r="I278" i="12"/>
  <c r="I280" i="12"/>
  <c r="I282" i="12"/>
  <c r="I283" i="12"/>
  <c r="I286" i="12"/>
  <c r="I288" i="12"/>
  <c r="I290" i="12"/>
  <c r="I293" i="12"/>
  <c r="I294" i="12"/>
  <c r="I296" i="12"/>
  <c r="I298" i="12"/>
  <c r="I302" i="12"/>
  <c r="I304" i="12"/>
  <c r="I306" i="12"/>
  <c r="I308" i="12"/>
  <c r="I310" i="12"/>
  <c r="I312" i="12"/>
  <c r="I314" i="12"/>
  <c r="I316" i="12"/>
  <c r="I318" i="12"/>
  <c r="I320" i="12"/>
  <c r="I322" i="12"/>
  <c r="I324" i="12"/>
  <c r="I326" i="12"/>
  <c r="I328" i="12"/>
  <c r="I330" i="12"/>
  <c r="I332" i="12"/>
  <c r="I334" i="12"/>
  <c r="I336" i="12"/>
  <c r="I338" i="12"/>
  <c r="I340" i="12"/>
  <c r="I342" i="12"/>
  <c r="I344" i="12"/>
  <c r="I346" i="12"/>
  <c r="I348" i="12"/>
  <c r="I350" i="12"/>
  <c r="I352" i="12"/>
  <c r="I354" i="12"/>
  <c r="I461" i="12"/>
  <c r="I357" i="12"/>
  <c r="I359" i="12"/>
  <c r="I462" i="12"/>
  <c r="I362" i="12"/>
  <c r="I364" i="12"/>
  <c r="I366" i="12"/>
  <c r="I368" i="12"/>
  <c r="I370" i="12"/>
  <c r="I372" i="12"/>
  <c r="I374" i="12"/>
  <c r="I376" i="12"/>
  <c r="I378" i="12"/>
  <c r="I380" i="12"/>
  <c r="I382" i="12"/>
  <c r="I384" i="12"/>
  <c r="I385" i="12"/>
  <c r="I464" i="12"/>
  <c r="I388" i="12"/>
  <c r="I390" i="12"/>
  <c r="I392" i="12"/>
  <c r="I394" i="12"/>
  <c r="I396" i="12"/>
  <c r="I398" i="12"/>
  <c r="I400" i="12"/>
  <c r="I402" i="12"/>
  <c r="I404" i="12"/>
  <c r="I406" i="12"/>
  <c r="I407" i="12"/>
  <c r="I408" i="12"/>
  <c r="I410" i="12"/>
  <c r="I412" i="12"/>
  <c r="I414" i="12"/>
  <c r="I416" i="12"/>
  <c r="I418" i="12"/>
  <c r="I420" i="12"/>
  <c r="I422" i="12"/>
  <c r="I424" i="12"/>
  <c r="I426" i="12"/>
  <c r="I428" i="12"/>
  <c r="I430" i="12"/>
  <c r="I432" i="12"/>
  <c r="I434" i="12"/>
  <c r="I436" i="12"/>
  <c r="I438" i="12"/>
  <c r="I440" i="12"/>
  <c r="I442" i="12"/>
  <c r="I444" i="12"/>
  <c r="I446" i="12"/>
  <c r="I448" i="12"/>
  <c r="I450" i="12"/>
  <c r="D470" i="11"/>
  <c r="E470" i="11"/>
  <c r="D471" i="11"/>
  <c r="E471" i="11"/>
  <c r="D472" i="11"/>
  <c r="E472" i="11"/>
  <c r="D473" i="11"/>
  <c r="E473" i="11"/>
  <c r="D474" i="11"/>
  <c r="E474" i="11"/>
  <c r="D475" i="11"/>
  <c r="E475" i="11"/>
  <c r="D476" i="11"/>
  <c r="E476" i="11"/>
  <c r="D477" i="11"/>
  <c r="E477" i="11"/>
  <c r="D478" i="11"/>
  <c r="E478" i="11"/>
  <c r="D479" i="11"/>
  <c r="E479" i="11"/>
  <c r="D480" i="11"/>
  <c r="E480" i="11"/>
  <c r="D481" i="11"/>
  <c r="E481" i="11"/>
  <c r="D482" i="11"/>
  <c r="E482" i="11"/>
  <c r="D483" i="11"/>
  <c r="E483" i="11"/>
  <c r="D484" i="11"/>
  <c r="E484" i="11"/>
  <c r="D485" i="11"/>
  <c r="E485" i="11"/>
  <c r="D486" i="11"/>
  <c r="E486" i="11"/>
  <c r="D487" i="11"/>
  <c r="E487" i="11"/>
  <c r="D488" i="11"/>
  <c r="E488" i="11"/>
  <c r="D489" i="11"/>
  <c r="E489" i="11"/>
  <c r="D490" i="11"/>
  <c r="E490" i="11"/>
  <c r="D491" i="11"/>
  <c r="E491" i="11"/>
  <c r="D492" i="11"/>
  <c r="E492" i="11"/>
  <c r="D493" i="11"/>
  <c r="E493" i="11"/>
  <c r="D494" i="11"/>
  <c r="E494" i="11"/>
  <c r="D495" i="11"/>
  <c r="E495" i="11"/>
  <c r="D496" i="11"/>
  <c r="E496" i="11"/>
  <c r="D497" i="11"/>
  <c r="E497" i="11"/>
  <c r="D498" i="11"/>
  <c r="E498" i="11"/>
  <c r="D469" i="11"/>
  <c r="E469" i="11"/>
  <c r="D468" i="11"/>
  <c r="E468" i="11"/>
  <c r="D440" i="11"/>
  <c r="E440" i="11"/>
  <c r="D441" i="11"/>
  <c r="E441" i="11"/>
  <c r="D442" i="11"/>
  <c r="E442" i="11"/>
  <c r="D443" i="11"/>
  <c r="E443" i="11"/>
  <c r="D444" i="11"/>
  <c r="E444" i="11"/>
  <c r="D445" i="11"/>
  <c r="E445" i="11"/>
  <c r="D446" i="11"/>
  <c r="E446" i="11"/>
  <c r="D447" i="11"/>
  <c r="E447" i="11"/>
  <c r="D448" i="11"/>
  <c r="E448" i="11"/>
  <c r="D449" i="11"/>
  <c r="E449" i="11"/>
  <c r="D450" i="11"/>
  <c r="E450" i="11"/>
  <c r="D451" i="11"/>
  <c r="E451" i="11"/>
  <c r="D452" i="11"/>
  <c r="E452" i="11"/>
  <c r="D453" i="11"/>
  <c r="E453" i="11"/>
  <c r="D454" i="11"/>
  <c r="E454" i="11"/>
  <c r="D455" i="11"/>
  <c r="E455" i="11"/>
  <c r="D456" i="11"/>
  <c r="E456" i="11"/>
  <c r="D457" i="11"/>
  <c r="E457" i="11"/>
  <c r="D458" i="11"/>
  <c r="E458" i="11"/>
  <c r="D459" i="11"/>
  <c r="E459" i="11"/>
  <c r="D460" i="11"/>
  <c r="E460" i="11"/>
  <c r="D461" i="11"/>
  <c r="E461" i="11"/>
  <c r="D462" i="11"/>
  <c r="E462" i="11"/>
  <c r="D463" i="11"/>
  <c r="E463" i="11"/>
  <c r="D464" i="11"/>
  <c r="E464" i="11"/>
  <c r="D439" i="11"/>
  <c r="E439" i="11"/>
  <c r="D438" i="11"/>
  <c r="E438" i="11"/>
  <c r="D387" i="11"/>
  <c r="E387" i="11"/>
  <c r="D388" i="11"/>
  <c r="E388" i="11"/>
  <c r="D389" i="11"/>
  <c r="E389" i="11"/>
  <c r="D390" i="11"/>
  <c r="E390" i="11"/>
  <c r="D391" i="11"/>
  <c r="E391" i="11"/>
  <c r="D392" i="11"/>
  <c r="E392" i="11"/>
  <c r="D393" i="11"/>
  <c r="E393" i="11"/>
  <c r="D394" i="11"/>
  <c r="E394" i="11"/>
  <c r="D395" i="11"/>
  <c r="E395" i="11"/>
  <c r="D396" i="11"/>
  <c r="E396" i="11"/>
  <c r="D397" i="11"/>
  <c r="E397" i="11"/>
  <c r="D398" i="11"/>
  <c r="E398" i="11"/>
  <c r="D399" i="11"/>
  <c r="E399" i="11"/>
  <c r="D400" i="11"/>
  <c r="E400" i="11"/>
  <c r="D401" i="11"/>
  <c r="E401" i="11"/>
  <c r="D402" i="11"/>
  <c r="E402" i="11"/>
  <c r="D403" i="11"/>
  <c r="E403" i="11"/>
  <c r="D404" i="11"/>
  <c r="E404" i="11"/>
  <c r="D405" i="11"/>
  <c r="E405" i="11"/>
  <c r="D406" i="11"/>
  <c r="E406" i="11"/>
  <c r="D407" i="11"/>
  <c r="E407" i="11"/>
  <c r="D408" i="11"/>
  <c r="E408" i="11"/>
  <c r="D409" i="11"/>
  <c r="E409" i="11"/>
  <c r="D410" i="11"/>
  <c r="E410" i="11"/>
  <c r="D411" i="11"/>
  <c r="E411" i="11"/>
  <c r="D412" i="11"/>
  <c r="E412" i="11"/>
  <c r="D413" i="11"/>
  <c r="E413" i="11"/>
  <c r="D414" i="11"/>
  <c r="E414" i="11"/>
  <c r="D415" i="11"/>
  <c r="E415" i="11"/>
  <c r="D416" i="11"/>
  <c r="E416" i="11"/>
  <c r="D417" i="11"/>
  <c r="E417" i="11"/>
  <c r="D418" i="11"/>
  <c r="E418" i="11"/>
  <c r="D419" i="11"/>
  <c r="E419" i="11"/>
  <c r="D420" i="11"/>
  <c r="E420" i="11"/>
  <c r="D421" i="11"/>
  <c r="E421" i="11"/>
  <c r="D422" i="11"/>
  <c r="E422" i="11"/>
  <c r="D423" i="11"/>
  <c r="E423" i="11"/>
  <c r="D424" i="11"/>
  <c r="E424" i="11"/>
  <c r="D425" i="11"/>
  <c r="E425" i="11"/>
  <c r="D426" i="11"/>
  <c r="E426" i="11"/>
  <c r="D427" i="11"/>
  <c r="E427" i="11"/>
  <c r="D428" i="11"/>
  <c r="E428" i="11"/>
  <c r="D429" i="11"/>
  <c r="E429" i="11"/>
  <c r="D430" i="11"/>
  <c r="E430" i="11"/>
  <c r="D431" i="11"/>
  <c r="E431" i="11"/>
  <c r="D432" i="11"/>
  <c r="E432" i="11"/>
  <c r="D433" i="11"/>
  <c r="E433" i="11"/>
  <c r="D434" i="11"/>
  <c r="E434" i="11"/>
  <c r="D386" i="11"/>
  <c r="E386" i="11"/>
  <c r="D385" i="11"/>
  <c r="E385" i="11"/>
  <c r="D344" i="11"/>
  <c r="E344" i="11"/>
  <c r="D345" i="11"/>
  <c r="E345" i="11"/>
  <c r="D346" i="11"/>
  <c r="E346" i="11"/>
  <c r="D347" i="11"/>
  <c r="E347" i="11"/>
  <c r="D348" i="11"/>
  <c r="E348" i="11"/>
  <c r="D349" i="11"/>
  <c r="E349" i="11"/>
  <c r="D350" i="11"/>
  <c r="E350" i="11"/>
  <c r="D351" i="11"/>
  <c r="E351" i="11"/>
  <c r="D352" i="11"/>
  <c r="E352" i="11"/>
  <c r="D353" i="11"/>
  <c r="E353" i="11"/>
  <c r="D354" i="11"/>
  <c r="E354" i="11"/>
  <c r="D355" i="11"/>
  <c r="E355" i="11"/>
  <c r="D356" i="11"/>
  <c r="E356" i="11"/>
  <c r="D357" i="11"/>
  <c r="E357" i="11"/>
  <c r="D358" i="11"/>
  <c r="E358" i="11"/>
  <c r="D359" i="11"/>
  <c r="E359" i="11"/>
  <c r="D360" i="11"/>
  <c r="E360" i="11"/>
  <c r="D361" i="11"/>
  <c r="E361" i="11"/>
  <c r="D362" i="11"/>
  <c r="E362" i="11"/>
  <c r="D363" i="11"/>
  <c r="E363" i="11"/>
  <c r="D364" i="11"/>
  <c r="E364" i="11"/>
  <c r="D365" i="11"/>
  <c r="E365" i="11"/>
  <c r="D366" i="11"/>
  <c r="E366" i="11"/>
  <c r="D367" i="11"/>
  <c r="E367" i="11"/>
  <c r="D368" i="11"/>
  <c r="E368" i="11"/>
  <c r="D369" i="11"/>
  <c r="E369" i="11"/>
  <c r="D370" i="11"/>
  <c r="E370" i="11"/>
  <c r="D371" i="11"/>
  <c r="E371" i="11"/>
  <c r="D372" i="11"/>
  <c r="E372" i="11"/>
  <c r="D373" i="11"/>
  <c r="E373" i="11"/>
  <c r="D374" i="11"/>
  <c r="E374" i="11"/>
  <c r="D375" i="11"/>
  <c r="E375" i="11"/>
  <c r="D376" i="11"/>
  <c r="E376" i="11"/>
  <c r="D377" i="11"/>
  <c r="E377" i="11"/>
  <c r="D378" i="11"/>
  <c r="E378" i="11"/>
  <c r="D379" i="11"/>
  <c r="E379" i="11"/>
  <c r="D380" i="11"/>
  <c r="E380" i="11"/>
  <c r="D381" i="11"/>
  <c r="E381" i="11"/>
  <c r="D343" i="11"/>
  <c r="E343" i="11"/>
  <c r="D342" i="11"/>
  <c r="E342" i="11"/>
  <c r="D301" i="11"/>
  <c r="E301" i="11"/>
  <c r="D302" i="11"/>
  <c r="E302" i="11"/>
  <c r="D303" i="11"/>
  <c r="E303" i="11"/>
  <c r="D304" i="11"/>
  <c r="E304" i="11"/>
  <c r="D305" i="11"/>
  <c r="E305" i="11"/>
  <c r="D306" i="11"/>
  <c r="E306" i="11"/>
  <c r="D307" i="11"/>
  <c r="E307" i="11"/>
  <c r="D308" i="11"/>
  <c r="E308" i="11"/>
  <c r="D309" i="11"/>
  <c r="E309" i="11"/>
  <c r="D310" i="11"/>
  <c r="E310" i="11"/>
  <c r="D311" i="11"/>
  <c r="E311" i="11"/>
  <c r="D312" i="11"/>
  <c r="E312" i="11"/>
  <c r="D313" i="11"/>
  <c r="E313" i="11"/>
  <c r="D314" i="11"/>
  <c r="E314" i="11"/>
  <c r="D315" i="11"/>
  <c r="E315" i="11"/>
  <c r="D316" i="11"/>
  <c r="E316" i="11"/>
  <c r="D317" i="11"/>
  <c r="E317" i="11"/>
  <c r="D318" i="11"/>
  <c r="E318" i="11"/>
  <c r="D319" i="11"/>
  <c r="E319" i="11"/>
  <c r="D320" i="11"/>
  <c r="E320" i="11"/>
  <c r="D321" i="11"/>
  <c r="E321" i="11"/>
  <c r="D322" i="11"/>
  <c r="E322" i="11"/>
  <c r="D323" i="11"/>
  <c r="E323" i="11"/>
  <c r="D324" i="11"/>
  <c r="E324" i="11"/>
  <c r="D325" i="11"/>
  <c r="E325" i="11"/>
  <c r="D326" i="11"/>
  <c r="E326" i="11"/>
  <c r="D327" i="11"/>
  <c r="E327" i="11"/>
  <c r="D328" i="11"/>
  <c r="E328" i="11"/>
  <c r="D329" i="11"/>
  <c r="E329" i="11"/>
  <c r="D330" i="11"/>
  <c r="E330" i="11"/>
  <c r="D331" i="11"/>
  <c r="E331" i="11"/>
  <c r="D332" i="11"/>
  <c r="E332" i="11"/>
  <c r="D333" i="11"/>
  <c r="E333" i="11"/>
  <c r="D334" i="11"/>
  <c r="E334" i="11"/>
  <c r="D335" i="11"/>
  <c r="E335" i="11"/>
  <c r="D336" i="11"/>
  <c r="E336" i="11"/>
  <c r="D337" i="11"/>
  <c r="E337" i="11"/>
  <c r="D338" i="11"/>
  <c r="E338" i="11"/>
  <c r="D300" i="11"/>
  <c r="E300" i="11"/>
  <c r="D299" i="11"/>
  <c r="D254" i="11"/>
  <c r="D255" i="11"/>
  <c r="D256" i="11"/>
  <c r="D257" i="11"/>
  <c r="D258" i="11"/>
  <c r="D259" i="11"/>
  <c r="D260" i="11"/>
  <c r="D261" i="11"/>
  <c r="D262" i="11"/>
  <c r="D263" i="11"/>
  <c r="D264" i="11"/>
  <c r="D265" i="11"/>
  <c r="D266" i="11"/>
  <c r="D267" i="11"/>
  <c r="D268" i="11"/>
  <c r="D269" i="11"/>
  <c r="D270" i="11"/>
  <c r="D271" i="11"/>
  <c r="D272" i="11"/>
  <c r="D273" i="11"/>
  <c r="D274" i="11"/>
  <c r="D275" i="11"/>
  <c r="D276" i="11"/>
  <c r="D277" i="11"/>
  <c r="D278" i="11"/>
  <c r="D279" i="11"/>
  <c r="D280" i="11"/>
  <c r="D281" i="11"/>
  <c r="D282" i="11"/>
  <c r="D283" i="11"/>
  <c r="D284" i="11"/>
  <c r="D285" i="11"/>
  <c r="D286" i="11"/>
  <c r="D287" i="11"/>
  <c r="D288" i="11"/>
  <c r="D289" i="11"/>
  <c r="D290" i="11"/>
  <c r="D291" i="11"/>
  <c r="D292" i="11"/>
  <c r="D293" i="11"/>
  <c r="D294" i="11"/>
  <c r="D295" i="11"/>
  <c r="D253" i="11"/>
  <c r="E299" i="11"/>
  <c r="E255" i="11"/>
  <c r="E256" i="11"/>
  <c r="E257" i="11"/>
  <c r="E258" i="11"/>
  <c r="E259" i="11"/>
  <c r="E260" i="11"/>
  <c r="E261" i="11"/>
  <c r="E262" i="11"/>
  <c r="E263" i="11"/>
  <c r="E264" i="11"/>
  <c r="E265" i="11"/>
  <c r="E266" i="11"/>
  <c r="E267" i="11"/>
  <c r="E268" i="11"/>
  <c r="E269" i="11"/>
  <c r="E270" i="11"/>
  <c r="E271" i="11"/>
  <c r="E272" i="11"/>
  <c r="E273" i="11"/>
  <c r="E274" i="11"/>
  <c r="E275" i="11"/>
  <c r="E276" i="11"/>
  <c r="E277" i="11"/>
  <c r="E278" i="11"/>
  <c r="E279" i="11"/>
  <c r="E280" i="11"/>
  <c r="E281" i="11"/>
  <c r="E282" i="11"/>
  <c r="E283" i="11"/>
  <c r="E284" i="11"/>
  <c r="E285" i="11"/>
  <c r="E286" i="11"/>
  <c r="E287" i="11"/>
  <c r="E288" i="11"/>
  <c r="E289" i="11"/>
  <c r="E290" i="11"/>
  <c r="E291" i="11"/>
  <c r="E292" i="11"/>
  <c r="E293" i="11"/>
  <c r="E294" i="11"/>
  <c r="E295" i="11"/>
  <c r="E254" i="11"/>
  <c r="E253" i="11"/>
  <c r="D221" i="11"/>
  <c r="E221" i="11"/>
  <c r="D222" i="11"/>
  <c r="E222" i="11"/>
  <c r="D223" i="11"/>
  <c r="E223" i="11"/>
  <c r="D224" i="11"/>
  <c r="E224" i="11"/>
  <c r="D225" i="11"/>
  <c r="E225" i="11"/>
  <c r="D226" i="11"/>
  <c r="E226" i="11"/>
  <c r="D227" i="11"/>
  <c r="E227" i="11"/>
  <c r="D228" i="11"/>
  <c r="E228" i="11"/>
  <c r="D229" i="11"/>
  <c r="E229" i="11"/>
  <c r="D230" i="11"/>
  <c r="E230" i="11"/>
  <c r="D231" i="11"/>
  <c r="E231" i="11"/>
  <c r="D232" i="11"/>
  <c r="E232" i="11"/>
  <c r="D233" i="11"/>
  <c r="E233" i="11"/>
  <c r="D234" i="11"/>
  <c r="E234" i="11"/>
  <c r="D235" i="11"/>
  <c r="E235" i="11"/>
  <c r="D236" i="11"/>
  <c r="E236" i="11"/>
  <c r="D237" i="11"/>
  <c r="E237" i="11"/>
  <c r="D238" i="11"/>
  <c r="E238" i="11"/>
  <c r="D239" i="11"/>
  <c r="E239" i="11"/>
  <c r="D240" i="11"/>
  <c r="E240" i="11"/>
  <c r="D241" i="11"/>
  <c r="E241" i="11"/>
  <c r="D242" i="11"/>
  <c r="E242" i="11"/>
  <c r="D243" i="11"/>
  <c r="E243" i="11"/>
  <c r="D244" i="11"/>
  <c r="E244" i="11"/>
  <c r="D245" i="11"/>
  <c r="E245" i="11"/>
  <c r="D246" i="11"/>
  <c r="E246" i="11"/>
  <c r="D247" i="11"/>
  <c r="E247" i="11"/>
  <c r="D248" i="11"/>
  <c r="E248" i="11"/>
  <c r="D249" i="11"/>
  <c r="E249" i="11"/>
  <c r="D220" i="11"/>
  <c r="E220" i="11"/>
  <c r="D219" i="11"/>
  <c r="E219" i="11"/>
  <c r="D191" i="11"/>
  <c r="E191" i="11"/>
  <c r="D192" i="11"/>
  <c r="E192" i="11"/>
  <c r="D193" i="11"/>
  <c r="E193" i="11"/>
  <c r="D194" i="11"/>
  <c r="E194" i="11"/>
  <c r="D195" i="11"/>
  <c r="E195" i="11"/>
  <c r="D196" i="11"/>
  <c r="E196" i="11"/>
  <c r="D197" i="11"/>
  <c r="E197" i="11"/>
  <c r="D198" i="11"/>
  <c r="E198" i="11"/>
  <c r="D199" i="11"/>
  <c r="E199" i="11"/>
  <c r="D200" i="11"/>
  <c r="E200" i="11"/>
  <c r="D201" i="11"/>
  <c r="E201" i="11"/>
  <c r="D202" i="11"/>
  <c r="E202" i="11"/>
  <c r="D203" i="11"/>
  <c r="E203" i="11"/>
  <c r="D204" i="11"/>
  <c r="E204" i="11"/>
  <c r="D205" i="11"/>
  <c r="E205" i="11"/>
  <c r="D206" i="11"/>
  <c r="E206" i="11"/>
  <c r="D207" i="11"/>
  <c r="E207" i="11"/>
  <c r="D208" i="11"/>
  <c r="E208" i="11"/>
  <c r="D209" i="11"/>
  <c r="E209" i="11"/>
  <c r="D210" i="11"/>
  <c r="E210" i="11"/>
  <c r="D211" i="11"/>
  <c r="E211" i="11"/>
  <c r="D212" i="11"/>
  <c r="E212" i="11"/>
  <c r="D213" i="11"/>
  <c r="E213" i="11"/>
  <c r="D214" i="11"/>
  <c r="E214" i="11"/>
  <c r="D215" i="11"/>
  <c r="E215" i="11"/>
  <c r="D190" i="11"/>
  <c r="E190" i="11"/>
  <c r="D189" i="11"/>
  <c r="E189" i="11"/>
  <c r="D138" i="11"/>
  <c r="E138" i="11"/>
  <c r="D139" i="11"/>
  <c r="E139" i="11"/>
  <c r="D140" i="11"/>
  <c r="E140" i="11"/>
  <c r="D141" i="11"/>
  <c r="E141" i="11"/>
  <c r="D142" i="11"/>
  <c r="E142" i="11"/>
  <c r="D143" i="11"/>
  <c r="E143" i="11"/>
  <c r="D144" i="11"/>
  <c r="E144" i="11"/>
  <c r="D145" i="11"/>
  <c r="E145" i="11"/>
  <c r="D146" i="11"/>
  <c r="E146" i="11"/>
  <c r="D147" i="11"/>
  <c r="E147" i="11"/>
  <c r="D148" i="11"/>
  <c r="E148" i="11"/>
  <c r="D149" i="11"/>
  <c r="E149" i="11"/>
  <c r="D150" i="11"/>
  <c r="E150" i="11"/>
  <c r="D151" i="11"/>
  <c r="E151" i="11"/>
  <c r="D152" i="11"/>
  <c r="E152" i="11"/>
  <c r="D153" i="11"/>
  <c r="E153" i="11"/>
  <c r="D154" i="11"/>
  <c r="E154" i="11"/>
  <c r="D155" i="11"/>
  <c r="E155" i="11"/>
  <c r="D156" i="11"/>
  <c r="E156" i="11"/>
  <c r="D157" i="11"/>
  <c r="E157" i="11"/>
  <c r="D158" i="11"/>
  <c r="E158" i="11"/>
  <c r="D159" i="11"/>
  <c r="E159" i="11"/>
  <c r="D160" i="11"/>
  <c r="E160" i="11"/>
  <c r="D161" i="11"/>
  <c r="E161" i="11"/>
  <c r="D162" i="11"/>
  <c r="E162" i="11"/>
  <c r="D163" i="11"/>
  <c r="E163" i="11"/>
  <c r="D164" i="11"/>
  <c r="E164" i="11"/>
  <c r="D165" i="11"/>
  <c r="E165" i="11"/>
  <c r="D166" i="11"/>
  <c r="E166" i="11"/>
  <c r="D167" i="11"/>
  <c r="E167" i="11"/>
  <c r="D168" i="11"/>
  <c r="E168" i="11"/>
  <c r="D169" i="11"/>
  <c r="E169" i="11"/>
  <c r="D170" i="11"/>
  <c r="E170" i="11"/>
  <c r="D171" i="11"/>
  <c r="E171" i="11"/>
  <c r="D172" i="11"/>
  <c r="E172" i="11"/>
  <c r="D173" i="11"/>
  <c r="E173" i="11"/>
  <c r="D174" i="11"/>
  <c r="E174" i="11"/>
  <c r="D175" i="11"/>
  <c r="E175" i="11"/>
  <c r="D176" i="11"/>
  <c r="E176" i="11"/>
  <c r="D177" i="11"/>
  <c r="E177" i="11"/>
  <c r="D178" i="11"/>
  <c r="E178" i="11"/>
  <c r="D179" i="11"/>
  <c r="E179" i="11"/>
  <c r="D180" i="11"/>
  <c r="E180" i="11"/>
  <c r="D181" i="11"/>
  <c r="E181" i="11"/>
  <c r="D182" i="11"/>
  <c r="E182" i="11"/>
  <c r="D183" i="11"/>
  <c r="E183" i="11"/>
  <c r="D184" i="11"/>
  <c r="E184" i="11"/>
  <c r="D185" i="11"/>
  <c r="E185" i="11"/>
  <c r="D137" i="11"/>
  <c r="E137" i="11"/>
  <c r="D136" i="11"/>
  <c r="E136" i="11"/>
  <c r="D94" i="11"/>
  <c r="E94" i="11"/>
  <c r="D95" i="11"/>
  <c r="E95" i="11"/>
  <c r="D96" i="11"/>
  <c r="E96" i="11"/>
  <c r="D97" i="11"/>
  <c r="E97" i="11"/>
  <c r="D98" i="11"/>
  <c r="E98" i="11"/>
  <c r="D99" i="11"/>
  <c r="E99" i="11"/>
  <c r="D100" i="11"/>
  <c r="E100" i="11"/>
  <c r="D101" i="11"/>
  <c r="E101" i="11"/>
  <c r="D102" i="11"/>
  <c r="E102" i="11"/>
  <c r="D103" i="11"/>
  <c r="E103" i="11"/>
  <c r="D104" i="11"/>
  <c r="E104" i="11"/>
  <c r="D105" i="11"/>
  <c r="E105" i="11"/>
  <c r="D106" i="11"/>
  <c r="E106" i="11"/>
  <c r="D107" i="11"/>
  <c r="E107" i="11"/>
  <c r="D108" i="11"/>
  <c r="E108" i="11"/>
  <c r="D109" i="11"/>
  <c r="E109" i="11"/>
  <c r="D110" i="11"/>
  <c r="E110" i="11"/>
  <c r="D111" i="11"/>
  <c r="E111" i="11"/>
  <c r="D112" i="11"/>
  <c r="E112" i="11"/>
  <c r="D113" i="11"/>
  <c r="E113" i="11"/>
  <c r="D114" i="11"/>
  <c r="E114" i="11"/>
  <c r="D115" i="11"/>
  <c r="E115" i="11"/>
  <c r="D116" i="11"/>
  <c r="E116" i="11"/>
  <c r="D117" i="11"/>
  <c r="E117" i="11"/>
  <c r="D118" i="11"/>
  <c r="E118" i="11"/>
  <c r="D119" i="11"/>
  <c r="E119" i="11"/>
  <c r="D120" i="11"/>
  <c r="E120" i="11"/>
  <c r="D121" i="11"/>
  <c r="E121" i="11"/>
  <c r="D122" i="11"/>
  <c r="E122" i="11"/>
  <c r="D123" i="11"/>
  <c r="E123" i="11"/>
  <c r="D124" i="11"/>
  <c r="E124" i="11"/>
  <c r="D125" i="11"/>
  <c r="E125" i="11"/>
  <c r="D126" i="11"/>
  <c r="E126" i="11"/>
  <c r="D127" i="11"/>
  <c r="E127" i="11"/>
  <c r="D128" i="11"/>
  <c r="E128" i="11"/>
  <c r="D129" i="11"/>
  <c r="E129" i="11"/>
  <c r="D130" i="11"/>
  <c r="E130" i="11"/>
  <c r="D131" i="11"/>
  <c r="E131" i="11"/>
  <c r="D132" i="11"/>
  <c r="E132" i="11"/>
  <c r="D93" i="11"/>
  <c r="E93" i="11"/>
  <c r="D51" i="11"/>
  <c r="E51" i="11"/>
  <c r="D52" i="11"/>
  <c r="E52" i="11"/>
  <c r="D53" i="11"/>
  <c r="E53" i="11"/>
  <c r="D54" i="11"/>
  <c r="E54" i="11"/>
  <c r="D55" i="11"/>
  <c r="E55" i="11"/>
  <c r="D56" i="11"/>
  <c r="E56" i="11"/>
  <c r="D57" i="11"/>
  <c r="E57" i="11"/>
  <c r="D58" i="11"/>
  <c r="E58" i="11"/>
  <c r="D59" i="11"/>
  <c r="E59" i="11"/>
  <c r="D60" i="11"/>
  <c r="E60" i="11"/>
  <c r="D61" i="11"/>
  <c r="E61" i="11"/>
  <c r="D62" i="11"/>
  <c r="E62" i="11"/>
  <c r="D63" i="11"/>
  <c r="E63" i="11"/>
  <c r="D64" i="11"/>
  <c r="E64" i="11"/>
  <c r="D65" i="11"/>
  <c r="E65" i="11"/>
  <c r="D66" i="11"/>
  <c r="E66" i="11"/>
  <c r="D67" i="11"/>
  <c r="E67" i="11"/>
  <c r="D68" i="11"/>
  <c r="E68" i="11"/>
  <c r="D69" i="11"/>
  <c r="E69" i="11"/>
  <c r="D70" i="11"/>
  <c r="E70" i="11"/>
  <c r="D71" i="11"/>
  <c r="E71" i="11"/>
  <c r="D72" i="11"/>
  <c r="E72" i="11"/>
  <c r="D73" i="11"/>
  <c r="E73" i="11"/>
  <c r="D74" i="11"/>
  <c r="E74" i="11"/>
  <c r="D75" i="11"/>
  <c r="E75" i="11"/>
  <c r="D76" i="11"/>
  <c r="E76" i="11"/>
  <c r="D77" i="11"/>
  <c r="E77" i="11"/>
  <c r="D78" i="11"/>
  <c r="E78" i="11"/>
  <c r="D79" i="11"/>
  <c r="E79" i="11"/>
  <c r="D80" i="11"/>
  <c r="E80" i="11"/>
  <c r="D81" i="11"/>
  <c r="E81" i="11"/>
  <c r="D82" i="11"/>
  <c r="E82" i="11"/>
  <c r="D83" i="11"/>
  <c r="E83" i="11"/>
  <c r="D84" i="11"/>
  <c r="E84" i="11"/>
  <c r="D85" i="11"/>
  <c r="E85" i="11"/>
  <c r="D86" i="11"/>
  <c r="E86" i="11"/>
  <c r="D87" i="11"/>
  <c r="E87" i="11"/>
  <c r="D88" i="11"/>
  <c r="E88" i="11"/>
  <c r="D89" i="11"/>
  <c r="E89" i="11"/>
  <c r="D50" i="11"/>
  <c r="E50" i="11"/>
  <c r="D5" i="11"/>
  <c r="D6" i="11"/>
  <c r="D7" i="11"/>
  <c r="D8" i="11"/>
  <c r="D9" i="11"/>
  <c r="D10" i="11"/>
  <c r="D11" i="11"/>
  <c r="D12" i="11"/>
  <c r="D13" i="11"/>
  <c r="D14" i="11"/>
  <c r="D15" i="11"/>
  <c r="D16" i="11"/>
  <c r="D17" i="11"/>
  <c r="D18" i="11"/>
  <c r="D19" i="11"/>
  <c r="D20" i="11"/>
  <c r="D21" i="11"/>
  <c r="D22" i="11"/>
  <c r="D23" i="11"/>
  <c r="D24" i="11"/>
  <c r="D25" i="11"/>
  <c r="D26" i="11"/>
  <c r="D27" i="11"/>
  <c r="D28" i="11"/>
  <c r="D29" i="11"/>
  <c r="D30" i="11"/>
  <c r="D31" i="11"/>
  <c r="D32" i="11"/>
  <c r="D33" i="11"/>
  <c r="D34" i="11"/>
  <c r="D35" i="11"/>
  <c r="D36" i="11"/>
  <c r="D37" i="11"/>
  <c r="D38" i="11"/>
  <c r="D39" i="11"/>
  <c r="D40" i="11"/>
  <c r="D41" i="11"/>
  <c r="D42" i="11"/>
  <c r="D43" i="11"/>
  <c r="D44" i="11"/>
  <c r="D45" i="11"/>
  <c r="D46" i="11"/>
  <c r="D4" i="11"/>
  <c r="E5" i="11"/>
  <c r="E6" i="11"/>
  <c r="E7" i="11"/>
  <c r="E8" i="11"/>
  <c r="E9" i="11"/>
  <c r="E10" i="11"/>
  <c r="E11" i="11"/>
  <c r="E12" i="11"/>
  <c r="E13" i="11"/>
  <c r="E14" i="11"/>
  <c r="E15" i="11"/>
  <c r="E16" i="11"/>
  <c r="E17" i="11"/>
  <c r="E18" i="11"/>
  <c r="E19" i="11"/>
  <c r="E20" i="11"/>
  <c r="E21" i="11"/>
  <c r="E22" i="11"/>
  <c r="E23" i="11"/>
  <c r="E24" i="11"/>
  <c r="E25" i="11"/>
  <c r="E26" i="11"/>
  <c r="E27" i="11"/>
  <c r="E28" i="11"/>
  <c r="E29" i="11"/>
  <c r="E30" i="11"/>
  <c r="E31" i="11"/>
  <c r="E32" i="11"/>
  <c r="E33" i="11"/>
  <c r="E34" i="11"/>
  <c r="E35" i="11"/>
  <c r="E36" i="11"/>
  <c r="E37" i="11"/>
  <c r="E38" i="11"/>
  <c r="E39" i="11"/>
  <c r="E40" i="11"/>
  <c r="E41" i="11"/>
  <c r="E42" i="11"/>
  <c r="E43" i="11"/>
  <c r="E44" i="11"/>
  <c r="E45" i="11"/>
  <c r="E46" i="11"/>
  <c r="E4" i="11"/>
  <c r="D129" i="10"/>
  <c r="E129" i="10"/>
  <c r="D130" i="10"/>
  <c r="E130" i="10"/>
  <c r="D131" i="10"/>
  <c r="E131" i="10"/>
  <c r="D132" i="10"/>
  <c r="E132" i="10"/>
  <c r="D133" i="10"/>
  <c r="E133" i="10"/>
  <c r="D134" i="10"/>
  <c r="E134" i="10"/>
  <c r="D135" i="10"/>
  <c r="E135" i="10"/>
  <c r="D136" i="10"/>
  <c r="E136" i="10"/>
  <c r="D137" i="10"/>
  <c r="E137" i="10"/>
  <c r="D138" i="10"/>
  <c r="E138" i="10"/>
  <c r="D139" i="10"/>
  <c r="E139" i="10"/>
  <c r="D140" i="10"/>
  <c r="E140" i="10"/>
  <c r="D141" i="10"/>
  <c r="E141" i="10"/>
  <c r="D184" i="10"/>
  <c r="E184" i="10"/>
  <c r="D142" i="10"/>
  <c r="E142" i="10"/>
  <c r="D143" i="10"/>
  <c r="E143" i="10"/>
  <c r="D144" i="10"/>
  <c r="E144" i="10"/>
  <c r="D145" i="10"/>
  <c r="E145" i="10"/>
  <c r="D146" i="10"/>
  <c r="E146" i="10"/>
  <c r="D147" i="10"/>
  <c r="E147" i="10"/>
  <c r="D148" i="10"/>
  <c r="E148" i="10"/>
  <c r="D149" i="10"/>
  <c r="E149" i="10"/>
  <c r="D150" i="10"/>
  <c r="E150" i="10"/>
  <c r="D151" i="10"/>
  <c r="E151" i="10"/>
  <c r="D152" i="10"/>
  <c r="E152" i="10"/>
  <c r="D153" i="10"/>
  <c r="E153" i="10"/>
  <c r="D154" i="10"/>
  <c r="E154" i="10"/>
  <c r="D155" i="10"/>
  <c r="E155" i="10"/>
  <c r="D156" i="10"/>
  <c r="E156" i="10"/>
  <c r="D157" i="10"/>
  <c r="E157" i="10"/>
  <c r="D158" i="10"/>
  <c r="E158" i="10"/>
  <c r="D159" i="10"/>
  <c r="E159" i="10"/>
  <c r="D160" i="10"/>
  <c r="E160" i="10"/>
  <c r="D161" i="10"/>
  <c r="E161" i="10"/>
  <c r="D162" i="10"/>
  <c r="E162" i="10"/>
  <c r="D163" i="10"/>
  <c r="E163" i="10"/>
  <c r="D164" i="10"/>
  <c r="E164" i="10"/>
  <c r="D165" i="10"/>
  <c r="E165" i="10"/>
  <c r="D166" i="10"/>
  <c r="E166" i="10"/>
  <c r="D167" i="10"/>
  <c r="E167" i="10"/>
  <c r="D168" i="10"/>
  <c r="E168" i="10"/>
  <c r="D169" i="10"/>
  <c r="E169" i="10"/>
  <c r="D170" i="10"/>
  <c r="E170" i="10"/>
  <c r="D171" i="10"/>
  <c r="E171" i="10"/>
  <c r="D172" i="10"/>
  <c r="E172" i="10"/>
  <c r="D173" i="10"/>
  <c r="E173" i="10"/>
  <c r="D174" i="10"/>
  <c r="E174" i="10"/>
  <c r="D175" i="10"/>
  <c r="E175" i="10"/>
  <c r="D176" i="10"/>
  <c r="E176" i="10"/>
  <c r="D95" i="10"/>
  <c r="E95" i="10"/>
  <c r="D96" i="10"/>
  <c r="E96" i="10"/>
  <c r="D97" i="10"/>
  <c r="E97" i="10"/>
  <c r="D98" i="10"/>
  <c r="E98" i="10"/>
  <c r="D99" i="10"/>
  <c r="E99" i="10"/>
  <c r="D100" i="10"/>
  <c r="E100" i="10"/>
  <c r="D101" i="10"/>
  <c r="E101" i="10"/>
  <c r="D102" i="10"/>
  <c r="E102" i="10"/>
  <c r="D103" i="10"/>
  <c r="E103" i="10"/>
  <c r="D104" i="10"/>
  <c r="E104" i="10"/>
  <c r="D105" i="10"/>
  <c r="E105" i="10"/>
  <c r="D106" i="10"/>
  <c r="E106" i="10"/>
  <c r="D107" i="10"/>
  <c r="E107" i="10"/>
  <c r="D108" i="10"/>
  <c r="E108" i="10"/>
  <c r="D109" i="10"/>
  <c r="E109" i="10"/>
  <c r="D110" i="10"/>
  <c r="E110" i="10"/>
  <c r="D111" i="10"/>
  <c r="E111" i="10"/>
  <c r="D112" i="10"/>
  <c r="E112" i="10"/>
  <c r="D113" i="10"/>
  <c r="E113" i="10"/>
  <c r="D114" i="10"/>
  <c r="E114" i="10"/>
  <c r="D115" i="10"/>
  <c r="E115" i="10"/>
  <c r="D116" i="10"/>
  <c r="E116" i="10"/>
  <c r="D117" i="10"/>
  <c r="E117" i="10"/>
  <c r="D118" i="10"/>
  <c r="E118" i="10"/>
  <c r="D119" i="10"/>
  <c r="E119" i="10"/>
  <c r="D120" i="10"/>
  <c r="E120" i="10"/>
  <c r="D121" i="10"/>
  <c r="E121" i="10"/>
  <c r="D122" i="10"/>
  <c r="E122" i="10"/>
  <c r="D123" i="10"/>
  <c r="E123" i="10"/>
  <c r="D124" i="10"/>
  <c r="E124" i="10"/>
  <c r="D125" i="10"/>
  <c r="E125" i="10"/>
  <c r="D126" i="10"/>
  <c r="E126" i="10"/>
  <c r="D127" i="10"/>
  <c r="E127" i="10"/>
  <c r="D128" i="10"/>
  <c r="E128" i="10"/>
  <c r="D94" i="10"/>
  <c r="E94" i="10"/>
  <c r="D2" i="10"/>
  <c r="E2" i="10"/>
  <c r="D3" i="10"/>
  <c r="E3" i="10"/>
  <c r="D4" i="10"/>
  <c r="E4" i="10"/>
  <c r="D5" i="10"/>
  <c r="E5" i="10"/>
  <c r="D6" i="10"/>
  <c r="E6" i="10"/>
  <c r="D7" i="10"/>
  <c r="E7" i="10"/>
  <c r="D8" i="10"/>
  <c r="E8" i="10"/>
  <c r="D9" i="10"/>
  <c r="E9" i="10"/>
  <c r="D10" i="10"/>
  <c r="E10" i="10"/>
  <c r="D11" i="10"/>
  <c r="E11" i="10"/>
  <c r="D12" i="10"/>
  <c r="E12" i="10"/>
  <c r="D13" i="10"/>
  <c r="E13" i="10"/>
  <c r="D14" i="10"/>
  <c r="E14" i="10"/>
  <c r="D15" i="10"/>
  <c r="E15" i="10"/>
  <c r="D16" i="10"/>
  <c r="E16" i="10"/>
  <c r="D17" i="10"/>
  <c r="E17" i="10"/>
  <c r="D18" i="10"/>
  <c r="E18" i="10"/>
  <c r="D19" i="10"/>
  <c r="E19" i="10"/>
  <c r="D20" i="10"/>
  <c r="E20" i="10"/>
  <c r="D21" i="10"/>
  <c r="E21" i="10"/>
  <c r="D22" i="10"/>
  <c r="E22" i="10"/>
  <c r="D23" i="10"/>
  <c r="E23" i="10"/>
  <c r="D24" i="10"/>
  <c r="E24" i="10"/>
  <c r="D25" i="10"/>
  <c r="E25" i="10"/>
  <c r="D26" i="10"/>
  <c r="E26" i="10"/>
  <c r="D27" i="10"/>
  <c r="E27" i="10"/>
  <c r="D28" i="10"/>
  <c r="E28" i="10"/>
  <c r="D29" i="10"/>
  <c r="E29" i="10"/>
  <c r="D30" i="10"/>
  <c r="E30" i="10"/>
  <c r="D31" i="10"/>
  <c r="E31" i="10"/>
  <c r="D32" i="10"/>
  <c r="E32" i="10"/>
  <c r="D33" i="10"/>
  <c r="E33" i="10"/>
  <c r="D34" i="10"/>
  <c r="E34" i="10"/>
  <c r="D35" i="10"/>
  <c r="E35" i="10"/>
  <c r="D36" i="10"/>
  <c r="E36" i="10"/>
  <c r="D37" i="10"/>
  <c r="E37" i="10"/>
  <c r="D38" i="10"/>
  <c r="E38" i="10"/>
  <c r="D39" i="10"/>
  <c r="E39" i="10"/>
  <c r="D40" i="10"/>
  <c r="E40" i="10"/>
  <c r="D41" i="10"/>
  <c r="E41" i="10"/>
  <c r="D42" i="10"/>
  <c r="E42" i="10"/>
  <c r="D43" i="10"/>
  <c r="E43" i="10"/>
  <c r="D44" i="10"/>
  <c r="E44" i="10"/>
  <c r="D45" i="10"/>
  <c r="E45" i="10"/>
  <c r="D46" i="10"/>
  <c r="E46" i="10"/>
  <c r="D47" i="10"/>
  <c r="E47" i="10"/>
  <c r="D48" i="10"/>
  <c r="F48" i="10" s="1"/>
  <c r="E48" i="10"/>
  <c r="D49" i="10"/>
  <c r="E49" i="10"/>
  <c r="D50" i="10"/>
  <c r="F50" i="10" s="1"/>
  <c r="E50" i="10"/>
  <c r="D51" i="10"/>
  <c r="E51" i="10"/>
  <c r="D52" i="10"/>
  <c r="F52" i="10" s="1"/>
  <c r="E52" i="10"/>
  <c r="D53" i="10"/>
  <c r="E53" i="10"/>
  <c r="D54" i="10"/>
  <c r="E54" i="10"/>
  <c r="D55" i="10"/>
  <c r="E55" i="10"/>
  <c r="D56" i="10"/>
  <c r="E56" i="10"/>
  <c r="D57" i="10"/>
  <c r="E57" i="10"/>
  <c r="D58" i="10"/>
  <c r="E58" i="10"/>
  <c r="D59" i="10"/>
  <c r="E59" i="10"/>
  <c r="D60" i="10"/>
  <c r="E60" i="10"/>
  <c r="D61" i="10"/>
  <c r="E61" i="10"/>
  <c r="D62" i="10"/>
  <c r="E62" i="10"/>
  <c r="D63" i="10"/>
  <c r="E63" i="10"/>
  <c r="D64" i="10"/>
  <c r="E64" i="10"/>
  <c r="D65" i="10"/>
  <c r="E65" i="10"/>
  <c r="D66" i="10"/>
  <c r="E66" i="10"/>
  <c r="D67" i="10"/>
  <c r="E67" i="10"/>
  <c r="D68" i="10"/>
  <c r="E68" i="10"/>
  <c r="D69" i="10"/>
  <c r="E69" i="10"/>
  <c r="D70" i="10"/>
  <c r="E70" i="10"/>
  <c r="D71" i="10"/>
  <c r="E71" i="10"/>
  <c r="D72" i="10"/>
  <c r="F72" i="10" s="1"/>
  <c r="E72" i="10"/>
  <c r="D73" i="10"/>
  <c r="E73" i="10"/>
  <c r="D74" i="10"/>
  <c r="E74" i="10"/>
  <c r="D75" i="10"/>
  <c r="E75" i="10"/>
  <c r="D76" i="10"/>
  <c r="F76" i="10" s="1"/>
  <c r="E76" i="10"/>
  <c r="D77" i="10"/>
  <c r="E77" i="10"/>
  <c r="D78" i="10"/>
  <c r="E78" i="10"/>
  <c r="D79" i="10"/>
  <c r="E79" i="10"/>
  <c r="D80" i="10"/>
  <c r="E80" i="10"/>
  <c r="D81" i="10"/>
  <c r="E81" i="10"/>
  <c r="D82" i="10"/>
  <c r="E82" i="10"/>
  <c r="D83" i="10"/>
  <c r="E83" i="10"/>
  <c r="D84" i="10"/>
  <c r="E84" i="10"/>
  <c r="D85" i="10"/>
  <c r="E85" i="10"/>
  <c r="D86" i="10"/>
  <c r="E86" i="10"/>
  <c r="D87" i="10"/>
  <c r="E87" i="10"/>
  <c r="D88" i="10"/>
  <c r="E88" i="10"/>
  <c r="D89" i="10"/>
  <c r="E89" i="10"/>
  <c r="D90" i="10"/>
  <c r="E90" i="10"/>
  <c r="D91" i="10"/>
  <c r="E91" i="10"/>
  <c r="D92" i="10"/>
  <c r="E92" i="10"/>
  <c r="D93" i="10"/>
  <c r="E93" i="10"/>
  <c r="E1" i="10"/>
  <c r="D1" i="10"/>
  <c r="F8" i="10"/>
  <c r="F60" i="10"/>
  <c r="F65" i="10"/>
  <c r="D182" i="10"/>
  <c r="E182" i="10"/>
  <c r="F112" i="10"/>
  <c r="D183" i="10"/>
  <c r="E183" i="10"/>
  <c r="K8" i="9"/>
  <c r="K9" i="9"/>
  <c r="K10" i="9"/>
  <c r="K11" i="9"/>
  <c r="K12" i="9"/>
  <c r="K13" i="9"/>
  <c r="K14" i="9"/>
  <c r="K15" i="9"/>
  <c r="K16" i="9"/>
  <c r="K17" i="9"/>
  <c r="K18" i="9"/>
  <c r="K19" i="9"/>
  <c r="K20" i="9"/>
  <c r="K21" i="9"/>
  <c r="K22" i="9"/>
  <c r="K23" i="9"/>
  <c r="K24" i="9"/>
  <c r="K25" i="9"/>
  <c r="K26" i="9"/>
  <c r="K27" i="9"/>
  <c r="K28" i="9"/>
  <c r="K29" i="9"/>
  <c r="K30" i="9"/>
  <c r="K31" i="9"/>
  <c r="K32" i="9"/>
  <c r="K33" i="9"/>
  <c r="K34"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K131" i="9"/>
  <c r="K132" i="9"/>
  <c r="K133" i="9"/>
  <c r="K134" i="9"/>
  <c r="K135" i="9"/>
  <c r="K136" i="9"/>
  <c r="K137" i="9"/>
  <c r="K138" i="9"/>
  <c r="K139" i="9"/>
  <c r="K140" i="9"/>
  <c r="K141" i="9"/>
  <c r="K142" i="9"/>
  <c r="K143" i="9"/>
  <c r="K144" i="9"/>
  <c r="K145" i="9"/>
  <c r="K146" i="9"/>
  <c r="K147" i="9"/>
  <c r="K148" i="9"/>
  <c r="K149" i="9"/>
  <c r="K150" i="9"/>
  <c r="K151" i="9"/>
  <c r="K152" i="9"/>
  <c r="K153" i="9"/>
  <c r="K154" i="9"/>
  <c r="K155" i="9"/>
  <c r="K156" i="9"/>
  <c r="K157" i="9"/>
  <c r="K158" i="9"/>
  <c r="K159" i="9"/>
  <c r="K160" i="9"/>
  <c r="K161" i="9"/>
  <c r="K162" i="9"/>
  <c r="K163" i="9"/>
  <c r="K164" i="9"/>
  <c r="K165" i="9"/>
  <c r="K166" i="9"/>
  <c r="K167" i="9"/>
  <c r="K168" i="9"/>
  <c r="K169" i="9"/>
  <c r="K170" i="9"/>
  <c r="K171" i="9"/>
  <c r="K172" i="9"/>
  <c r="K173" i="9"/>
  <c r="K174" i="9"/>
  <c r="K175" i="9"/>
  <c r="K176" i="9"/>
  <c r="K177" i="9"/>
  <c r="K178" i="9"/>
  <c r="K179" i="9"/>
  <c r="K180" i="9"/>
  <c r="K181" i="9"/>
  <c r="K182" i="9"/>
  <c r="K183" i="9"/>
  <c r="K184" i="9"/>
  <c r="K185" i="9"/>
  <c r="K186" i="9"/>
  <c r="K187" i="9"/>
  <c r="K188" i="9"/>
  <c r="K189" i="9"/>
  <c r="K190" i="9"/>
  <c r="K191" i="9"/>
  <c r="K192" i="9"/>
  <c r="K193" i="9"/>
  <c r="K194" i="9"/>
  <c r="K195" i="9"/>
  <c r="K196" i="9"/>
  <c r="K197" i="9"/>
  <c r="K198" i="9"/>
  <c r="K199" i="9"/>
  <c r="K200" i="9"/>
  <c r="K201" i="9"/>
  <c r="K202" i="9"/>
  <c r="K203" i="9"/>
  <c r="K204" i="9"/>
  <c r="K205" i="9"/>
  <c r="K206" i="9"/>
  <c r="K207" i="9"/>
  <c r="K208" i="9"/>
  <c r="K209" i="9"/>
  <c r="K210" i="9"/>
  <c r="K211" i="9"/>
  <c r="K212" i="9"/>
  <c r="K213" i="9"/>
  <c r="K214" i="9"/>
  <c r="K215" i="9"/>
  <c r="K216" i="9"/>
  <c r="K217" i="9"/>
  <c r="K218" i="9"/>
  <c r="K219" i="9"/>
  <c r="K220" i="9"/>
  <c r="K221" i="9"/>
  <c r="K222" i="9"/>
  <c r="K223" i="9"/>
  <c r="K224" i="9"/>
  <c r="K225" i="9"/>
  <c r="K226" i="9"/>
  <c r="K227" i="9"/>
  <c r="K228" i="9"/>
  <c r="K229" i="9"/>
  <c r="K230" i="9"/>
  <c r="K231" i="9"/>
  <c r="K232" i="9"/>
  <c r="K233" i="9"/>
  <c r="K234" i="9"/>
  <c r="K235" i="9"/>
  <c r="K236" i="9"/>
  <c r="K237" i="9"/>
  <c r="K238" i="9"/>
  <c r="K239" i="9"/>
  <c r="K240" i="9"/>
  <c r="K241" i="9"/>
  <c r="K242" i="9"/>
  <c r="K243" i="9"/>
  <c r="K244" i="9"/>
  <c r="K245" i="9"/>
  <c r="K7" i="9"/>
  <c r="J8" i="9"/>
  <c r="J9" i="9"/>
  <c r="J10" i="9"/>
  <c r="J11" i="9"/>
  <c r="J12" i="9"/>
  <c r="J13" i="9"/>
  <c r="J14" i="9"/>
  <c r="J15" i="9"/>
  <c r="J16" i="9"/>
  <c r="J17" i="9"/>
  <c r="J18" i="9"/>
  <c r="J19" i="9"/>
  <c r="J20" i="9"/>
  <c r="J21" i="9"/>
  <c r="J22" i="9"/>
  <c r="J23" i="9"/>
  <c r="J24" i="9"/>
  <c r="J25" i="9"/>
  <c r="J26" i="9"/>
  <c r="J27" i="9"/>
  <c r="J28" i="9"/>
  <c r="J29" i="9"/>
  <c r="J30" i="9"/>
  <c r="J31" i="9"/>
  <c r="J32" i="9"/>
  <c r="J33" i="9"/>
  <c r="J34" i="9"/>
  <c r="J35" i="9"/>
  <c r="J36" i="9"/>
  <c r="J37" i="9"/>
  <c r="J38" i="9"/>
  <c r="J39" i="9"/>
  <c r="J40" i="9"/>
  <c r="J41" i="9"/>
  <c r="J42" i="9"/>
  <c r="J43" i="9"/>
  <c r="J44" i="9"/>
  <c r="J45" i="9"/>
  <c r="J46" i="9"/>
  <c r="J47" i="9"/>
  <c r="J48" i="9"/>
  <c r="J49" i="9"/>
  <c r="J50" i="9"/>
  <c r="J51" i="9"/>
  <c r="J52" i="9"/>
  <c r="J53" i="9"/>
  <c r="J54" i="9"/>
  <c r="J55" i="9"/>
  <c r="J56" i="9"/>
  <c r="J57" i="9"/>
  <c r="J58" i="9"/>
  <c r="J59" i="9"/>
  <c r="J60" i="9"/>
  <c r="J61" i="9"/>
  <c r="J62" i="9"/>
  <c r="J63" i="9"/>
  <c r="J64" i="9"/>
  <c r="J65" i="9"/>
  <c r="J66" i="9"/>
  <c r="J67" i="9"/>
  <c r="J68" i="9"/>
  <c r="J69" i="9"/>
  <c r="J70" i="9"/>
  <c r="J71" i="9"/>
  <c r="J72" i="9"/>
  <c r="J73" i="9"/>
  <c r="J74" i="9"/>
  <c r="J75" i="9"/>
  <c r="J76" i="9"/>
  <c r="J77" i="9"/>
  <c r="J78" i="9"/>
  <c r="J79" i="9"/>
  <c r="J80" i="9"/>
  <c r="J81" i="9"/>
  <c r="J82" i="9"/>
  <c r="J83" i="9"/>
  <c r="J84" i="9"/>
  <c r="J85" i="9"/>
  <c r="J86" i="9"/>
  <c r="J87" i="9"/>
  <c r="J88" i="9"/>
  <c r="J89" i="9"/>
  <c r="J90" i="9"/>
  <c r="J91" i="9"/>
  <c r="J92" i="9"/>
  <c r="J93" i="9"/>
  <c r="J94" i="9"/>
  <c r="J95" i="9"/>
  <c r="J96" i="9"/>
  <c r="J97" i="9"/>
  <c r="J98" i="9"/>
  <c r="J99" i="9"/>
  <c r="J100" i="9"/>
  <c r="J101" i="9"/>
  <c r="J102" i="9"/>
  <c r="J103" i="9"/>
  <c r="J104" i="9"/>
  <c r="J105" i="9"/>
  <c r="J106" i="9"/>
  <c r="J107" i="9"/>
  <c r="J108" i="9"/>
  <c r="J109" i="9"/>
  <c r="J110" i="9"/>
  <c r="J111" i="9"/>
  <c r="J112" i="9"/>
  <c r="J113" i="9"/>
  <c r="J114" i="9"/>
  <c r="J115" i="9"/>
  <c r="J116" i="9"/>
  <c r="J117" i="9"/>
  <c r="J118" i="9"/>
  <c r="J119" i="9"/>
  <c r="J120" i="9"/>
  <c r="J121" i="9"/>
  <c r="J122" i="9"/>
  <c r="J123" i="9"/>
  <c r="J124" i="9"/>
  <c r="J125" i="9"/>
  <c r="J126" i="9"/>
  <c r="J127" i="9"/>
  <c r="J128" i="9"/>
  <c r="J129" i="9"/>
  <c r="J130" i="9"/>
  <c r="J131" i="9"/>
  <c r="J132" i="9"/>
  <c r="J133" i="9"/>
  <c r="J134" i="9"/>
  <c r="J135" i="9"/>
  <c r="J136" i="9"/>
  <c r="J137" i="9"/>
  <c r="J138" i="9"/>
  <c r="J139" i="9"/>
  <c r="J140" i="9"/>
  <c r="J141" i="9"/>
  <c r="J142" i="9"/>
  <c r="J143" i="9"/>
  <c r="J144" i="9"/>
  <c r="J145" i="9"/>
  <c r="J146" i="9"/>
  <c r="J147" i="9"/>
  <c r="J148" i="9"/>
  <c r="J149" i="9"/>
  <c r="J150" i="9"/>
  <c r="J151" i="9"/>
  <c r="J152" i="9"/>
  <c r="J153" i="9"/>
  <c r="J154" i="9"/>
  <c r="J155" i="9"/>
  <c r="J156" i="9"/>
  <c r="J157" i="9"/>
  <c r="J158" i="9"/>
  <c r="J159" i="9"/>
  <c r="J160" i="9"/>
  <c r="J161" i="9"/>
  <c r="J162" i="9"/>
  <c r="J163" i="9"/>
  <c r="J164" i="9"/>
  <c r="J165" i="9"/>
  <c r="J166" i="9"/>
  <c r="J167" i="9"/>
  <c r="J168" i="9"/>
  <c r="J169" i="9"/>
  <c r="J170" i="9"/>
  <c r="J171" i="9"/>
  <c r="J172" i="9"/>
  <c r="J173" i="9"/>
  <c r="J174" i="9"/>
  <c r="J175" i="9"/>
  <c r="J176" i="9"/>
  <c r="J177" i="9"/>
  <c r="J178" i="9"/>
  <c r="J179" i="9"/>
  <c r="J180" i="9"/>
  <c r="J181" i="9"/>
  <c r="J182" i="9"/>
  <c r="J183" i="9"/>
  <c r="J184" i="9"/>
  <c r="J185" i="9"/>
  <c r="J186" i="9"/>
  <c r="J187" i="9"/>
  <c r="J188" i="9"/>
  <c r="J189" i="9"/>
  <c r="J190" i="9"/>
  <c r="J191" i="9"/>
  <c r="J192" i="9"/>
  <c r="J193" i="9"/>
  <c r="J194" i="9"/>
  <c r="J195" i="9"/>
  <c r="J196" i="9"/>
  <c r="J197" i="9"/>
  <c r="J198" i="9"/>
  <c r="J199" i="9"/>
  <c r="J200" i="9"/>
  <c r="J201" i="9"/>
  <c r="J202" i="9"/>
  <c r="J203" i="9"/>
  <c r="J204" i="9"/>
  <c r="J205" i="9"/>
  <c r="J206" i="9"/>
  <c r="J207" i="9"/>
  <c r="J208" i="9"/>
  <c r="J209" i="9"/>
  <c r="J210" i="9"/>
  <c r="J211" i="9"/>
  <c r="J212" i="9"/>
  <c r="J213" i="9"/>
  <c r="J214" i="9"/>
  <c r="J215" i="9"/>
  <c r="J216" i="9"/>
  <c r="J217" i="9"/>
  <c r="J218" i="9"/>
  <c r="J219" i="9"/>
  <c r="J220" i="9"/>
  <c r="J221" i="9"/>
  <c r="J222" i="9"/>
  <c r="J223" i="9"/>
  <c r="J224" i="9"/>
  <c r="J225" i="9"/>
  <c r="J226" i="9"/>
  <c r="J227" i="9"/>
  <c r="J228" i="9"/>
  <c r="J229" i="9"/>
  <c r="J230" i="9"/>
  <c r="J231" i="9"/>
  <c r="J232" i="9"/>
  <c r="J233" i="9"/>
  <c r="J234" i="9"/>
  <c r="J235" i="9"/>
  <c r="J236" i="9"/>
  <c r="J237" i="9"/>
  <c r="J238" i="9"/>
  <c r="J239" i="9"/>
  <c r="J240" i="9"/>
  <c r="J241" i="9"/>
  <c r="J242" i="9"/>
  <c r="J243" i="9"/>
  <c r="J244" i="9"/>
  <c r="J245" i="9"/>
  <c r="J7" i="9"/>
  <c r="E9" i="8"/>
  <c r="F9" i="8"/>
  <c r="H9" i="8" s="1"/>
  <c r="E32" i="8"/>
  <c r="F32" i="8"/>
  <c r="H32" i="8" s="1"/>
  <c r="E46" i="8"/>
  <c r="F46" i="8"/>
  <c r="H46" i="8" s="1"/>
  <c r="E54" i="8"/>
  <c r="F54" i="8"/>
  <c r="H54" i="8" s="1"/>
  <c r="E61" i="8"/>
  <c r="F61" i="8"/>
  <c r="H61" i="8" s="1"/>
  <c r="E79" i="8"/>
  <c r="F79" i="8"/>
  <c r="H79" i="8" s="1"/>
  <c r="E98" i="8"/>
  <c r="F98" i="8"/>
  <c r="H98" i="8" s="1"/>
  <c r="E101" i="8"/>
  <c r="F101" i="8"/>
  <c r="H101" i="8" s="1"/>
  <c r="E123" i="8"/>
  <c r="F123" i="8"/>
  <c r="H123" i="8" s="1"/>
  <c r="E129" i="8"/>
  <c r="F129" i="8"/>
  <c r="H129" i="8" s="1"/>
  <c r="E133" i="8"/>
  <c r="F133" i="8"/>
  <c r="H133" i="8" s="1"/>
  <c r="E176" i="8"/>
  <c r="F176" i="8"/>
  <c r="H176" i="8" s="1"/>
  <c r="E193" i="8"/>
  <c r="F193" i="8"/>
  <c r="H193" i="8" s="1"/>
  <c r="E212" i="8"/>
  <c r="F212" i="8"/>
  <c r="H212" i="8" s="1"/>
  <c r="E215" i="8"/>
  <c r="F215" i="8"/>
  <c r="H215" i="8" s="1"/>
  <c r="E228" i="8"/>
  <c r="F228" i="8"/>
  <c r="H228" i="8" s="1"/>
  <c r="E236" i="8"/>
  <c r="F236" i="8"/>
  <c r="H236" i="8" s="1"/>
  <c r="E248" i="8"/>
  <c r="F248" i="8"/>
  <c r="H248" i="8" s="1"/>
  <c r="E260" i="8"/>
  <c r="F260" i="8"/>
  <c r="H260" i="8" s="1"/>
  <c r="E264" i="8"/>
  <c r="F264" i="8"/>
  <c r="H264" i="8" s="1"/>
  <c r="E266" i="8"/>
  <c r="F266" i="8"/>
  <c r="H266" i="8" s="1"/>
  <c r="E271" i="8"/>
  <c r="F271" i="8"/>
  <c r="H271" i="8" s="1"/>
  <c r="C276" i="8"/>
  <c r="C275" i="8"/>
  <c r="C274" i="8"/>
  <c r="C273" i="8"/>
  <c r="C272" i="8"/>
  <c r="C271" i="8"/>
  <c r="C270" i="8"/>
  <c r="C269" i="8"/>
  <c r="C286" i="8"/>
  <c r="C268" i="8"/>
  <c r="C267" i="8"/>
  <c r="C266" i="8"/>
  <c r="C265" i="8"/>
  <c r="C264" i="8"/>
  <c r="C263" i="8"/>
  <c r="C262" i="8"/>
  <c r="C285" i="8"/>
  <c r="C261" i="8"/>
  <c r="C260" i="8"/>
  <c r="C259" i="8"/>
  <c r="C258" i="8"/>
  <c r="C257" i="8"/>
  <c r="C256" i="8"/>
  <c r="C255" i="8"/>
  <c r="C254" i="8"/>
  <c r="C253" i="8"/>
  <c r="C252" i="8"/>
  <c r="C251" i="8"/>
  <c r="C250" i="8"/>
  <c r="C249" i="8"/>
  <c r="C248" i="8"/>
  <c r="C247" i="8"/>
  <c r="C246" i="8"/>
  <c r="C245" i="8"/>
  <c r="C244" i="8"/>
  <c r="C243" i="8"/>
  <c r="C242" i="8"/>
  <c r="C241" i="8"/>
  <c r="C240" i="8"/>
  <c r="C239" i="8"/>
  <c r="C238" i="8"/>
  <c r="C237" i="8"/>
  <c r="C236" i="8"/>
  <c r="C235" i="8"/>
  <c r="C234" i="8"/>
  <c r="C233" i="8"/>
  <c r="C232" i="8"/>
  <c r="C231" i="8"/>
  <c r="C230" i="8"/>
  <c r="C229" i="8"/>
  <c r="C228" i="8"/>
  <c r="C227" i="8"/>
  <c r="C284" i="8"/>
  <c r="C226" i="8"/>
  <c r="C225" i="8"/>
  <c r="C224" i="8"/>
  <c r="C223" i="8"/>
  <c r="C222" i="8"/>
  <c r="C221" i="8"/>
  <c r="C220" i="8"/>
  <c r="C219" i="8"/>
  <c r="C218" i="8"/>
  <c r="C217" i="8"/>
  <c r="C216" i="8"/>
  <c r="C215" i="8"/>
  <c r="C214" i="8"/>
  <c r="C213" i="8"/>
  <c r="C212" i="8"/>
  <c r="C211" i="8"/>
  <c r="C210" i="8"/>
  <c r="C209" i="8"/>
  <c r="C208" i="8"/>
  <c r="C207" i="8"/>
  <c r="C206" i="8"/>
  <c r="C205" i="8"/>
  <c r="C204" i="8"/>
  <c r="C203" i="8"/>
  <c r="C202" i="8"/>
  <c r="C201" i="8"/>
  <c r="C200" i="8"/>
  <c r="C199" i="8"/>
  <c r="C198" i="8"/>
  <c r="C197" i="8"/>
  <c r="C196" i="8"/>
  <c r="C195" i="8"/>
  <c r="C194" i="8"/>
  <c r="C193" i="8"/>
  <c r="C192" i="8"/>
  <c r="C191" i="8"/>
  <c r="C190" i="8"/>
  <c r="C189" i="8"/>
  <c r="C188" i="8"/>
  <c r="C187" i="8"/>
  <c r="C186" i="8"/>
  <c r="C185" i="8"/>
  <c r="C184" i="8"/>
  <c r="C183" i="8"/>
  <c r="C182" i="8"/>
  <c r="C181" i="8"/>
  <c r="C180" i="8"/>
  <c r="C179" i="8"/>
  <c r="C178" i="8"/>
  <c r="C177" i="8"/>
  <c r="C176" i="8"/>
  <c r="C175" i="8"/>
  <c r="C174" i="8"/>
  <c r="C173" i="8"/>
  <c r="C172" i="8"/>
  <c r="C171" i="8"/>
  <c r="C170" i="8"/>
  <c r="C169" i="8"/>
  <c r="C168" i="8"/>
  <c r="C167" i="8"/>
  <c r="C166" i="8"/>
  <c r="C165" i="8"/>
  <c r="C164" i="8"/>
  <c r="C163" i="8"/>
  <c r="C162" i="8"/>
  <c r="C161" i="8"/>
  <c r="C160" i="8"/>
  <c r="C159" i="8"/>
  <c r="C158" i="8"/>
  <c r="C157" i="8"/>
  <c r="C156" i="8"/>
  <c r="C155" i="8"/>
  <c r="C154" i="8"/>
  <c r="C153" i="8"/>
  <c r="C152" i="8"/>
  <c r="C151" i="8"/>
  <c r="C150" i="8"/>
  <c r="C149" i="8"/>
  <c r="C148" i="8"/>
  <c r="C147" i="8"/>
  <c r="C146" i="8"/>
  <c r="C145" i="8"/>
  <c r="C144" i="8"/>
  <c r="C143" i="8"/>
  <c r="C142" i="8"/>
  <c r="C141" i="8"/>
  <c r="C140" i="8"/>
  <c r="C139" i="8"/>
  <c r="C138" i="8"/>
  <c r="C137" i="8"/>
  <c r="C136" i="8"/>
  <c r="C135" i="8"/>
  <c r="C134" i="8"/>
  <c r="C133" i="8"/>
  <c r="C132" i="8"/>
  <c r="C131" i="8"/>
  <c r="C130" i="8"/>
  <c r="C129" i="8"/>
  <c r="C128" i="8"/>
  <c r="C127" i="8"/>
  <c r="C126" i="8"/>
  <c r="C125" i="8"/>
  <c r="C124" i="8"/>
  <c r="C123" i="8"/>
  <c r="C122" i="8"/>
  <c r="C283" i="8"/>
  <c r="C121" i="8"/>
  <c r="C120" i="8"/>
  <c r="C119" i="8"/>
  <c r="C118" i="8"/>
  <c r="C117" i="8"/>
  <c r="C116" i="8"/>
  <c r="C115" i="8"/>
  <c r="C114" i="8"/>
  <c r="C113" i="8"/>
  <c r="C112" i="8"/>
  <c r="C111" i="8"/>
  <c r="C110" i="8"/>
  <c r="C109" i="8"/>
  <c r="C108" i="8"/>
  <c r="C107" i="8"/>
  <c r="C106" i="8"/>
  <c r="C105" i="8"/>
  <c r="C104" i="8"/>
  <c r="C103" i="8"/>
  <c r="C102" i="8"/>
  <c r="C101" i="8"/>
  <c r="C100" i="8"/>
  <c r="C99" i="8"/>
  <c r="C98" i="8"/>
  <c r="C97" i="8"/>
  <c r="C96" i="8"/>
  <c r="C95" i="8"/>
  <c r="C94" i="8"/>
  <c r="C93" i="8"/>
  <c r="C92" i="8"/>
  <c r="C91" i="8"/>
  <c r="C90" i="8"/>
  <c r="C89" i="8"/>
  <c r="C88" i="8"/>
  <c r="C87" i="8"/>
  <c r="C86" i="8"/>
  <c r="C85" i="8"/>
  <c r="C84" i="8"/>
  <c r="C83" i="8"/>
  <c r="C82" i="8"/>
  <c r="C81" i="8"/>
  <c r="C80" i="8"/>
  <c r="C79" i="8"/>
  <c r="C282" i="8"/>
  <c r="C78" i="8"/>
  <c r="C77" i="8"/>
  <c r="C76" i="8"/>
  <c r="C75" i="8"/>
  <c r="C74" i="8"/>
  <c r="C73" i="8"/>
  <c r="C72" i="8"/>
  <c r="C71" i="8"/>
  <c r="C70" i="8"/>
  <c r="C69" i="8"/>
  <c r="C68" i="8"/>
  <c r="C67" i="8"/>
  <c r="C66" i="8"/>
  <c r="C65" i="8"/>
  <c r="C64" i="8"/>
  <c r="C63" i="8"/>
  <c r="C62" i="8"/>
  <c r="C61" i="8"/>
  <c r="C60" i="8"/>
  <c r="C59" i="8"/>
  <c r="C58" i="8"/>
  <c r="C57" i="8"/>
  <c r="C56" i="8"/>
  <c r="C55" i="8"/>
  <c r="C54" i="8"/>
  <c r="C53" i="8"/>
  <c r="C52" i="8"/>
  <c r="C51" i="8"/>
  <c r="C50" i="8"/>
  <c r="C49" i="8"/>
  <c r="C48" i="8"/>
  <c r="C47" i="8"/>
  <c r="C46" i="8"/>
  <c r="C45" i="8"/>
  <c r="C44" i="8"/>
  <c r="C43" i="8"/>
  <c r="C42" i="8"/>
  <c r="C41" i="8"/>
  <c r="C40" i="8"/>
  <c r="C39" i="8"/>
  <c r="C38" i="8"/>
  <c r="C37" i="8"/>
  <c r="C36" i="8"/>
  <c r="C35" i="8"/>
  <c r="C34" i="8"/>
  <c r="C33" i="8"/>
  <c r="C32" i="8"/>
  <c r="C31" i="8"/>
  <c r="C30" i="8"/>
  <c r="C29" i="8"/>
  <c r="C28" i="8"/>
  <c r="C27" i="8"/>
  <c r="C26" i="8"/>
  <c r="C25" i="8"/>
  <c r="C24" i="8"/>
  <c r="C23" i="8"/>
  <c r="C22" i="8"/>
  <c r="C21" i="8"/>
  <c r="C20" i="8"/>
  <c r="C19" i="8"/>
  <c r="C18" i="8"/>
  <c r="C17" i="8"/>
  <c r="C16" i="8"/>
  <c r="C15" i="8"/>
  <c r="C14" i="8"/>
  <c r="C13" i="8"/>
  <c r="C12" i="8"/>
  <c r="C11" i="8"/>
  <c r="C10" i="8"/>
  <c r="C9" i="8"/>
  <c r="C8" i="8"/>
  <c r="C7" i="8"/>
  <c r="C6" i="8"/>
  <c r="C5" i="8"/>
  <c r="C4" i="8"/>
  <c r="C3" i="8"/>
  <c r="C2" i="8"/>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0" i="7"/>
  <c r="D131" i="7"/>
  <c r="D132" i="7"/>
  <c r="D133" i="7"/>
  <c r="D134" i="7"/>
  <c r="D135" i="7"/>
  <c r="D136" i="7"/>
  <c r="D137" i="7"/>
  <c r="D138" i="7"/>
  <c r="D139" i="7"/>
  <c r="D140" i="7"/>
  <c r="D141" i="7"/>
  <c r="D142" i="7"/>
  <c r="D143" i="7"/>
  <c r="D144" i="7"/>
  <c r="D145" i="7"/>
  <c r="D146" i="7"/>
  <c r="D147" i="7"/>
  <c r="D148" i="7"/>
  <c r="D149" i="7"/>
  <c r="D150" i="7"/>
  <c r="D151" i="7"/>
  <c r="D152" i="7"/>
  <c r="D153" i="7"/>
  <c r="D154" i="7"/>
  <c r="D155" i="7"/>
  <c r="D156" i="7"/>
  <c r="D157" i="7"/>
  <c r="D158" i="7"/>
  <c r="D159" i="7"/>
  <c r="D160" i="7"/>
  <c r="D161" i="7"/>
  <c r="D162" i="7"/>
  <c r="D163" i="7"/>
  <c r="D164" i="7"/>
  <c r="D165" i="7"/>
  <c r="D166" i="7"/>
  <c r="D167" i="7"/>
  <c r="D168" i="7"/>
  <c r="D169" i="7"/>
  <c r="D170" i="7"/>
  <c r="D171" i="7"/>
  <c r="D172" i="7"/>
  <c r="D173" i="7"/>
  <c r="D174" i="7"/>
  <c r="D175" i="7"/>
  <c r="D176" i="7"/>
  <c r="D177" i="7"/>
  <c r="D178" i="7"/>
  <c r="D179" i="7"/>
  <c r="D180" i="7"/>
  <c r="D181" i="7"/>
  <c r="D182" i="7"/>
  <c r="D183" i="7"/>
  <c r="D184" i="7"/>
  <c r="D185" i="7"/>
  <c r="D186" i="7"/>
  <c r="D187" i="7"/>
  <c r="D188" i="7"/>
  <c r="D189" i="7"/>
  <c r="D190" i="7"/>
  <c r="D191" i="7"/>
  <c r="D192" i="7"/>
  <c r="D193" i="7"/>
  <c r="D194" i="7"/>
  <c r="D195" i="7"/>
  <c r="D196" i="7"/>
  <c r="D197" i="7"/>
  <c r="D198" i="7"/>
  <c r="D199" i="7"/>
  <c r="D200" i="7"/>
  <c r="D201" i="7"/>
  <c r="D202" i="7"/>
  <c r="D203" i="7"/>
  <c r="D204" i="7"/>
  <c r="D205" i="7"/>
  <c r="D206" i="7"/>
  <c r="D207" i="7"/>
  <c r="D208" i="7"/>
  <c r="D209" i="7"/>
  <c r="D210" i="7"/>
  <c r="D211" i="7"/>
  <c r="D212" i="7"/>
  <c r="D213" i="7"/>
  <c r="D214" i="7"/>
  <c r="D215" i="7"/>
  <c r="D216" i="7"/>
  <c r="D217" i="7"/>
  <c r="D218" i="7"/>
  <c r="D219" i="7"/>
  <c r="D220" i="7"/>
  <c r="D221" i="7"/>
  <c r="D222" i="7"/>
  <c r="D223" i="7"/>
  <c r="D224" i="7"/>
  <c r="D225" i="7"/>
  <c r="D226" i="7"/>
  <c r="D227" i="7"/>
  <c r="D228" i="7"/>
  <c r="D229" i="7"/>
  <c r="D230" i="7"/>
  <c r="D231" i="7"/>
  <c r="D232" i="7"/>
  <c r="D233" i="7"/>
  <c r="D234" i="7"/>
  <c r="D235" i="7"/>
  <c r="D236" i="7"/>
  <c r="D237" i="7"/>
  <c r="D238" i="7"/>
  <c r="D239" i="7"/>
  <c r="D240" i="7"/>
  <c r="D241" i="7"/>
  <c r="D242" i="7"/>
  <c r="D243" i="7"/>
  <c r="D244" i="7"/>
  <c r="D245" i="7"/>
  <c r="D246" i="7"/>
  <c r="D247" i="7"/>
  <c r="D248" i="7"/>
  <c r="D249" i="7"/>
  <c r="D250" i="7"/>
  <c r="D251" i="7"/>
  <c r="D252" i="7"/>
  <c r="D253" i="7"/>
  <c r="D254" i="7"/>
  <c r="D255" i="7"/>
  <c r="D256" i="7"/>
  <c r="D257" i="7"/>
  <c r="D258" i="7"/>
  <c r="D259" i="7"/>
  <c r="D260" i="7"/>
  <c r="D261" i="7"/>
  <c r="D262" i="7"/>
  <c r="D263" i="7"/>
  <c r="D264" i="7"/>
  <c r="D265" i="7"/>
  <c r="D266" i="7"/>
  <c r="D267" i="7"/>
  <c r="D268" i="7"/>
  <c r="D269" i="7"/>
  <c r="D270" i="7"/>
  <c r="D271" i="7"/>
  <c r="D272" i="7"/>
  <c r="D273" i="7"/>
  <c r="D274" i="7"/>
  <c r="D275" i="7"/>
  <c r="D276" i="7"/>
  <c r="D277" i="7"/>
  <c r="D278" i="7"/>
  <c r="D279" i="7"/>
  <c r="D280" i="7"/>
  <c r="D281" i="7"/>
  <c r="D282" i="7"/>
  <c r="D283" i="7"/>
  <c r="D284" i="7"/>
  <c r="D285" i="7"/>
  <c r="D286" i="7"/>
  <c r="D287" i="7"/>
  <c r="D288" i="7"/>
  <c r="D289" i="7"/>
  <c r="D290" i="7"/>
  <c r="D291" i="7"/>
  <c r="D292" i="7"/>
  <c r="D293" i="7"/>
  <c r="D294" i="7"/>
  <c r="D295" i="7"/>
  <c r="D296" i="7"/>
  <c r="D297" i="7"/>
  <c r="D298" i="7"/>
  <c r="D299" i="7"/>
  <c r="D300" i="7"/>
  <c r="D301" i="7"/>
  <c r="D302" i="7"/>
  <c r="D303" i="7"/>
  <c r="D304" i="7"/>
  <c r="D305" i="7"/>
  <c r="D306" i="7"/>
  <c r="D307" i="7"/>
  <c r="D308" i="7"/>
  <c r="D309" i="7"/>
  <c r="D310" i="7"/>
  <c r="D311" i="7"/>
  <c r="D312" i="7"/>
  <c r="D313" i="7"/>
  <c r="D314" i="7"/>
  <c r="D315" i="7"/>
  <c r="D316" i="7"/>
  <c r="D317" i="7"/>
  <c r="D318" i="7"/>
  <c r="D319" i="7"/>
  <c r="D320" i="7"/>
  <c r="D321" i="7"/>
  <c r="D322" i="7"/>
  <c r="D323" i="7"/>
  <c r="D324" i="7"/>
  <c r="D325" i="7"/>
  <c r="D326" i="7"/>
  <c r="D327" i="7"/>
  <c r="D328" i="7"/>
  <c r="D329" i="7"/>
  <c r="D330" i="7"/>
  <c r="D331" i="7"/>
  <c r="D332" i="7"/>
  <c r="D333" i="7"/>
  <c r="D334" i="7"/>
  <c r="D335" i="7"/>
  <c r="D336" i="7"/>
  <c r="D337" i="7"/>
  <c r="D338" i="7"/>
  <c r="D339" i="7"/>
  <c r="D340" i="7"/>
  <c r="D341" i="7"/>
  <c r="D342" i="7"/>
  <c r="D343" i="7"/>
  <c r="D344" i="7"/>
  <c r="D345" i="7"/>
  <c r="D346" i="7"/>
  <c r="D347" i="7"/>
  <c r="D348" i="7"/>
  <c r="D349" i="7"/>
  <c r="D350" i="7"/>
  <c r="D351" i="7"/>
  <c r="D352" i="7"/>
  <c r="D353" i="7"/>
  <c r="D354" i="7"/>
  <c r="D355" i="7"/>
  <c r="D356" i="7"/>
  <c r="D357" i="7"/>
  <c r="D358" i="7"/>
  <c r="D359" i="7"/>
  <c r="D360" i="7"/>
  <c r="D361" i="7"/>
  <c r="D362" i="7"/>
  <c r="D363" i="7"/>
  <c r="D364" i="7"/>
  <c r="D365" i="7"/>
  <c r="D366" i="7"/>
  <c r="D367" i="7"/>
  <c r="D368" i="7"/>
  <c r="D369" i="7"/>
  <c r="D370" i="7"/>
  <c r="D371" i="7"/>
  <c r="D372" i="7"/>
  <c r="D373" i="7"/>
  <c r="D374" i="7"/>
  <c r="D375" i="7"/>
  <c r="D376" i="7"/>
  <c r="D377" i="7"/>
  <c r="D378" i="7"/>
  <c r="D379" i="7"/>
  <c r="D380" i="7"/>
  <c r="D381" i="7"/>
  <c r="D382" i="7"/>
  <c r="D383" i="7"/>
  <c r="D384" i="7"/>
  <c r="D385" i="7"/>
  <c r="D386" i="7"/>
  <c r="D387" i="7"/>
  <c r="D388" i="7"/>
  <c r="D389" i="7"/>
  <c r="D390" i="7"/>
  <c r="D391" i="7"/>
  <c r="D392" i="7"/>
  <c r="D393" i="7"/>
  <c r="D394" i="7"/>
  <c r="D395" i="7"/>
  <c r="D396" i="7"/>
  <c r="D397" i="7"/>
  <c r="D398" i="7"/>
  <c r="D399" i="7"/>
  <c r="D400" i="7"/>
  <c r="D401" i="7"/>
  <c r="D402" i="7"/>
  <c r="D403" i="7"/>
  <c r="D404" i="7"/>
  <c r="D405" i="7"/>
  <c r="D406" i="7"/>
  <c r="D407" i="7"/>
  <c r="D408" i="7"/>
  <c r="D409" i="7"/>
  <c r="D410" i="7"/>
  <c r="D411" i="7"/>
  <c r="D412" i="7"/>
  <c r="D413" i="7"/>
  <c r="D414" i="7"/>
  <c r="D415" i="7"/>
  <c r="D416" i="7"/>
  <c r="D417" i="7"/>
  <c r="D418" i="7"/>
  <c r="D419" i="7"/>
  <c r="D420" i="7"/>
  <c r="D421" i="7"/>
  <c r="D422" i="7"/>
  <c r="D423" i="7"/>
  <c r="D424" i="7"/>
  <c r="D425" i="7"/>
  <c r="D426" i="7"/>
  <c r="D427" i="7"/>
  <c r="D428" i="7"/>
  <c r="D429" i="7"/>
  <c r="D430" i="7"/>
  <c r="D431" i="7"/>
  <c r="D432" i="7"/>
  <c r="D433" i="7"/>
  <c r="D434" i="7"/>
  <c r="D435" i="7"/>
  <c r="D436" i="7"/>
  <c r="D437" i="7"/>
  <c r="D438" i="7"/>
  <c r="D439" i="7"/>
  <c r="D440" i="7"/>
  <c r="D441" i="7"/>
  <c r="D442" i="7"/>
  <c r="D443" i="7"/>
  <c r="D444" i="7"/>
  <c r="D445" i="7"/>
  <c r="D446" i="7"/>
  <c r="D447" i="7"/>
  <c r="D448" i="7"/>
  <c r="D449" i="7"/>
  <c r="D450" i="7"/>
  <c r="D451" i="7"/>
  <c r="D452" i="7"/>
  <c r="D453" i="7"/>
  <c r="D454" i="7"/>
  <c r="D455" i="7"/>
  <c r="D456" i="7"/>
  <c r="D457" i="7"/>
  <c r="D458" i="7"/>
  <c r="D459" i="7"/>
  <c r="D460" i="7"/>
  <c r="D461" i="7"/>
  <c r="D462" i="7"/>
  <c r="D463" i="7"/>
  <c r="D464" i="7"/>
  <c r="D465" i="7"/>
  <c r="D466" i="7"/>
  <c r="D467" i="7"/>
  <c r="D468" i="7"/>
  <c r="D469" i="7"/>
  <c r="D470" i="7"/>
  <c r="D471" i="7"/>
  <c r="D472" i="7"/>
  <c r="D473" i="7"/>
  <c r="D474" i="7"/>
  <c r="D475" i="7"/>
  <c r="D476" i="7"/>
  <c r="D477" i="7"/>
  <c r="D478" i="7"/>
  <c r="D479" i="7"/>
  <c r="D480" i="7"/>
  <c r="D481" i="7"/>
  <c r="D482" i="7"/>
  <c r="D483" i="7"/>
  <c r="D484" i="7"/>
  <c r="D485" i="7"/>
  <c r="D486" i="7"/>
  <c r="D487" i="7"/>
  <c r="D488" i="7"/>
  <c r="D489" i="7"/>
  <c r="D490" i="7"/>
  <c r="D491" i="7"/>
  <c r="D492" i="7"/>
  <c r="D493" i="7"/>
  <c r="D494" i="7"/>
  <c r="D495" i="7"/>
  <c r="D496" i="7"/>
  <c r="D497" i="7"/>
  <c r="D498" i="7"/>
  <c r="D499" i="7"/>
  <c r="D500" i="7"/>
  <c r="D501" i="7"/>
  <c r="D502" i="7"/>
  <c r="D503" i="7"/>
  <c r="D504" i="7"/>
  <c r="D505" i="7"/>
  <c r="D506" i="7"/>
  <c r="D507" i="7"/>
  <c r="D508" i="7"/>
  <c r="D509" i="7"/>
  <c r="D510" i="7"/>
  <c r="D511" i="7"/>
  <c r="D512" i="7"/>
  <c r="D513" i="7"/>
  <c r="D514" i="7"/>
  <c r="D515" i="7"/>
  <c r="D516" i="7"/>
  <c r="D517" i="7"/>
  <c r="D518" i="7"/>
  <c r="D519" i="7"/>
  <c r="D520" i="7"/>
  <c r="D521" i="7"/>
  <c r="D522" i="7"/>
  <c r="D523" i="7"/>
  <c r="D524" i="7"/>
  <c r="D525" i="7"/>
  <c r="D526" i="7"/>
  <c r="D527" i="7"/>
  <c r="D528" i="7"/>
  <c r="D529" i="7"/>
  <c r="D530" i="7"/>
  <c r="D531" i="7"/>
  <c r="D532" i="7"/>
  <c r="D533" i="7"/>
  <c r="D534" i="7"/>
  <c r="D535" i="7"/>
  <c r="D536" i="7"/>
  <c r="D537" i="7"/>
  <c r="D538" i="7"/>
  <c r="D539" i="7"/>
  <c r="D540" i="7"/>
  <c r="D541" i="7"/>
  <c r="D542" i="7"/>
  <c r="D543" i="7"/>
  <c r="D544" i="7"/>
  <c r="D545" i="7"/>
  <c r="D546" i="7"/>
  <c r="D547" i="7"/>
  <c r="D548" i="7"/>
  <c r="D549" i="7"/>
  <c r="D550" i="7"/>
  <c r="D551" i="7"/>
  <c r="D552" i="7"/>
  <c r="D553" i="7"/>
  <c r="D554" i="7"/>
  <c r="D555" i="7"/>
  <c r="D556" i="7"/>
  <c r="D557" i="7"/>
  <c r="D558" i="7"/>
  <c r="D559" i="7"/>
  <c r="D560" i="7"/>
  <c r="D561" i="7"/>
  <c r="D562" i="7"/>
  <c r="D563" i="7"/>
  <c r="D564" i="7"/>
  <c r="D565" i="7"/>
  <c r="D566" i="7"/>
  <c r="D567" i="7"/>
  <c r="D568" i="7"/>
  <c r="D569" i="7"/>
  <c r="D570" i="7"/>
  <c r="D571" i="7"/>
  <c r="D572" i="7"/>
  <c r="D573" i="7"/>
  <c r="D574" i="7"/>
  <c r="D575" i="7"/>
  <c r="D576" i="7"/>
  <c r="D577" i="7"/>
  <c r="D578" i="7"/>
  <c r="D579" i="7"/>
  <c r="D580" i="7"/>
  <c r="D581" i="7"/>
  <c r="D582" i="7"/>
  <c r="D583" i="7"/>
  <c r="D584" i="7"/>
  <c r="D585" i="7"/>
  <c r="D586" i="7"/>
  <c r="D587" i="7"/>
  <c r="D588" i="7"/>
  <c r="D589" i="7"/>
  <c r="D590" i="7"/>
  <c r="D591" i="7"/>
  <c r="D592" i="7"/>
  <c r="D593" i="7"/>
  <c r="D594" i="7"/>
  <c r="D595" i="7"/>
  <c r="D596" i="7"/>
  <c r="D597" i="7"/>
  <c r="D598" i="7"/>
  <c r="D599" i="7"/>
  <c r="D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108" i="7"/>
  <c r="B109" i="7"/>
  <c r="B110" i="7"/>
  <c r="B111" i="7"/>
  <c r="B112" i="7"/>
  <c r="B113" i="7"/>
  <c r="B114" i="7"/>
  <c r="B115" i="7"/>
  <c r="B116" i="7"/>
  <c r="B117" i="7"/>
  <c r="B118" i="7"/>
  <c r="B119" i="7"/>
  <c r="B120" i="7"/>
  <c r="B121" i="7"/>
  <c r="B122" i="7"/>
  <c r="B123" i="7"/>
  <c r="B124" i="7"/>
  <c r="B125" i="7"/>
  <c r="B126" i="7"/>
  <c r="B127" i="7"/>
  <c r="B128" i="7"/>
  <c r="B129" i="7"/>
  <c r="B130" i="7"/>
  <c r="B131" i="7"/>
  <c r="B132" i="7"/>
  <c r="B133" i="7"/>
  <c r="B134" i="7"/>
  <c r="B135" i="7"/>
  <c r="B136" i="7"/>
  <c r="B137" i="7"/>
  <c r="B138" i="7"/>
  <c r="B139" i="7"/>
  <c r="B140" i="7"/>
  <c r="B141" i="7"/>
  <c r="B142" i="7"/>
  <c r="B143" i="7"/>
  <c r="B144" i="7"/>
  <c r="B145" i="7"/>
  <c r="B146" i="7"/>
  <c r="B147" i="7"/>
  <c r="B148" i="7"/>
  <c r="B149" i="7"/>
  <c r="B150" i="7"/>
  <c r="B151" i="7"/>
  <c r="B152" i="7"/>
  <c r="B153" i="7"/>
  <c r="B154" i="7"/>
  <c r="B155" i="7"/>
  <c r="B156" i="7"/>
  <c r="B157" i="7"/>
  <c r="B158" i="7"/>
  <c r="B159" i="7"/>
  <c r="B160" i="7"/>
  <c r="B161" i="7"/>
  <c r="B162" i="7"/>
  <c r="B163" i="7"/>
  <c r="B164" i="7"/>
  <c r="B165" i="7"/>
  <c r="B166" i="7"/>
  <c r="B167" i="7"/>
  <c r="B168" i="7"/>
  <c r="B169" i="7"/>
  <c r="B170" i="7"/>
  <c r="B171" i="7"/>
  <c r="B172" i="7"/>
  <c r="B173" i="7"/>
  <c r="B174" i="7"/>
  <c r="B175" i="7"/>
  <c r="B176" i="7"/>
  <c r="B177" i="7"/>
  <c r="B178" i="7"/>
  <c r="B179" i="7"/>
  <c r="B180" i="7"/>
  <c r="B181" i="7"/>
  <c r="B182" i="7"/>
  <c r="B183" i="7"/>
  <c r="B184" i="7"/>
  <c r="B185" i="7"/>
  <c r="B186" i="7"/>
  <c r="B187" i="7"/>
  <c r="B188" i="7"/>
  <c r="B189" i="7"/>
  <c r="B190" i="7"/>
  <c r="B191" i="7"/>
  <c r="B192" i="7"/>
  <c r="B193" i="7"/>
  <c r="B194" i="7"/>
  <c r="B195" i="7"/>
  <c r="B196" i="7"/>
  <c r="B197" i="7"/>
  <c r="B198" i="7"/>
  <c r="B199" i="7"/>
  <c r="B200" i="7"/>
  <c r="B201" i="7"/>
  <c r="B202" i="7"/>
  <c r="B203" i="7"/>
  <c r="B204" i="7"/>
  <c r="B205" i="7"/>
  <c r="B206" i="7"/>
  <c r="B207" i="7"/>
  <c r="B208" i="7"/>
  <c r="B209" i="7"/>
  <c r="B210" i="7"/>
  <c r="B211" i="7"/>
  <c r="B212" i="7"/>
  <c r="B213" i="7"/>
  <c r="B214" i="7"/>
  <c r="B215" i="7"/>
  <c r="B216" i="7"/>
  <c r="B217" i="7"/>
  <c r="B218" i="7"/>
  <c r="B219" i="7"/>
  <c r="B220" i="7"/>
  <c r="B221" i="7"/>
  <c r="B222" i="7"/>
  <c r="B223" i="7"/>
  <c r="B224" i="7"/>
  <c r="B225" i="7"/>
  <c r="B226" i="7"/>
  <c r="B227" i="7"/>
  <c r="B228" i="7"/>
  <c r="B229" i="7"/>
  <c r="B230" i="7"/>
  <c r="B231" i="7"/>
  <c r="B232" i="7"/>
  <c r="B233" i="7"/>
  <c r="B234" i="7"/>
  <c r="B235" i="7"/>
  <c r="B236" i="7"/>
  <c r="B237" i="7"/>
  <c r="B238" i="7"/>
  <c r="B239" i="7"/>
  <c r="B240" i="7"/>
  <c r="B241" i="7"/>
  <c r="B242" i="7"/>
  <c r="B243" i="7"/>
  <c r="B244" i="7"/>
  <c r="B245" i="7"/>
  <c r="B246" i="7"/>
  <c r="B247" i="7"/>
  <c r="B248" i="7"/>
  <c r="B249" i="7"/>
  <c r="B250" i="7"/>
  <c r="B251" i="7"/>
  <c r="B252" i="7"/>
  <c r="B253" i="7"/>
  <c r="B254" i="7"/>
  <c r="B255" i="7"/>
  <c r="B256" i="7"/>
  <c r="B257" i="7"/>
  <c r="B258" i="7"/>
  <c r="B259" i="7"/>
  <c r="B260" i="7"/>
  <c r="B261" i="7"/>
  <c r="B262" i="7"/>
  <c r="B263" i="7"/>
  <c r="B264" i="7"/>
  <c r="B265" i="7"/>
  <c r="B266" i="7"/>
  <c r="B267" i="7"/>
  <c r="B268" i="7"/>
  <c r="B269" i="7"/>
  <c r="B270" i="7"/>
  <c r="B271" i="7"/>
  <c r="B272" i="7"/>
  <c r="B273" i="7"/>
  <c r="B274" i="7"/>
  <c r="B275" i="7"/>
  <c r="B276" i="7"/>
  <c r="B277" i="7"/>
  <c r="B278" i="7"/>
  <c r="B279" i="7"/>
  <c r="B280" i="7"/>
  <c r="B281" i="7"/>
  <c r="B282" i="7"/>
  <c r="B283" i="7"/>
  <c r="B284" i="7"/>
  <c r="B285" i="7"/>
  <c r="B286" i="7"/>
  <c r="B287" i="7"/>
  <c r="B288" i="7"/>
  <c r="B289" i="7"/>
  <c r="B290" i="7"/>
  <c r="B291" i="7"/>
  <c r="B292" i="7"/>
  <c r="B293" i="7"/>
  <c r="B294" i="7"/>
  <c r="B295" i="7"/>
  <c r="B296" i="7"/>
  <c r="B297" i="7"/>
  <c r="B298" i="7"/>
  <c r="B299" i="7"/>
  <c r="B300" i="7"/>
  <c r="B301" i="7"/>
  <c r="B302" i="7"/>
  <c r="B303" i="7"/>
  <c r="B304" i="7"/>
  <c r="B305" i="7"/>
  <c r="B306" i="7"/>
  <c r="B307" i="7"/>
  <c r="B308" i="7"/>
  <c r="B309" i="7"/>
  <c r="B310" i="7"/>
  <c r="B311" i="7"/>
  <c r="B312" i="7"/>
  <c r="B313" i="7"/>
  <c r="B314" i="7"/>
  <c r="B315" i="7"/>
  <c r="B316" i="7"/>
  <c r="B317" i="7"/>
  <c r="B318" i="7"/>
  <c r="B319" i="7"/>
  <c r="B320" i="7"/>
  <c r="B321" i="7"/>
  <c r="B322" i="7"/>
  <c r="B323" i="7"/>
  <c r="B324" i="7"/>
  <c r="B325" i="7"/>
  <c r="B326" i="7"/>
  <c r="B327" i="7"/>
  <c r="B328" i="7"/>
  <c r="B329" i="7"/>
  <c r="B330" i="7"/>
  <c r="B331" i="7"/>
  <c r="B332" i="7"/>
  <c r="B333" i="7"/>
  <c r="B334" i="7"/>
  <c r="B335" i="7"/>
  <c r="B336" i="7"/>
  <c r="B337" i="7"/>
  <c r="B338" i="7"/>
  <c r="B339" i="7"/>
  <c r="B340" i="7"/>
  <c r="B341" i="7"/>
  <c r="B342" i="7"/>
  <c r="B343" i="7"/>
  <c r="B344" i="7"/>
  <c r="B345" i="7"/>
  <c r="B346" i="7"/>
  <c r="B347" i="7"/>
  <c r="B348" i="7"/>
  <c r="B349" i="7"/>
  <c r="B350" i="7"/>
  <c r="B351" i="7"/>
  <c r="B352" i="7"/>
  <c r="B353" i="7"/>
  <c r="B354" i="7"/>
  <c r="B355" i="7"/>
  <c r="B356" i="7"/>
  <c r="B357" i="7"/>
  <c r="B358" i="7"/>
  <c r="B359" i="7"/>
  <c r="B360" i="7"/>
  <c r="B361" i="7"/>
  <c r="B362" i="7"/>
  <c r="B363" i="7"/>
  <c r="B364" i="7"/>
  <c r="B365" i="7"/>
  <c r="B366" i="7"/>
  <c r="B367" i="7"/>
  <c r="B368" i="7"/>
  <c r="B369" i="7"/>
  <c r="B370" i="7"/>
  <c r="B371" i="7"/>
  <c r="B372" i="7"/>
  <c r="B373" i="7"/>
  <c r="B374" i="7"/>
  <c r="B375" i="7"/>
  <c r="B376" i="7"/>
  <c r="B377" i="7"/>
  <c r="B378" i="7"/>
  <c r="B379" i="7"/>
  <c r="B380" i="7"/>
  <c r="B381" i="7"/>
  <c r="B382" i="7"/>
  <c r="B383" i="7"/>
  <c r="B384" i="7"/>
  <c r="B385" i="7"/>
  <c r="B386" i="7"/>
  <c r="B387" i="7"/>
  <c r="B388" i="7"/>
  <c r="B389" i="7"/>
  <c r="B390" i="7"/>
  <c r="B391" i="7"/>
  <c r="B392" i="7"/>
  <c r="B393" i="7"/>
  <c r="B394" i="7"/>
  <c r="B395" i="7"/>
  <c r="B396" i="7"/>
  <c r="B397" i="7"/>
  <c r="B398" i="7"/>
  <c r="B399" i="7"/>
  <c r="B400" i="7"/>
  <c r="B401" i="7"/>
  <c r="B402" i="7"/>
  <c r="B403" i="7"/>
  <c r="B404" i="7"/>
  <c r="B405" i="7"/>
  <c r="B406" i="7"/>
  <c r="B407" i="7"/>
  <c r="B408" i="7"/>
  <c r="B409" i="7"/>
  <c r="B410" i="7"/>
  <c r="B411" i="7"/>
  <c r="B412" i="7"/>
  <c r="B413" i="7"/>
  <c r="B414" i="7"/>
  <c r="B415" i="7"/>
  <c r="B416" i="7"/>
  <c r="B417" i="7"/>
  <c r="B418" i="7"/>
  <c r="B419" i="7"/>
  <c r="B420" i="7"/>
  <c r="B421" i="7"/>
  <c r="B422" i="7"/>
  <c r="B423" i="7"/>
  <c r="B424" i="7"/>
  <c r="B425" i="7"/>
  <c r="B426" i="7"/>
  <c r="B427" i="7"/>
  <c r="B428" i="7"/>
  <c r="B429" i="7"/>
  <c r="B430" i="7"/>
  <c r="B431" i="7"/>
  <c r="B432" i="7"/>
  <c r="B433" i="7"/>
  <c r="B434" i="7"/>
  <c r="B435" i="7"/>
  <c r="B436" i="7"/>
  <c r="B437" i="7"/>
  <c r="B438" i="7"/>
  <c r="B439" i="7"/>
  <c r="B440" i="7"/>
  <c r="B441" i="7"/>
  <c r="B442" i="7"/>
  <c r="B443" i="7"/>
  <c r="B444" i="7"/>
  <c r="B445" i="7"/>
  <c r="B446" i="7"/>
  <c r="B447" i="7"/>
  <c r="B448" i="7"/>
  <c r="B449" i="7"/>
  <c r="B450" i="7"/>
  <c r="B451" i="7"/>
  <c r="B452" i="7"/>
  <c r="B453" i="7"/>
  <c r="B454" i="7"/>
  <c r="B455" i="7"/>
  <c r="B456" i="7"/>
  <c r="B457" i="7"/>
  <c r="B458" i="7"/>
  <c r="B459" i="7"/>
  <c r="B460" i="7"/>
  <c r="B461" i="7"/>
  <c r="B462" i="7"/>
  <c r="B463" i="7"/>
  <c r="B464" i="7"/>
  <c r="B465" i="7"/>
  <c r="B466" i="7"/>
  <c r="B467" i="7"/>
  <c r="B468" i="7"/>
  <c r="B469" i="7"/>
  <c r="B470" i="7"/>
  <c r="B471" i="7"/>
  <c r="B472" i="7"/>
  <c r="B473" i="7"/>
  <c r="B474" i="7"/>
  <c r="B475" i="7"/>
  <c r="B476" i="7"/>
  <c r="B477" i="7"/>
  <c r="B478" i="7"/>
  <c r="B479" i="7"/>
  <c r="B480" i="7"/>
  <c r="B481" i="7"/>
  <c r="B482" i="7"/>
  <c r="B483" i="7"/>
  <c r="B484" i="7"/>
  <c r="B485" i="7"/>
  <c r="B486" i="7"/>
  <c r="B487" i="7"/>
  <c r="B488" i="7"/>
  <c r="B489" i="7"/>
  <c r="B490" i="7"/>
  <c r="B491" i="7"/>
  <c r="B492" i="7"/>
  <c r="B493" i="7"/>
  <c r="B494" i="7"/>
  <c r="B495" i="7"/>
  <c r="B496" i="7"/>
  <c r="B497" i="7"/>
  <c r="B498" i="7"/>
  <c r="B499" i="7"/>
  <c r="B500" i="7"/>
  <c r="B501" i="7"/>
  <c r="B502" i="7"/>
  <c r="B503" i="7"/>
  <c r="B504" i="7"/>
  <c r="B505" i="7"/>
  <c r="B506" i="7"/>
  <c r="B507" i="7"/>
  <c r="B508" i="7"/>
  <c r="B509" i="7"/>
  <c r="B510" i="7"/>
  <c r="B511" i="7"/>
  <c r="B512" i="7"/>
  <c r="B513" i="7"/>
  <c r="B514" i="7"/>
  <c r="B515" i="7"/>
  <c r="B516" i="7"/>
  <c r="B517" i="7"/>
  <c r="B518" i="7"/>
  <c r="B519" i="7"/>
  <c r="B520" i="7"/>
  <c r="B521" i="7"/>
  <c r="B522" i="7"/>
  <c r="B523" i="7"/>
  <c r="B524" i="7"/>
  <c r="B525" i="7"/>
  <c r="B526" i="7"/>
  <c r="B527" i="7"/>
  <c r="B528" i="7"/>
  <c r="B529" i="7"/>
  <c r="B530" i="7"/>
  <c r="B531" i="7"/>
  <c r="B532" i="7"/>
  <c r="B533" i="7"/>
  <c r="B534" i="7"/>
  <c r="B535" i="7"/>
  <c r="B536" i="7"/>
  <c r="B537" i="7"/>
  <c r="B538" i="7"/>
  <c r="B539" i="7"/>
  <c r="B540" i="7"/>
  <c r="B541" i="7"/>
  <c r="B542" i="7"/>
  <c r="B543" i="7"/>
  <c r="B544" i="7"/>
  <c r="B545" i="7"/>
  <c r="B546" i="7"/>
  <c r="B547" i="7"/>
  <c r="B548" i="7"/>
  <c r="B549" i="7"/>
  <c r="B550" i="7"/>
  <c r="B551" i="7"/>
  <c r="B552" i="7"/>
  <c r="B553" i="7"/>
  <c r="B554" i="7"/>
  <c r="B555" i="7"/>
  <c r="B556" i="7"/>
  <c r="B557" i="7"/>
  <c r="B558" i="7"/>
  <c r="B559" i="7"/>
  <c r="B560" i="7"/>
  <c r="B561" i="7"/>
  <c r="B562" i="7"/>
  <c r="B563" i="7"/>
  <c r="B564" i="7"/>
  <c r="B565" i="7"/>
  <c r="B566" i="7"/>
  <c r="B567" i="7"/>
  <c r="B568" i="7"/>
  <c r="B569" i="7"/>
  <c r="B570" i="7"/>
  <c r="B571" i="7"/>
  <c r="B572" i="7"/>
  <c r="B573" i="7"/>
  <c r="B574" i="7"/>
  <c r="B575" i="7"/>
  <c r="B576" i="7"/>
  <c r="B577" i="7"/>
  <c r="B578" i="7"/>
  <c r="B579" i="7"/>
  <c r="B580" i="7"/>
  <c r="B581" i="7"/>
  <c r="B582" i="7"/>
  <c r="B583" i="7"/>
  <c r="B584" i="7"/>
  <c r="B585" i="7"/>
  <c r="B586" i="7"/>
  <c r="B587" i="7"/>
  <c r="B588" i="7"/>
  <c r="B589" i="7"/>
  <c r="B590" i="7"/>
  <c r="B591" i="7"/>
  <c r="B592" i="7"/>
  <c r="B593" i="7"/>
  <c r="B594" i="7"/>
  <c r="B595" i="7"/>
  <c r="B596" i="7"/>
  <c r="B597" i="7"/>
  <c r="B598" i="7"/>
  <c r="B599" i="7"/>
  <c r="B5" i="7"/>
  <c r="B675" i="6"/>
  <c r="B164" i="6"/>
  <c r="B342" i="6"/>
  <c r="B676" i="6"/>
  <c r="B24" i="6"/>
  <c r="B343" i="6"/>
  <c r="B677" i="6"/>
  <c r="B25" i="6"/>
  <c r="B344" i="6"/>
  <c r="B678" i="6"/>
  <c r="B26" i="6"/>
  <c r="B345" i="6"/>
  <c r="B679" i="6"/>
  <c r="B165" i="6"/>
  <c r="B346" i="6"/>
  <c r="B680" i="6"/>
  <c r="B27" i="6"/>
  <c r="B347" i="6"/>
  <c r="B681" i="6"/>
  <c r="B166" i="6"/>
  <c r="B348" i="6"/>
  <c r="B682" i="6"/>
  <c r="B167" i="6"/>
  <c r="B349" i="6"/>
  <c r="B683" i="6"/>
  <c r="B168" i="6"/>
  <c r="B350" i="6"/>
  <c r="B684" i="6"/>
  <c r="B169" i="6"/>
  <c r="B351" i="6"/>
  <c r="B685" i="6"/>
  <c r="B170" i="6"/>
  <c r="B352" i="6"/>
  <c r="B686" i="6"/>
  <c r="B171" i="6"/>
  <c r="B353" i="6"/>
  <c r="B687" i="6"/>
  <c r="B316" i="6"/>
  <c r="B354" i="6"/>
  <c r="B688" i="6"/>
  <c r="B172" i="6"/>
  <c r="B355" i="6"/>
  <c r="B689" i="6"/>
  <c r="B173" i="6"/>
  <c r="B356" i="6"/>
  <c r="B690" i="6"/>
  <c r="B28" i="6"/>
  <c r="B357" i="6"/>
  <c r="B691" i="6"/>
  <c r="B174" i="6"/>
  <c r="B358" i="6"/>
  <c r="B692" i="6"/>
  <c r="B175" i="6"/>
  <c r="B359" i="6"/>
  <c r="B693" i="6"/>
  <c r="B176" i="6"/>
  <c r="B360" i="6"/>
  <c r="B694" i="6"/>
  <c r="B177" i="6"/>
  <c r="B361" i="6"/>
  <c r="B695" i="6"/>
  <c r="B178" i="6"/>
  <c r="B362" i="6"/>
  <c r="B696" i="6"/>
  <c r="B179" i="6"/>
  <c r="B363" i="6"/>
  <c r="B697" i="6"/>
  <c r="B29" i="6"/>
  <c r="B364" i="6"/>
  <c r="B698" i="6"/>
  <c r="B30" i="6"/>
  <c r="B365" i="6"/>
  <c r="B699" i="6"/>
  <c r="B180" i="6"/>
  <c r="B366" i="6"/>
  <c r="B700" i="6"/>
  <c r="B31" i="6"/>
  <c r="B367" i="6"/>
  <c r="B701" i="6"/>
  <c r="B32" i="6"/>
  <c r="B368" i="6"/>
  <c r="B702" i="6"/>
  <c r="B6" i="6"/>
  <c r="B369" i="6"/>
  <c r="B703" i="6"/>
  <c r="B181" i="6"/>
  <c r="B370" i="6"/>
  <c r="B704" i="6"/>
  <c r="B317" i="6"/>
  <c r="B371" i="6"/>
  <c r="B705" i="6"/>
  <c r="B33" i="6"/>
  <c r="B372" i="6"/>
  <c r="B706" i="6"/>
  <c r="B34" i="6"/>
  <c r="B373" i="6"/>
  <c r="B707" i="6"/>
  <c r="B35" i="6"/>
  <c r="B374" i="6"/>
  <c r="B708" i="6"/>
  <c r="B36" i="6"/>
  <c r="B375" i="6"/>
  <c r="B709" i="6"/>
  <c r="B37" i="6"/>
  <c r="B376" i="6"/>
  <c r="B710" i="6"/>
  <c r="B38" i="6"/>
  <c r="B377" i="6"/>
  <c r="B711" i="6"/>
  <c r="B7" i="6"/>
  <c r="B378" i="6"/>
  <c r="B712" i="6"/>
  <c r="B182" i="6"/>
  <c r="B379" i="6"/>
  <c r="B713" i="6"/>
  <c r="B39" i="6"/>
  <c r="B380" i="6"/>
  <c r="B714" i="6"/>
  <c r="B40" i="6"/>
  <c r="B381" i="6"/>
  <c r="B715" i="6"/>
  <c r="B41" i="6"/>
  <c r="B382" i="6"/>
  <c r="B716" i="6"/>
  <c r="B42" i="6"/>
  <c r="B383" i="6"/>
  <c r="B717" i="6"/>
  <c r="B183" i="6"/>
  <c r="B384" i="6"/>
  <c r="B718" i="6"/>
  <c r="B43" i="6"/>
  <c r="B385" i="6"/>
  <c r="B719" i="6"/>
  <c r="B318" i="6"/>
  <c r="B386" i="6"/>
  <c r="B720" i="6"/>
  <c r="B331" i="6"/>
  <c r="B387" i="6"/>
  <c r="B721" i="6"/>
  <c r="B44" i="6"/>
  <c r="B388" i="6"/>
  <c r="B722" i="6"/>
  <c r="B45" i="6"/>
  <c r="B389" i="6"/>
  <c r="B723" i="6"/>
  <c r="B184" i="6"/>
  <c r="B390" i="6"/>
  <c r="B724" i="6"/>
  <c r="B46" i="6"/>
  <c r="B391" i="6"/>
  <c r="B725" i="6"/>
  <c r="B47" i="6"/>
  <c r="B392" i="6"/>
  <c r="B726" i="6"/>
  <c r="B8" i="6"/>
  <c r="B393" i="6"/>
  <c r="B727" i="6"/>
  <c r="B48" i="6"/>
  <c r="B394" i="6"/>
  <c r="B728" i="6"/>
  <c r="B49" i="6"/>
  <c r="B395" i="6"/>
  <c r="B729" i="6"/>
  <c r="B185" i="6"/>
  <c r="B396" i="6"/>
  <c r="B730" i="6"/>
  <c r="B186" i="6"/>
  <c r="B397" i="6"/>
  <c r="B731" i="6"/>
  <c r="B187" i="6"/>
  <c r="B398" i="6"/>
  <c r="B732" i="6"/>
  <c r="B188" i="6"/>
  <c r="B399" i="6"/>
  <c r="B733" i="6"/>
  <c r="B189" i="6"/>
  <c r="B400" i="6"/>
  <c r="B734" i="6"/>
  <c r="B190" i="6"/>
  <c r="B401" i="6"/>
  <c r="B735" i="6"/>
  <c r="B191" i="6"/>
  <c r="B402" i="6"/>
  <c r="B736" i="6"/>
  <c r="B192" i="6"/>
  <c r="B403" i="6"/>
  <c r="B737" i="6"/>
  <c r="B193" i="6"/>
  <c r="B404" i="6"/>
  <c r="B738" i="6"/>
  <c r="B194" i="6"/>
  <c r="B405" i="6"/>
  <c r="B739" i="6"/>
  <c r="B195" i="6"/>
  <c r="B406" i="6"/>
  <c r="B740" i="6"/>
  <c r="B196" i="6"/>
  <c r="B407" i="6"/>
  <c r="B741" i="6"/>
  <c r="B197" i="6"/>
  <c r="B408" i="6"/>
  <c r="B742" i="6"/>
  <c r="B198" i="6"/>
  <c r="B409" i="6"/>
  <c r="B743" i="6"/>
  <c r="B50" i="6"/>
  <c r="B410" i="6"/>
  <c r="B744" i="6"/>
  <c r="B199" i="6"/>
  <c r="B411" i="6"/>
  <c r="B745" i="6"/>
  <c r="B200" i="6"/>
  <c r="B412" i="6"/>
  <c r="B746" i="6"/>
  <c r="B201" i="6"/>
  <c r="B413" i="6"/>
  <c r="B747" i="6"/>
  <c r="B319" i="6"/>
  <c r="B414" i="6"/>
  <c r="B748" i="6"/>
  <c r="B202" i="6"/>
  <c r="B415" i="6"/>
  <c r="B749" i="6"/>
  <c r="B203" i="6"/>
  <c r="B416" i="6"/>
  <c r="B750" i="6"/>
  <c r="B204" i="6"/>
  <c r="B417" i="6"/>
  <c r="B751" i="6"/>
  <c r="B51" i="6"/>
  <c r="B418" i="6"/>
  <c r="B752" i="6"/>
  <c r="B52" i="6"/>
  <c r="B419" i="6"/>
  <c r="B753" i="6"/>
  <c r="B53" i="6"/>
  <c r="B420" i="6"/>
  <c r="B754" i="6"/>
  <c r="B54" i="6"/>
  <c r="B421" i="6"/>
  <c r="B755" i="6"/>
  <c r="B205" i="6"/>
  <c r="B422" i="6"/>
  <c r="B756" i="6"/>
  <c r="B206" i="6"/>
  <c r="B423" i="6"/>
  <c r="B757" i="6"/>
  <c r="B207" i="6"/>
  <c r="B424" i="6"/>
  <c r="B758" i="6"/>
  <c r="B55" i="6"/>
  <c r="B425" i="6"/>
  <c r="B759" i="6"/>
  <c r="B56" i="6"/>
  <c r="B426" i="6"/>
  <c r="B760" i="6"/>
  <c r="B208" i="6"/>
  <c r="B427" i="6"/>
  <c r="B761" i="6"/>
  <c r="B9" i="6"/>
  <c r="B428" i="6"/>
  <c r="B762" i="6"/>
  <c r="B57" i="6"/>
  <c r="B429" i="6"/>
  <c r="B763" i="6"/>
  <c r="B58" i="6"/>
  <c r="B430" i="6"/>
  <c r="B764" i="6"/>
  <c r="B10" i="6"/>
  <c r="B431" i="6"/>
  <c r="B765" i="6"/>
  <c r="B59" i="6"/>
  <c r="B432" i="6"/>
  <c r="B766" i="6"/>
  <c r="B60" i="6"/>
  <c r="B433" i="6"/>
  <c r="B767" i="6"/>
  <c r="B209" i="6"/>
  <c r="B434" i="6"/>
  <c r="B768" i="6"/>
  <c r="B11" i="6"/>
  <c r="B435" i="6"/>
  <c r="B769" i="6"/>
  <c r="B61" i="6"/>
  <c r="B436" i="6"/>
  <c r="B770" i="6"/>
  <c r="B62" i="6"/>
  <c r="B437" i="6"/>
  <c r="B771" i="6"/>
  <c r="B63" i="6"/>
  <c r="B438" i="6"/>
  <c r="B772" i="6"/>
  <c r="B12" i="6"/>
  <c r="B439" i="6"/>
  <c r="B773" i="6"/>
  <c r="B64" i="6"/>
  <c r="B440" i="6"/>
  <c r="B774" i="6"/>
  <c r="B65" i="6"/>
  <c r="B441" i="6"/>
  <c r="B775" i="6"/>
  <c r="B66" i="6"/>
  <c r="B442" i="6"/>
  <c r="B776" i="6"/>
  <c r="B67" i="6"/>
  <c r="B443" i="6"/>
  <c r="B777" i="6"/>
  <c r="B210" i="6"/>
  <c r="B444" i="6"/>
  <c r="B778" i="6"/>
  <c r="B334" i="6"/>
  <c r="B445" i="6"/>
  <c r="B779" i="6"/>
  <c r="B324" i="6"/>
  <c r="B446" i="6"/>
  <c r="B780" i="6"/>
  <c r="B325" i="6"/>
  <c r="B447" i="6"/>
  <c r="B781" i="6"/>
  <c r="B320" i="6"/>
  <c r="B448" i="6"/>
  <c r="B782" i="6"/>
  <c r="B68" i="6"/>
  <c r="B449" i="6"/>
  <c r="B783" i="6"/>
  <c r="B69" i="6"/>
  <c r="B450" i="6"/>
  <c r="B784" i="6"/>
  <c r="B70" i="6"/>
  <c r="B451" i="6"/>
  <c r="B785" i="6"/>
  <c r="B211" i="6"/>
  <c r="B452" i="6"/>
  <c r="B786" i="6"/>
  <c r="B212" i="6"/>
  <c r="B453" i="6"/>
  <c r="B787" i="6"/>
  <c r="B213" i="6"/>
  <c r="B454" i="6"/>
  <c r="B788" i="6"/>
  <c r="B214" i="6"/>
  <c r="B455" i="6"/>
  <c r="B789" i="6"/>
  <c r="B215" i="6"/>
  <c r="B456" i="6"/>
  <c r="B790" i="6"/>
  <c r="B216" i="6"/>
  <c r="B457" i="6"/>
  <c r="B791" i="6"/>
  <c r="B217" i="6"/>
  <c r="B458" i="6"/>
  <c r="B792" i="6"/>
  <c r="B218" i="6"/>
  <c r="B459" i="6"/>
  <c r="B793" i="6"/>
  <c r="B219" i="6"/>
  <c r="B460" i="6"/>
  <c r="B794" i="6"/>
  <c r="B220" i="6"/>
  <c r="B461" i="6"/>
  <c r="B795" i="6"/>
  <c r="B221" i="6"/>
  <c r="B462" i="6"/>
  <c r="B796" i="6"/>
  <c r="B222" i="6"/>
  <c r="B463" i="6"/>
  <c r="B797" i="6"/>
  <c r="B223" i="6"/>
  <c r="B464" i="6"/>
  <c r="B798" i="6"/>
  <c r="B224" i="6"/>
  <c r="B465" i="6"/>
  <c r="B799" i="6"/>
  <c r="B225" i="6"/>
  <c r="B466" i="6"/>
  <c r="B800" i="6"/>
  <c r="B2" i="6"/>
  <c r="B338" i="6"/>
  <c r="B801" i="6"/>
  <c r="B226" i="6"/>
  <c r="B467" i="6"/>
  <c r="B802" i="6"/>
  <c r="B227" i="6"/>
  <c r="B468" i="6"/>
  <c r="B803" i="6"/>
  <c r="B228" i="6"/>
  <c r="B469" i="6"/>
  <c r="B804" i="6"/>
  <c r="B71" i="6"/>
  <c r="B470" i="6"/>
  <c r="B805" i="6"/>
  <c r="B229" i="6"/>
  <c r="B471" i="6"/>
  <c r="B806" i="6"/>
  <c r="B72" i="6"/>
  <c r="B472" i="6"/>
  <c r="B807" i="6"/>
  <c r="B73" i="6"/>
  <c r="B473" i="6"/>
  <c r="B808" i="6"/>
  <c r="B230" i="6"/>
  <c r="B474" i="6"/>
  <c r="B809" i="6"/>
  <c r="B74" i="6"/>
  <c r="B475" i="6"/>
  <c r="B810" i="6"/>
  <c r="B75" i="6"/>
  <c r="B476" i="6"/>
  <c r="B811" i="6"/>
  <c r="B76" i="6"/>
  <c r="B477" i="6"/>
  <c r="B812" i="6"/>
  <c r="B77" i="6"/>
  <c r="B478" i="6"/>
  <c r="B813" i="6"/>
  <c r="B78" i="6"/>
  <c r="B479" i="6"/>
  <c r="B814" i="6"/>
  <c r="B79" i="6"/>
  <c r="B480" i="6"/>
  <c r="B815" i="6"/>
  <c r="B231" i="6"/>
  <c r="B481" i="6"/>
  <c r="B816" i="6"/>
  <c r="B80" i="6"/>
  <c r="B482" i="6"/>
  <c r="B817" i="6"/>
  <c r="B81" i="6"/>
  <c r="B483" i="6"/>
  <c r="B818" i="6"/>
  <c r="B82" i="6"/>
  <c r="B484" i="6"/>
  <c r="B819" i="6"/>
  <c r="B83" i="6"/>
  <c r="B485" i="6"/>
  <c r="B820" i="6"/>
  <c r="B232" i="6"/>
  <c r="B486" i="6"/>
  <c r="B821" i="6"/>
  <c r="B84" i="6"/>
  <c r="B487" i="6"/>
  <c r="B822" i="6"/>
  <c r="B85" i="6"/>
  <c r="B488" i="6"/>
  <c r="B823" i="6"/>
  <c r="B86" i="6"/>
  <c r="B489" i="6"/>
  <c r="B824" i="6"/>
  <c r="B87" i="6"/>
  <c r="B490" i="6"/>
  <c r="B825" i="6"/>
  <c r="B13" i="6"/>
  <c r="B491" i="6"/>
  <c r="B826" i="6"/>
  <c r="B88" i="6"/>
  <c r="B492" i="6"/>
  <c r="B827" i="6"/>
  <c r="B14" i="6"/>
  <c r="B493" i="6"/>
  <c r="B828" i="6"/>
  <c r="B89" i="6"/>
  <c r="B494" i="6"/>
  <c r="B829" i="6"/>
  <c r="B15" i="6"/>
  <c r="B495" i="6"/>
  <c r="B830" i="6"/>
  <c r="B90" i="6"/>
  <c r="B496" i="6"/>
  <c r="B831" i="6"/>
  <c r="B91" i="6"/>
  <c r="B497" i="6"/>
  <c r="B832" i="6"/>
  <c r="B233" i="6"/>
  <c r="B498" i="6"/>
  <c r="B833" i="6"/>
  <c r="B92" i="6"/>
  <c r="B499" i="6"/>
  <c r="B834" i="6"/>
  <c r="B16" i="6"/>
  <c r="B500" i="6"/>
  <c r="B835" i="6"/>
  <c r="B234" i="6"/>
  <c r="B501" i="6"/>
  <c r="B836" i="6"/>
  <c r="B93" i="6"/>
  <c r="B502" i="6"/>
  <c r="B837" i="6"/>
  <c r="B235" i="6"/>
  <c r="B503" i="6"/>
  <c r="B838" i="6"/>
  <c r="B236" i="6"/>
  <c r="B504" i="6"/>
  <c r="B839" i="6"/>
  <c r="B237" i="6"/>
  <c r="B505" i="6"/>
  <c r="B840" i="6"/>
  <c r="B94" i="6"/>
  <c r="B506" i="6"/>
  <c r="B841" i="6"/>
  <c r="B238" i="6"/>
  <c r="B507" i="6"/>
  <c r="B842" i="6"/>
  <c r="B239" i="6"/>
  <c r="B508" i="6"/>
  <c r="B843" i="6"/>
  <c r="B240" i="6"/>
  <c r="B509" i="6"/>
  <c r="B844" i="6"/>
  <c r="B241" i="6"/>
  <c r="B510" i="6"/>
  <c r="B845" i="6"/>
  <c r="B242" i="6"/>
  <c r="B511" i="6"/>
  <c r="B846" i="6"/>
  <c r="B326" i="6"/>
  <c r="B512" i="6"/>
  <c r="B847" i="6"/>
  <c r="B243" i="6"/>
  <c r="B513" i="6"/>
  <c r="B848" i="6"/>
  <c r="B244" i="6"/>
  <c r="B514" i="6"/>
  <c r="B849" i="6"/>
  <c r="B245" i="6"/>
  <c r="B515" i="6"/>
  <c r="B850" i="6"/>
  <c r="B246" i="6"/>
  <c r="B516" i="6"/>
  <c r="B851" i="6"/>
  <c r="B247" i="6"/>
  <c r="B517" i="6"/>
  <c r="B852" i="6"/>
  <c r="B248" i="6"/>
  <c r="B518" i="6"/>
  <c r="B853" i="6"/>
  <c r="B249" i="6"/>
  <c r="B519" i="6"/>
  <c r="B854" i="6"/>
  <c r="B250" i="6"/>
  <c r="B520" i="6"/>
  <c r="B855" i="6"/>
  <c r="B95" i="6"/>
  <c r="B521" i="6"/>
  <c r="B856" i="6"/>
  <c r="B251" i="6"/>
  <c r="B522" i="6"/>
  <c r="B857" i="6"/>
  <c r="B252" i="6"/>
  <c r="B523" i="6"/>
  <c r="B858" i="6"/>
  <c r="B253" i="6"/>
  <c r="B524" i="6"/>
  <c r="B859" i="6"/>
  <c r="B254" i="6"/>
  <c r="B525" i="6"/>
  <c r="B860" i="6"/>
  <c r="B255" i="6"/>
  <c r="B526" i="6"/>
  <c r="B861" i="6"/>
  <c r="B96" i="6"/>
  <c r="B527" i="6"/>
  <c r="B862" i="6"/>
  <c r="B97" i="6"/>
  <c r="B528" i="6"/>
  <c r="B863" i="6"/>
  <c r="B3" i="6"/>
  <c r="B339" i="6"/>
  <c r="B864" i="6"/>
  <c r="B98" i="6"/>
  <c r="B529" i="6"/>
  <c r="B865" i="6"/>
  <c r="B99" i="6"/>
  <c r="B530" i="6"/>
  <c r="B866" i="6"/>
  <c r="B100" i="6"/>
  <c r="B531" i="6"/>
  <c r="B867" i="6"/>
  <c r="B256" i="6"/>
  <c r="B532" i="6"/>
  <c r="B868" i="6"/>
  <c r="B17" i="6"/>
  <c r="B533" i="6"/>
  <c r="B869" i="6"/>
  <c r="B101" i="6"/>
  <c r="B534" i="6"/>
  <c r="B870" i="6"/>
  <c r="B102" i="6"/>
  <c r="B535" i="6"/>
  <c r="B871" i="6"/>
  <c r="B257" i="6"/>
  <c r="B536" i="6"/>
  <c r="B872" i="6"/>
  <c r="B103" i="6"/>
  <c r="B537" i="6"/>
  <c r="B873" i="6"/>
  <c r="B104" i="6"/>
  <c r="B538" i="6"/>
  <c r="B874" i="6"/>
  <c r="B105" i="6"/>
  <c r="B539" i="6"/>
  <c r="B875" i="6"/>
  <c r="B106" i="6"/>
  <c r="B540" i="6"/>
  <c r="B876" i="6"/>
  <c r="B107" i="6"/>
  <c r="B541" i="6"/>
  <c r="B877" i="6"/>
  <c r="B258" i="6"/>
  <c r="B542" i="6"/>
  <c r="B878" i="6"/>
  <c r="B108" i="6"/>
  <c r="B543" i="6"/>
  <c r="B879" i="6"/>
  <c r="B109" i="6"/>
  <c r="B544" i="6"/>
  <c r="B880" i="6"/>
  <c r="B110" i="6"/>
  <c r="B545" i="6"/>
  <c r="B881" i="6"/>
  <c r="B111" i="6"/>
  <c r="B546" i="6"/>
  <c r="B882" i="6"/>
  <c r="B112" i="6"/>
  <c r="B547" i="6"/>
  <c r="B883" i="6"/>
  <c r="B259" i="6"/>
  <c r="B548" i="6"/>
  <c r="B884" i="6"/>
  <c r="B113" i="6"/>
  <c r="B549" i="6"/>
  <c r="B885" i="6"/>
  <c r="B114" i="6"/>
  <c r="B550" i="6"/>
  <c r="B886" i="6"/>
  <c r="B321" i="6"/>
  <c r="B551" i="6"/>
  <c r="B887" i="6"/>
  <c r="B115" i="6"/>
  <c r="B552" i="6"/>
  <c r="B888" i="6"/>
  <c r="B18" i="6"/>
  <c r="B553" i="6"/>
  <c r="B889" i="6"/>
  <c r="B335" i="6"/>
  <c r="B554" i="6"/>
  <c r="B890" i="6"/>
  <c r="B332" i="6"/>
  <c r="B555" i="6"/>
  <c r="B891" i="6"/>
  <c r="B327" i="6"/>
  <c r="B556" i="6"/>
  <c r="B892" i="6"/>
  <c r="B116" i="6"/>
  <c r="B557" i="6"/>
  <c r="B893" i="6"/>
  <c r="B260" i="6"/>
  <c r="B558" i="6"/>
  <c r="B894" i="6"/>
  <c r="B261" i="6"/>
  <c r="B559" i="6"/>
  <c r="B895" i="6"/>
  <c r="B262" i="6"/>
  <c r="B560" i="6"/>
  <c r="B896" i="6"/>
  <c r="B263" i="6"/>
  <c r="B561" i="6"/>
  <c r="B897" i="6"/>
  <c r="B264" i="6"/>
  <c r="B562" i="6"/>
  <c r="B898" i="6"/>
  <c r="B265" i="6"/>
  <c r="B563" i="6"/>
  <c r="B899" i="6"/>
  <c r="B266" i="6"/>
  <c r="B564" i="6"/>
  <c r="B900" i="6"/>
  <c r="B267" i="6"/>
  <c r="B565" i="6"/>
  <c r="B901" i="6"/>
  <c r="B268" i="6"/>
  <c r="B566" i="6"/>
  <c r="B902" i="6"/>
  <c r="B269" i="6"/>
  <c r="B567" i="6"/>
  <c r="B903" i="6"/>
  <c r="B270" i="6"/>
  <c r="B568" i="6"/>
  <c r="B904" i="6"/>
  <c r="B271" i="6"/>
  <c r="B569" i="6"/>
  <c r="B905" i="6"/>
  <c r="B272" i="6"/>
  <c r="B570" i="6"/>
  <c r="B906" i="6"/>
  <c r="B273" i="6"/>
  <c r="B571" i="6"/>
  <c r="B907" i="6"/>
  <c r="B274" i="6"/>
  <c r="B572" i="6"/>
  <c r="B908" i="6"/>
  <c r="B275" i="6"/>
  <c r="B573" i="6"/>
  <c r="B909" i="6"/>
  <c r="B276" i="6"/>
  <c r="B574" i="6"/>
  <c r="B910" i="6"/>
  <c r="B277" i="6"/>
  <c r="B575" i="6"/>
  <c r="B911" i="6"/>
  <c r="B278" i="6"/>
  <c r="B576" i="6"/>
  <c r="B912" i="6"/>
  <c r="B328" i="6"/>
  <c r="B577" i="6"/>
  <c r="B913" i="6"/>
  <c r="B279" i="6"/>
  <c r="B578" i="6"/>
  <c r="B914" i="6"/>
  <c r="B117" i="6"/>
  <c r="B579" i="6"/>
  <c r="B915" i="6"/>
  <c r="B118" i="6"/>
  <c r="B580" i="6"/>
  <c r="B916" i="6"/>
  <c r="B119" i="6"/>
  <c r="B581" i="6"/>
  <c r="B917" i="6"/>
  <c r="B120" i="6"/>
  <c r="B582" i="6"/>
  <c r="B918" i="6"/>
  <c r="B280" i="6"/>
  <c r="B583" i="6"/>
  <c r="B919" i="6"/>
  <c r="B121" i="6"/>
  <c r="B584" i="6"/>
  <c r="B920" i="6"/>
  <c r="B19" i="6"/>
  <c r="B585" i="6"/>
  <c r="B921" i="6"/>
  <c r="B122" i="6"/>
  <c r="B586" i="6"/>
  <c r="B922" i="6"/>
  <c r="B20" i="6"/>
  <c r="B587" i="6"/>
  <c r="B923" i="6"/>
  <c r="B123" i="6"/>
  <c r="B588" i="6"/>
  <c r="B924" i="6"/>
  <c r="B124" i="6"/>
  <c r="B589" i="6"/>
  <c r="B925" i="6"/>
  <c r="B281" i="6"/>
  <c r="B590" i="6"/>
  <c r="B926" i="6"/>
  <c r="B125" i="6"/>
  <c r="B591" i="6"/>
  <c r="B927" i="6"/>
  <c r="B126" i="6"/>
  <c r="B592" i="6"/>
  <c r="B928" i="6"/>
  <c r="B127" i="6"/>
  <c r="B593" i="6"/>
  <c r="B929" i="6"/>
  <c r="B128" i="6"/>
  <c r="B594" i="6"/>
  <c r="B930" i="6"/>
  <c r="B129" i="6"/>
  <c r="B595" i="6"/>
  <c r="B931" i="6"/>
  <c r="B130" i="6"/>
  <c r="B596" i="6"/>
  <c r="B932" i="6"/>
  <c r="B282" i="6"/>
  <c r="B597" i="6"/>
  <c r="B933" i="6"/>
  <c r="B131" i="6"/>
  <c r="B598" i="6"/>
  <c r="B934" i="6"/>
  <c r="B132" i="6"/>
  <c r="B599" i="6"/>
  <c r="B935" i="6"/>
  <c r="B133" i="6"/>
  <c r="B600" i="6"/>
  <c r="B936" i="6"/>
  <c r="B134" i="6"/>
  <c r="B601" i="6"/>
  <c r="B937" i="6"/>
  <c r="B283" i="6"/>
  <c r="B602" i="6"/>
  <c r="B938" i="6"/>
  <c r="B135" i="6"/>
  <c r="B603" i="6"/>
  <c r="B939" i="6"/>
  <c r="B136" i="6"/>
  <c r="B604" i="6"/>
  <c r="B940" i="6"/>
  <c r="B21" i="6"/>
  <c r="B605" i="6"/>
  <c r="B941" i="6"/>
  <c r="B284" i="6"/>
  <c r="B606" i="6"/>
  <c r="B942" i="6"/>
  <c r="B137" i="6"/>
  <c r="B607" i="6"/>
  <c r="B943" i="6"/>
  <c r="B138" i="6"/>
  <c r="B608" i="6"/>
  <c r="B944" i="6"/>
  <c r="B285" i="6"/>
  <c r="B609" i="6"/>
  <c r="B945" i="6"/>
  <c r="B139" i="6"/>
  <c r="B610" i="6"/>
  <c r="B946" i="6"/>
  <c r="B286" i="6"/>
  <c r="B611" i="6"/>
  <c r="B947" i="6"/>
  <c r="B287" i="6"/>
  <c r="B612" i="6"/>
  <c r="B948" i="6"/>
  <c r="B288" i="6"/>
  <c r="B613" i="6"/>
  <c r="B949" i="6"/>
  <c r="B289" i="6"/>
  <c r="B614" i="6"/>
  <c r="B950" i="6"/>
  <c r="B290" i="6"/>
  <c r="B615" i="6"/>
  <c r="B951" i="6"/>
  <c r="B291" i="6"/>
  <c r="B616" i="6"/>
  <c r="B952" i="6"/>
  <c r="B292" i="6"/>
  <c r="B617" i="6"/>
  <c r="B953" i="6"/>
  <c r="B293" i="6"/>
  <c r="B618" i="6"/>
  <c r="B954" i="6"/>
  <c r="B294" i="6"/>
  <c r="B619" i="6"/>
  <c r="B955" i="6"/>
  <c r="B295" i="6"/>
  <c r="B620" i="6"/>
  <c r="B956" i="6"/>
  <c r="B296" i="6"/>
  <c r="B621" i="6"/>
  <c r="B957" i="6"/>
  <c r="B297" i="6"/>
  <c r="B622" i="6"/>
  <c r="B958" i="6"/>
  <c r="B298" i="6"/>
  <c r="B623" i="6"/>
  <c r="B959" i="6"/>
  <c r="B299" i="6"/>
  <c r="B624" i="6"/>
  <c r="B960" i="6"/>
  <c r="B300" i="6"/>
  <c r="B625" i="6"/>
  <c r="B961" i="6"/>
  <c r="B140" i="6"/>
  <c r="B626" i="6"/>
  <c r="B962" i="6"/>
  <c r="B301" i="6"/>
  <c r="B627" i="6"/>
  <c r="B963" i="6"/>
  <c r="B141" i="6"/>
  <c r="B628" i="6"/>
  <c r="B964" i="6"/>
  <c r="B302" i="6"/>
  <c r="B629" i="6"/>
  <c r="B965" i="6"/>
  <c r="B142" i="6"/>
  <c r="B630" i="6"/>
  <c r="B966" i="6"/>
  <c r="B303" i="6"/>
  <c r="B631" i="6"/>
  <c r="B967" i="6"/>
  <c r="B304" i="6"/>
  <c r="B632" i="6"/>
  <c r="B968" i="6"/>
  <c r="B305" i="6"/>
  <c r="B633" i="6"/>
  <c r="B969" i="6"/>
  <c r="B306" i="6"/>
  <c r="B634" i="6"/>
  <c r="B970" i="6"/>
  <c r="B323" i="6"/>
  <c r="B635" i="6"/>
  <c r="B971" i="6"/>
  <c r="B143" i="6"/>
  <c r="B636" i="6"/>
  <c r="B972" i="6"/>
  <c r="B144" i="6"/>
  <c r="B637" i="6"/>
  <c r="B973" i="6"/>
  <c r="B145" i="6"/>
  <c r="B638" i="6"/>
  <c r="B974" i="6"/>
  <c r="B307" i="6"/>
  <c r="B639" i="6"/>
  <c r="B975" i="6"/>
  <c r="B22" i="6"/>
  <c r="B640" i="6"/>
  <c r="B976" i="6"/>
  <c r="B146" i="6"/>
  <c r="B641" i="6"/>
  <c r="B977" i="6"/>
  <c r="B147" i="6"/>
  <c r="B642" i="6"/>
  <c r="B978" i="6"/>
  <c r="B148" i="6"/>
  <c r="B643" i="6"/>
  <c r="B979" i="6"/>
  <c r="B149" i="6"/>
  <c r="B644" i="6"/>
  <c r="B980" i="6"/>
  <c r="B308" i="6"/>
  <c r="B645" i="6"/>
  <c r="B981" i="6"/>
  <c r="B150" i="6"/>
  <c r="B646" i="6"/>
  <c r="B982" i="6"/>
  <c r="B23" i="6"/>
  <c r="B647" i="6"/>
  <c r="B983" i="6"/>
  <c r="B151" i="6"/>
  <c r="B648" i="6"/>
  <c r="B984" i="6"/>
  <c r="B152" i="6"/>
  <c r="B649" i="6"/>
  <c r="B985" i="6"/>
  <c r="B153" i="6"/>
  <c r="B650" i="6"/>
  <c r="B986" i="6"/>
  <c r="B309" i="6"/>
  <c r="B651" i="6"/>
  <c r="B987" i="6"/>
  <c r="B154" i="6"/>
  <c r="B652" i="6"/>
  <c r="B988" i="6"/>
  <c r="B155" i="6"/>
  <c r="B653" i="6"/>
  <c r="B989" i="6"/>
  <c r="B310" i="6"/>
  <c r="B654" i="6"/>
  <c r="B990" i="6"/>
  <c r="B156" i="6"/>
  <c r="B655" i="6"/>
  <c r="B991" i="6"/>
  <c r="B157" i="6"/>
  <c r="B656" i="6"/>
  <c r="B992" i="6"/>
  <c r="B158" i="6"/>
  <c r="B657" i="6"/>
  <c r="B993" i="6"/>
  <c r="B159" i="6"/>
  <c r="B658" i="6"/>
  <c r="B994" i="6"/>
  <c r="B160" i="6"/>
  <c r="B659" i="6"/>
  <c r="B995" i="6"/>
  <c r="B161" i="6"/>
  <c r="B660" i="6"/>
  <c r="B996" i="6"/>
  <c r="B311" i="6"/>
  <c r="B661" i="6"/>
  <c r="B997" i="6"/>
  <c r="B330" i="6"/>
  <c r="B662" i="6"/>
  <c r="B998" i="6"/>
  <c r="B329" i="6"/>
  <c r="B663" i="6"/>
  <c r="B999" i="6"/>
  <c r="B333" i="6"/>
  <c r="B664" i="6"/>
  <c r="B1000" i="6"/>
  <c r="B322" i="6"/>
  <c r="B665" i="6"/>
  <c r="B1001" i="6"/>
  <c r="B312" i="6"/>
  <c r="B666" i="6"/>
  <c r="B1002" i="6"/>
  <c r="B313" i="6"/>
  <c r="B667" i="6"/>
  <c r="B1003" i="6"/>
  <c r="B162" i="6"/>
  <c r="B668" i="6"/>
  <c r="B1004" i="6"/>
  <c r="B314" i="6"/>
  <c r="B669" i="6"/>
  <c r="B1005" i="6"/>
  <c r="B315" i="6"/>
  <c r="B670" i="6"/>
  <c r="B1006" i="6"/>
  <c r="B163" i="6"/>
  <c r="B671" i="6"/>
  <c r="B1007" i="6"/>
  <c r="B4" i="6"/>
  <c r="B340" i="6"/>
  <c r="B1008" i="6"/>
  <c r="B337" i="6"/>
  <c r="B672" i="6"/>
  <c r="B341" i="6"/>
  <c r="D2"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340" i="5"/>
  <c r="D104" i="5"/>
  <c r="D105" i="5"/>
  <c r="D106" i="5"/>
  <c r="D107" i="5"/>
  <c r="D108" i="5"/>
  <c r="D109" i="5"/>
  <c r="D110" i="5"/>
  <c r="D111" i="5"/>
  <c r="D112" i="5"/>
  <c r="D113" i="5"/>
  <c r="D346"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341" i="5"/>
  <c r="D268" i="5"/>
  <c r="D269" i="5"/>
  <c r="D270" i="5"/>
  <c r="D271" i="5"/>
  <c r="D272" i="5"/>
  <c r="D273" i="5"/>
  <c r="D274" i="5"/>
  <c r="D275" i="5"/>
  <c r="D276" i="5"/>
  <c r="D277" i="5"/>
  <c r="D278" i="5"/>
  <c r="D279" i="5"/>
  <c r="D280" i="5"/>
  <c r="D281" i="5"/>
  <c r="D282" i="5"/>
  <c r="D345" i="5"/>
  <c r="D283" i="5"/>
  <c r="D284" i="5"/>
  <c r="D285" i="5"/>
  <c r="D286" i="5"/>
  <c r="D287" i="5"/>
  <c r="D288" i="5"/>
  <c r="D289" i="5"/>
  <c r="D290" i="5"/>
  <c r="D291" i="5"/>
  <c r="D292" i="5"/>
  <c r="D293" i="5"/>
  <c r="D294" i="5"/>
  <c r="D295" i="5"/>
  <c r="D296" i="5"/>
  <c r="D297" i="5"/>
  <c r="D298" i="5"/>
  <c r="D299" i="5"/>
  <c r="D300" i="5"/>
  <c r="D301" i="5"/>
  <c r="D302" i="5"/>
  <c r="D342" i="5"/>
  <c r="D343" i="5"/>
  <c r="D344"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1" i="5"/>
  <c r="E2" i="5"/>
  <c r="E3" i="5"/>
  <c r="G3" i="5" s="1"/>
  <c r="E4" i="5"/>
  <c r="E5" i="5"/>
  <c r="E6" i="5"/>
  <c r="E7" i="5"/>
  <c r="E8" i="5"/>
  <c r="E9" i="5"/>
  <c r="E10" i="5"/>
  <c r="G10" i="5" s="1"/>
  <c r="E11" i="5"/>
  <c r="E12" i="5"/>
  <c r="E13" i="5"/>
  <c r="E14" i="5"/>
  <c r="G14" i="5" s="1"/>
  <c r="E15" i="5"/>
  <c r="G15" i="5" s="1"/>
  <c r="E16" i="5"/>
  <c r="E17" i="5"/>
  <c r="E18" i="5"/>
  <c r="G18" i="5" s="1"/>
  <c r="E19" i="5"/>
  <c r="E20" i="5"/>
  <c r="G20" i="5" s="1"/>
  <c r="E21" i="5"/>
  <c r="E22" i="5"/>
  <c r="G22" i="5" s="1"/>
  <c r="E23" i="5"/>
  <c r="E24" i="5"/>
  <c r="G24" i="5" s="1"/>
  <c r="E25" i="5"/>
  <c r="E26" i="5"/>
  <c r="E27" i="5"/>
  <c r="E28" i="5"/>
  <c r="E29" i="5"/>
  <c r="E30" i="5"/>
  <c r="E31" i="5"/>
  <c r="E32" i="5"/>
  <c r="E33" i="5"/>
  <c r="E34" i="5"/>
  <c r="G34" i="5" s="1"/>
  <c r="E35" i="5"/>
  <c r="E36" i="5"/>
  <c r="G36" i="5" s="1"/>
  <c r="E37" i="5"/>
  <c r="E38" i="5"/>
  <c r="G38" i="5" s="1"/>
  <c r="E39" i="5"/>
  <c r="G39" i="5" s="1"/>
  <c r="E40" i="5"/>
  <c r="E41" i="5"/>
  <c r="E42" i="5"/>
  <c r="G42" i="5" s="1"/>
  <c r="E43" i="5"/>
  <c r="E44" i="5"/>
  <c r="G44" i="5" s="1"/>
  <c r="E45" i="5"/>
  <c r="E46" i="5"/>
  <c r="G46" i="5" s="1"/>
  <c r="E47" i="5"/>
  <c r="E48" i="5"/>
  <c r="E49" i="5"/>
  <c r="E50" i="5"/>
  <c r="E51" i="5"/>
  <c r="E52" i="5"/>
  <c r="E53" i="5"/>
  <c r="E54" i="5"/>
  <c r="E55" i="5"/>
  <c r="E56" i="5"/>
  <c r="E57" i="5"/>
  <c r="E58" i="5"/>
  <c r="E59" i="5"/>
  <c r="E60" i="5"/>
  <c r="E61" i="5"/>
  <c r="E62" i="5"/>
  <c r="E63" i="5"/>
  <c r="G63" i="5" s="1"/>
  <c r="E64" i="5"/>
  <c r="E65" i="5"/>
  <c r="E66" i="5"/>
  <c r="G66" i="5" s="1"/>
  <c r="E67" i="5"/>
  <c r="E68" i="5"/>
  <c r="E69" i="5"/>
  <c r="E70" i="5"/>
  <c r="G70" i="5" s="1"/>
  <c r="E71" i="5"/>
  <c r="G71" i="5" s="1"/>
  <c r="E72" i="5"/>
  <c r="G72" i="5" s="1"/>
  <c r="E73" i="5"/>
  <c r="E74" i="5"/>
  <c r="G74" i="5" s="1"/>
  <c r="E75" i="5"/>
  <c r="E76" i="5"/>
  <c r="G76" i="5" s="1"/>
  <c r="E77" i="5"/>
  <c r="E78" i="5"/>
  <c r="G78" i="5" s="1"/>
  <c r="E79" i="5"/>
  <c r="E80" i="5"/>
  <c r="E81" i="5"/>
  <c r="E82" i="5"/>
  <c r="G82" i="5" s="1"/>
  <c r="E83" i="5"/>
  <c r="E84" i="5"/>
  <c r="G84" i="5" s="1"/>
  <c r="E85" i="5"/>
  <c r="E86" i="5"/>
  <c r="E87" i="5"/>
  <c r="E88" i="5"/>
  <c r="E89" i="5"/>
  <c r="E90" i="5"/>
  <c r="G90" i="5" s="1"/>
  <c r="E91" i="5"/>
  <c r="E92" i="5"/>
  <c r="E93" i="5"/>
  <c r="E94" i="5"/>
  <c r="E95" i="5"/>
  <c r="E96" i="5"/>
  <c r="E97" i="5"/>
  <c r="E98" i="5"/>
  <c r="G98" i="5" s="1"/>
  <c r="E99" i="5"/>
  <c r="G99" i="5" s="1"/>
  <c r="E100" i="5"/>
  <c r="E101" i="5"/>
  <c r="E102" i="5"/>
  <c r="G102" i="5" s="1"/>
  <c r="E103" i="5"/>
  <c r="G103" i="5" s="1"/>
  <c r="E340" i="5"/>
  <c r="E104" i="5"/>
  <c r="E105" i="5"/>
  <c r="G105" i="5" s="1"/>
  <c r="E106" i="5"/>
  <c r="G106" i="5" s="1"/>
  <c r="E107" i="5"/>
  <c r="G107" i="5" s="1"/>
  <c r="E108" i="5"/>
  <c r="E109" i="5"/>
  <c r="G109" i="5" s="1"/>
  <c r="E110" i="5"/>
  <c r="E111" i="5"/>
  <c r="E112" i="5"/>
  <c r="E113" i="5"/>
  <c r="G113" i="5" s="1"/>
  <c r="E346" i="5"/>
  <c r="E114" i="5"/>
  <c r="E115" i="5"/>
  <c r="E116" i="5"/>
  <c r="E117" i="5"/>
  <c r="E118" i="5"/>
  <c r="E119" i="5"/>
  <c r="E120" i="5"/>
  <c r="G120" i="5" s="1"/>
  <c r="E121" i="5"/>
  <c r="E122" i="5"/>
  <c r="E123" i="5"/>
  <c r="E124" i="5"/>
  <c r="G124" i="5" s="1"/>
  <c r="E125" i="5"/>
  <c r="G125" i="5" s="1"/>
  <c r="E126" i="5"/>
  <c r="E127" i="5"/>
  <c r="E128" i="5"/>
  <c r="G128" i="5" s="1"/>
  <c r="E129" i="5"/>
  <c r="G129" i="5" s="1"/>
  <c r="E130" i="5"/>
  <c r="E131" i="5"/>
  <c r="E132" i="5"/>
  <c r="E133" i="5"/>
  <c r="G133" i="5" s="1"/>
  <c r="E134" i="5"/>
  <c r="E135" i="5"/>
  <c r="E136" i="5"/>
  <c r="E137" i="5"/>
  <c r="E138" i="5"/>
  <c r="E139" i="5"/>
  <c r="E140" i="5"/>
  <c r="G140" i="5" s="1"/>
  <c r="E141" i="5"/>
  <c r="E142" i="5"/>
  <c r="E143" i="5"/>
  <c r="E144" i="5"/>
  <c r="E145" i="5"/>
  <c r="E146" i="5"/>
  <c r="E147" i="5"/>
  <c r="E148" i="5"/>
  <c r="G148" i="5" s="1"/>
  <c r="E149" i="5"/>
  <c r="E150" i="5"/>
  <c r="G150" i="5" s="1"/>
  <c r="E151" i="5"/>
  <c r="E152" i="5"/>
  <c r="E153" i="5"/>
  <c r="G153" i="5" s="1"/>
  <c r="E154" i="5"/>
  <c r="E155" i="5"/>
  <c r="E156" i="5"/>
  <c r="E157" i="5"/>
  <c r="E158" i="5"/>
  <c r="G158" i="5" s="1"/>
  <c r="E159" i="5"/>
  <c r="E160" i="5"/>
  <c r="E161" i="5"/>
  <c r="E162" i="5"/>
  <c r="E163" i="5"/>
  <c r="E164" i="5"/>
  <c r="G164" i="5" s="1"/>
  <c r="E165" i="5"/>
  <c r="G165" i="5" s="1"/>
  <c r="E166" i="5"/>
  <c r="E167" i="5"/>
  <c r="E168" i="5"/>
  <c r="G168" i="5" s="1"/>
  <c r="E169" i="5"/>
  <c r="E170" i="5"/>
  <c r="E171" i="5"/>
  <c r="E172" i="5"/>
  <c r="G172" i="5" s="1"/>
  <c r="E173" i="5"/>
  <c r="E174" i="5"/>
  <c r="E175" i="5"/>
  <c r="E176" i="5"/>
  <c r="G176" i="5" s="1"/>
  <c r="E177" i="5"/>
  <c r="E178" i="5"/>
  <c r="E179" i="5"/>
  <c r="E180" i="5"/>
  <c r="E181" i="5"/>
  <c r="E182" i="5"/>
  <c r="E183" i="5"/>
  <c r="E184" i="5"/>
  <c r="G184" i="5" s="1"/>
  <c r="E185" i="5"/>
  <c r="E186" i="5"/>
  <c r="E187" i="5"/>
  <c r="E188" i="5"/>
  <c r="G188" i="5" s="1"/>
  <c r="E189" i="5"/>
  <c r="E190" i="5"/>
  <c r="E191" i="5"/>
  <c r="E192" i="5"/>
  <c r="G192" i="5" s="1"/>
  <c r="E193" i="5"/>
  <c r="G193" i="5" s="1"/>
  <c r="E194" i="5"/>
  <c r="G194" i="5" s="1"/>
  <c r="E195" i="5"/>
  <c r="E196" i="5"/>
  <c r="G196" i="5" s="1"/>
  <c r="E197" i="5"/>
  <c r="E198" i="5"/>
  <c r="E199" i="5"/>
  <c r="E200" i="5"/>
  <c r="G200" i="5" s="1"/>
  <c r="E201" i="5"/>
  <c r="G201" i="5" s="1"/>
  <c r="E202" i="5"/>
  <c r="E203" i="5"/>
  <c r="E204" i="5"/>
  <c r="E205" i="5"/>
  <c r="E206" i="5"/>
  <c r="E207" i="5"/>
  <c r="E208" i="5"/>
  <c r="G208" i="5" s="1"/>
  <c r="E209" i="5"/>
  <c r="E210" i="5"/>
  <c r="E211" i="5"/>
  <c r="E212" i="5"/>
  <c r="E213" i="5"/>
  <c r="E214" i="5"/>
  <c r="E215" i="5"/>
  <c r="E216" i="5"/>
  <c r="G216" i="5" s="1"/>
  <c r="E217" i="5"/>
  <c r="G217" i="5" s="1"/>
  <c r="E218" i="5"/>
  <c r="E219" i="5"/>
  <c r="E220" i="5"/>
  <c r="G220" i="5" s="1"/>
  <c r="E221" i="5"/>
  <c r="E222" i="5"/>
  <c r="E223" i="5"/>
  <c r="E224" i="5"/>
  <c r="G224" i="5" s="1"/>
  <c r="E225" i="5"/>
  <c r="E226" i="5"/>
  <c r="E227" i="5"/>
  <c r="E228" i="5"/>
  <c r="E229" i="5"/>
  <c r="E230" i="5"/>
  <c r="E231" i="5"/>
  <c r="E232" i="5"/>
  <c r="E233" i="5"/>
  <c r="E234" i="5"/>
  <c r="E235" i="5"/>
  <c r="E236" i="5"/>
  <c r="E237" i="5"/>
  <c r="E238" i="5"/>
  <c r="E239" i="5"/>
  <c r="E240" i="5"/>
  <c r="E241" i="5"/>
  <c r="E242" i="5"/>
  <c r="E243" i="5"/>
  <c r="E244" i="5"/>
  <c r="G244" i="5" s="1"/>
  <c r="E245" i="5"/>
  <c r="E246" i="5"/>
  <c r="E247" i="5"/>
  <c r="E248" i="5"/>
  <c r="E249" i="5"/>
  <c r="E250" i="5"/>
  <c r="E251" i="5"/>
  <c r="E252" i="5"/>
  <c r="E253" i="5"/>
  <c r="E254" i="5"/>
  <c r="E255" i="5"/>
  <c r="E256" i="5"/>
  <c r="E257" i="5"/>
  <c r="G257" i="5" s="1"/>
  <c r="E258" i="5"/>
  <c r="E259" i="5"/>
  <c r="E260" i="5"/>
  <c r="E261" i="5"/>
  <c r="E262" i="5"/>
  <c r="E263" i="5"/>
  <c r="E264" i="5"/>
  <c r="E265" i="5"/>
  <c r="E266" i="5"/>
  <c r="E267" i="5"/>
  <c r="E341" i="5"/>
  <c r="E268" i="5"/>
  <c r="G268" i="5" s="1"/>
  <c r="E269" i="5"/>
  <c r="G269" i="5" s="1"/>
  <c r="E270" i="5"/>
  <c r="E271" i="5"/>
  <c r="G271" i="5" s="1"/>
  <c r="E272" i="5"/>
  <c r="E273" i="5"/>
  <c r="G273" i="5" s="1"/>
  <c r="E274" i="5"/>
  <c r="E275" i="5"/>
  <c r="G275" i="5" s="1"/>
  <c r="E276" i="5"/>
  <c r="E277" i="5"/>
  <c r="E278" i="5"/>
  <c r="E279" i="5"/>
  <c r="E280" i="5"/>
  <c r="E281" i="5"/>
  <c r="G281" i="5" s="1"/>
  <c r="E282" i="5"/>
  <c r="E345" i="5"/>
  <c r="E283" i="5"/>
  <c r="E284" i="5"/>
  <c r="E285" i="5"/>
  <c r="E286" i="5"/>
  <c r="E287" i="5"/>
  <c r="E288" i="5"/>
  <c r="E289" i="5"/>
  <c r="E290" i="5"/>
  <c r="G290" i="5" s="1"/>
  <c r="E291" i="5"/>
  <c r="E292" i="5"/>
  <c r="E293" i="5"/>
  <c r="E294" i="5"/>
  <c r="E295" i="5"/>
  <c r="E296" i="5"/>
  <c r="G296" i="5" s="1"/>
  <c r="E297" i="5"/>
  <c r="E298" i="5"/>
  <c r="E299" i="5"/>
  <c r="E300" i="5"/>
  <c r="G300" i="5" s="1"/>
  <c r="E301" i="5"/>
  <c r="E302" i="5"/>
  <c r="G302" i="5" s="1"/>
  <c r="E342" i="5"/>
  <c r="E343" i="5"/>
  <c r="E344" i="5"/>
  <c r="E303" i="5"/>
  <c r="G303" i="5" s="1"/>
  <c r="E304" i="5"/>
  <c r="E305" i="5"/>
  <c r="G305" i="5" s="1"/>
  <c r="E306" i="5"/>
  <c r="E307" i="5"/>
  <c r="E308" i="5"/>
  <c r="G308" i="5" s="1"/>
  <c r="E309" i="5"/>
  <c r="E310" i="5"/>
  <c r="E311" i="5"/>
  <c r="E312" i="5"/>
  <c r="E313" i="5"/>
  <c r="E314" i="5"/>
  <c r="E315" i="5"/>
  <c r="E316" i="5"/>
  <c r="E317" i="5"/>
  <c r="E318" i="5"/>
  <c r="E319" i="5"/>
  <c r="E320" i="5"/>
  <c r="G320" i="5" s="1"/>
  <c r="E321" i="5"/>
  <c r="E322" i="5"/>
  <c r="E323" i="5"/>
  <c r="G323" i="5" s="1"/>
  <c r="E324" i="5"/>
  <c r="G324" i="5" s="1"/>
  <c r="E325" i="5"/>
  <c r="E326" i="5"/>
  <c r="E327" i="5"/>
  <c r="E328" i="5"/>
  <c r="E329" i="5"/>
  <c r="E330" i="5"/>
  <c r="E331" i="5"/>
  <c r="E332" i="5"/>
  <c r="G332" i="5" s="1"/>
  <c r="E333" i="5"/>
  <c r="E334" i="5"/>
  <c r="E1" i="5"/>
  <c r="J380" i="4"/>
  <c r="J381" i="4"/>
  <c r="J382" i="4"/>
  <c r="J383" i="4"/>
  <c r="J384" i="4"/>
  <c r="J385" i="4"/>
  <c r="J386" i="4"/>
  <c r="J387" i="4"/>
  <c r="J388" i="4"/>
  <c r="J389" i="4"/>
  <c r="J390" i="4"/>
  <c r="J391" i="4"/>
  <c r="J392" i="4"/>
  <c r="J393" i="4"/>
  <c r="J394" i="4"/>
  <c r="J395" i="4"/>
  <c r="J396" i="4"/>
  <c r="J397" i="4"/>
  <c r="J398" i="4"/>
  <c r="J399" i="4"/>
  <c r="J400" i="4"/>
  <c r="J401" i="4"/>
  <c r="J402" i="4"/>
  <c r="J403" i="4"/>
  <c r="J404" i="4"/>
  <c r="J405" i="4"/>
  <c r="J406" i="4"/>
  <c r="J407" i="4"/>
  <c r="J408" i="4"/>
  <c r="J409" i="4"/>
  <c r="J410" i="4"/>
  <c r="J411" i="4"/>
  <c r="J412" i="4"/>
  <c r="J413" i="4"/>
  <c r="J414" i="4"/>
  <c r="J415" i="4"/>
  <c r="J379" i="4"/>
  <c r="J287" i="4"/>
  <c r="J288" i="4"/>
  <c r="J289" i="4"/>
  <c r="J290" i="4"/>
  <c r="J291" i="4"/>
  <c r="J292" i="4"/>
  <c r="J293" i="4"/>
  <c r="J294" i="4"/>
  <c r="J295" i="4"/>
  <c r="J296" i="4"/>
  <c r="J297" i="4"/>
  <c r="J298" i="4"/>
  <c r="J299" i="4"/>
  <c r="J300" i="4"/>
  <c r="J301" i="4"/>
  <c r="J302" i="4"/>
  <c r="J303" i="4"/>
  <c r="J304" i="4"/>
  <c r="J305" i="4"/>
  <c r="J306" i="4"/>
  <c r="J307" i="4"/>
  <c r="J308" i="4"/>
  <c r="J309" i="4"/>
  <c r="J310" i="4"/>
  <c r="J311" i="4"/>
  <c r="J312" i="4"/>
  <c r="J313" i="4"/>
  <c r="J314" i="4"/>
  <c r="J315" i="4"/>
  <c r="J316" i="4"/>
  <c r="J317" i="4"/>
  <c r="J318" i="4"/>
  <c r="J319" i="4"/>
  <c r="J286" i="4"/>
  <c r="J217" i="4"/>
  <c r="J218" i="4"/>
  <c r="J219" i="4"/>
  <c r="J220" i="4"/>
  <c r="J221" i="4"/>
  <c r="J222" i="4"/>
  <c r="J223" i="4"/>
  <c r="J224" i="4"/>
  <c r="J225" i="4"/>
  <c r="J226" i="4"/>
  <c r="J227" i="4"/>
  <c r="J216" i="4"/>
  <c r="J174" i="4"/>
  <c r="J175" i="4"/>
  <c r="J176" i="4"/>
  <c r="J177" i="4"/>
  <c r="J178" i="4"/>
  <c r="J179" i="4"/>
  <c r="J180" i="4"/>
  <c r="J181" i="4"/>
  <c r="J182" i="4"/>
  <c r="J183" i="4"/>
  <c r="J184" i="4"/>
  <c r="J173" i="4"/>
  <c r="J92" i="4"/>
  <c r="J93" i="4"/>
  <c r="J94" i="4"/>
  <c r="J95" i="4"/>
  <c r="J70" i="4"/>
  <c r="J71" i="4"/>
  <c r="J72" i="4"/>
  <c r="J73" i="4"/>
  <c r="J74" i="4"/>
  <c r="J75" i="4"/>
  <c r="J76" i="4"/>
  <c r="J77" i="4"/>
  <c r="J78" i="4"/>
  <c r="J79" i="4"/>
  <c r="J80" i="4"/>
  <c r="J81" i="4"/>
  <c r="J82" i="4"/>
  <c r="J83" i="4"/>
  <c r="J84" i="4"/>
  <c r="J85" i="4"/>
  <c r="J86" i="4"/>
  <c r="J87" i="4"/>
  <c r="J88" i="4"/>
  <c r="J89" i="4"/>
  <c r="J90" i="4"/>
  <c r="J91" i="4"/>
  <c r="J69" i="4"/>
  <c r="J7" i="4"/>
  <c r="J27" i="4"/>
  <c r="J28" i="4"/>
  <c r="J29" i="4"/>
  <c r="J30" i="4"/>
  <c r="J31" i="4"/>
  <c r="J32" i="4"/>
  <c r="J33" i="4"/>
  <c r="J34" i="4"/>
  <c r="J35" i="4"/>
  <c r="J36" i="4"/>
  <c r="J37" i="4"/>
  <c r="J26" i="4"/>
  <c r="J8" i="4"/>
  <c r="K8" i="4"/>
  <c r="J9" i="4"/>
  <c r="K9" i="4"/>
  <c r="J10" i="4"/>
  <c r="K10" i="4"/>
  <c r="J11" i="4"/>
  <c r="K11" i="4"/>
  <c r="J12" i="4"/>
  <c r="K12" i="4"/>
  <c r="J13" i="4"/>
  <c r="K13" i="4"/>
  <c r="J14" i="4"/>
  <c r="K14" i="4"/>
  <c r="J15" i="4"/>
  <c r="K15" i="4"/>
  <c r="J16" i="4"/>
  <c r="K16" i="4"/>
  <c r="J17" i="4"/>
  <c r="K17" i="4"/>
  <c r="J18" i="4"/>
  <c r="K18" i="4"/>
  <c r="K26" i="4"/>
  <c r="K27" i="4"/>
  <c r="K28" i="4"/>
  <c r="K29" i="4"/>
  <c r="K30" i="4"/>
  <c r="K31" i="4"/>
  <c r="K32" i="4"/>
  <c r="K33" i="4"/>
  <c r="K34" i="4"/>
  <c r="K35" i="4"/>
  <c r="K36" i="4"/>
  <c r="K37" i="4"/>
  <c r="J50" i="4"/>
  <c r="K50" i="4"/>
  <c r="J51" i="4"/>
  <c r="K51" i="4"/>
  <c r="J52" i="4"/>
  <c r="K52" i="4"/>
  <c r="J53" i="4"/>
  <c r="K53" i="4"/>
  <c r="J54" i="4"/>
  <c r="K54" i="4"/>
  <c r="J55" i="4"/>
  <c r="K55" i="4"/>
  <c r="J56" i="4"/>
  <c r="K56" i="4"/>
  <c r="J57" i="4"/>
  <c r="K57" i="4"/>
  <c r="J58" i="4"/>
  <c r="K58" i="4"/>
  <c r="J59" i="4"/>
  <c r="K59" i="4"/>
  <c r="J60" i="4"/>
  <c r="K60" i="4"/>
  <c r="J61" i="4"/>
  <c r="K61" i="4"/>
  <c r="K69" i="4"/>
  <c r="K70" i="4"/>
  <c r="K71" i="4"/>
  <c r="K72" i="4"/>
  <c r="K73" i="4"/>
  <c r="K74" i="4"/>
  <c r="K75" i="4"/>
  <c r="K76" i="4"/>
  <c r="K77" i="4"/>
  <c r="K78" i="4"/>
  <c r="K79" i="4"/>
  <c r="K80" i="4"/>
  <c r="K81" i="4"/>
  <c r="K82" i="4"/>
  <c r="K83" i="4"/>
  <c r="K84" i="4"/>
  <c r="K85" i="4"/>
  <c r="K86" i="4"/>
  <c r="K87" i="4"/>
  <c r="K88" i="4"/>
  <c r="K89" i="4"/>
  <c r="K90" i="4"/>
  <c r="K91" i="4"/>
  <c r="K92" i="4"/>
  <c r="K93" i="4"/>
  <c r="K94" i="4"/>
  <c r="K95" i="4"/>
  <c r="J108" i="4"/>
  <c r="K108" i="4"/>
  <c r="J109" i="4"/>
  <c r="K109" i="4"/>
  <c r="J110" i="4"/>
  <c r="K110" i="4"/>
  <c r="J111" i="4"/>
  <c r="K111" i="4"/>
  <c r="J112" i="4"/>
  <c r="K112" i="4"/>
  <c r="J113" i="4"/>
  <c r="K113" i="4"/>
  <c r="J114" i="4"/>
  <c r="K114" i="4"/>
  <c r="J115" i="4"/>
  <c r="K115" i="4"/>
  <c r="J116" i="4"/>
  <c r="K116" i="4"/>
  <c r="J117" i="4"/>
  <c r="K117" i="4"/>
  <c r="J118" i="4"/>
  <c r="K118" i="4"/>
  <c r="J119" i="4"/>
  <c r="K119" i="4"/>
  <c r="J120" i="4"/>
  <c r="K120" i="4"/>
  <c r="J121" i="4"/>
  <c r="K121" i="4"/>
  <c r="J122" i="4"/>
  <c r="K122" i="4"/>
  <c r="J123" i="4"/>
  <c r="K123" i="4"/>
  <c r="J124" i="4"/>
  <c r="K124" i="4"/>
  <c r="J125" i="4"/>
  <c r="K125" i="4"/>
  <c r="J126" i="4"/>
  <c r="K126" i="4"/>
  <c r="J127" i="4"/>
  <c r="K127" i="4"/>
  <c r="J128" i="4"/>
  <c r="K128" i="4"/>
  <c r="J129" i="4"/>
  <c r="K129" i="4"/>
  <c r="J130" i="4"/>
  <c r="K130" i="4"/>
  <c r="J131" i="4"/>
  <c r="K131" i="4"/>
  <c r="J132" i="4"/>
  <c r="K132" i="4"/>
  <c r="J133" i="4"/>
  <c r="K133" i="4"/>
  <c r="J134" i="4"/>
  <c r="K134" i="4"/>
  <c r="J135" i="4"/>
  <c r="K135" i="4"/>
  <c r="J136" i="4"/>
  <c r="K136" i="4"/>
  <c r="J137" i="4"/>
  <c r="K137" i="4"/>
  <c r="J138" i="4"/>
  <c r="K138" i="4"/>
  <c r="J139" i="4"/>
  <c r="K139" i="4"/>
  <c r="J140" i="4"/>
  <c r="K140" i="4"/>
  <c r="J141" i="4"/>
  <c r="K141" i="4"/>
  <c r="J142" i="4"/>
  <c r="K142" i="4"/>
  <c r="J143" i="4"/>
  <c r="K143" i="4"/>
  <c r="J144" i="4"/>
  <c r="K144" i="4"/>
  <c r="J145" i="4"/>
  <c r="K145" i="4"/>
  <c r="J146" i="4"/>
  <c r="K146" i="4"/>
  <c r="J154" i="4"/>
  <c r="K154" i="4"/>
  <c r="J155" i="4"/>
  <c r="K155" i="4"/>
  <c r="J156" i="4"/>
  <c r="K156" i="4"/>
  <c r="J157" i="4"/>
  <c r="K157" i="4"/>
  <c r="J158" i="4"/>
  <c r="K158" i="4"/>
  <c r="J159" i="4"/>
  <c r="K159" i="4"/>
  <c r="J160" i="4"/>
  <c r="K160" i="4"/>
  <c r="J161" i="4"/>
  <c r="K161" i="4"/>
  <c r="J162" i="4"/>
  <c r="K162" i="4"/>
  <c r="J163" i="4"/>
  <c r="K163" i="4"/>
  <c r="J164" i="4"/>
  <c r="K164" i="4"/>
  <c r="J165" i="4"/>
  <c r="K165" i="4"/>
  <c r="K173" i="4"/>
  <c r="K174" i="4"/>
  <c r="K175" i="4"/>
  <c r="K176" i="4"/>
  <c r="K177" i="4"/>
  <c r="K178" i="4"/>
  <c r="K179" i="4"/>
  <c r="K180" i="4"/>
  <c r="K181" i="4"/>
  <c r="K182" i="4"/>
  <c r="K183" i="4"/>
  <c r="K184" i="4"/>
  <c r="J197" i="4"/>
  <c r="K197" i="4"/>
  <c r="J198" i="4"/>
  <c r="K198" i="4"/>
  <c r="J199" i="4"/>
  <c r="K199" i="4"/>
  <c r="J200" i="4"/>
  <c r="K200" i="4"/>
  <c r="J201" i="4"/>
  <c r="K201" i="4"/>
  <c r="J202" i="4"/>
  <c r="K202" i="4"/>
  <c r="J203" i="4"/>
  <c r="K203" i="4"/>
  <c r="J204" i="4"/>
  <c r="K204" i="4"/>
  <c r="J205" i="4"/>
  <c r="K205" i="4"/>
  <c r="J206" i="4"/>
  <c r="K206" i="4"/>
  <c r="J207" i="4"/>
  <c r="K207" i="4"/>
  <c r="J208" i="4"/>
  <c r="K208" i="4"/>
  <c r="K216" i="4"/>
  <c r="K217" i="4"/>
  <c r="K218" i="4"/>
  <c r="K219" i="4"/>
  <c r="K220" i="4"/>
  <c r="K221" i="4"/>
  <c r="K222" i="4"/>
  <c r="K223" i="4"/>
  <c r="K224" i="4"/>
  <c r="K225" i="4"/>
  <c r="K226" i="4"/>
  <c r="K227" i="4"/>
  <c r="J240" i="4"/>
  <c r="K240" i="4"/>
  <c r="J241" i="4"/>
  <c r="K241" i="4"/>
  <c r="J242" i="4"/>
  <c r="K242" i="4"/>
  <c r="J243" i="4"/>
  <c r="K243" i="4"/>
  <c r="J244" i="4"/>
  <c r="K244" i="4"/>
  <c r="J245" i="4"/>
  <c r="K245" i="4"/>
  <c r="J246" i="4"/>
  <c r="K246" i="4"/>
  <c r="J247" i="4"/>
  <c r="K247" i="4"/>
  <c r="J248" i="4"/>
  <c r="K248" i="4"/>
  <c r="J249" i="4"/>
  <c r="K249" i="4"/>
  <c r="J250" i="4"/>
  <c r="K250" i="4"/>
  <c r="J251" i="4"/>
  <c r="K251" i="4"/>
  <c r="J252" i="4"/>
  <c r="K252" i="4"/>
  <c r="J253" i="4"/>
  <c r="K253" i="4"/>
  <c r="J254" i="4"/>
  <c r="K254" i="4"/>
  <c r="J255" i="4"/>
  <c r="K255" i="4"/>
  <c r="J256" i="4"/>
  <c r="K256" i="4"/>
  <c r="J257" i="4"/>
  <c r="K257" i="4"/>
  <c r="J258" i="4"/>
  <c r="K258" i="4"/>
  <c r="J259" i="4"/>
  <c r="K259" i="4"/>
  <c r="J260" i="4"/>
  <c r="K260" i="4"/>
  <c r="J261" i="4"/>
  <c r="K261" i="4"/>
  <c r="J262" i="4"/>
  <c r="K262" i="4"/>
  <c r="J263" i="4"/>
  <c r="K263" i="4"/>
  <c r="J264" i="4"/>
  <c r="K264" i="4"/>
  <c r="J265" i="4"/>
  <c r="K265" i="4"/>
  <c r="J266" i="4"/>
  <c r="K266" i="4"/>
  <c r="J267" i="4"/>
  <c r="K267" i="4"/>
  <c r="J268" i="4"/>
  <c r="K268" i="4"/>
  <c r="J269" i="4"/>
  <c r="K269" i="4"/>
  <c r="J270" i="4"/>
  <c r="K270" i="4"/>
  <c r="J271" i="4"/>
  <c r="K271" i="4"/>
  <c r="J272" i="4"/>
  <c r="K272" i="4"/>
  <c r="J273" i="4"/>
  <c r="K273" i="4"/>
  <c r="J274" i="4"/>
  <c r="K274" i="4"/>
  <c r="J275" i="4"/>
  <c r="K275" i="4"/>
  <c r="J276" i="4"/>
  <c r="K276" i="4"/>
  <c r="J277" i="4"/>
  <c r="K277" i="4"/>
  <c r="J278" i="4"/>
  <c r="K278" i="4"/>
  <c r="K286" i="4"/>
  <c r="K287" i="4"/>
  <c r="K288" i="4"/>
  <c r="K289" i="4"/>
  <c r="K290" i="4"/>
  <c r="K291" i="4"/>
  <c r="K292" i="4"/>
  <c r="K293" i="4"/>
  <c r="K294" i="4"/>
  <c r="K295" i="4"/>
  <c r="K296" i="4"/>
  <c r="K297" i="4"/>
  <c r="K298" i="4"/>
  <c r="K299" i="4"/>
  <c r="K300" i="4"/>
  <c r="K301" i="4"/>
  <c r="K302" i="4"/>
  <c r="K303" i="4"/>
  <c r="K304" i="4"/>
  <c r="K305" i="4"/>
  <c r="K306" i="4"/>
  <c r="K307" i="4"/>
  <c r="K308" i="4"/>
  <c r="K309" i="4"/>
  <c r="K310" i="4"/>
  <c r="K311" i="4"/>
  <c r="K312" i="4"/>
  <c r="K313" i="4"/>
  <c r="K314" i="4"/>
  <c r="K315" i="4"/>
  <c r="K316" i="4"/>
  <c r="K317" i="4"/>
  <c r="K318" i="4"/>
  <c r="K319" i="4"/>
  <c r="J332" i="4"/>
  <c r="K332" i="4"/>
  <c r="J333" i="4"/>
  <c r="K333" i="4"/>
  <c r="J334" i="4"/>
  <c r="K334" i="4"/>
  <c r="J335" i="4"/>
  <c r="K335" i="4"/>
  <c r="J336" i="4"/>
  <c r="K336" i="4"/>
  <c r="J337" i="4"/>
  <c r="K337" i="4"/>
  <c r="J338" i="4"/>
  <c r="K338" i="4"/>
  <c r="J339" i="4"/>
  <c r="K339" i="4"/>
  <c r="J340" i="4"/>
  <c r="K340" i="4"/>
  <c r="J341" i="4"/>
  <c r="K341" i="4"/>
  <c r="J342" i="4"/>
  <c r="K342" i="4"/>
  <c r="J343" i="4"/>
  <c r="K343" i="4"/>
  <c r="J344" i="4"/>
  <c r="K344" i="4"/>
  <c r="J345" i="4"/>
  <c r="K345" i="4"/>
  <c r="J346" i="4"/>
  <c r="K346" i="4"/>
  <c r="J347" i="4"/>
  <c r="K347" i="4"/>
  <c r="J348" i="4"/>
  <c r="K348" i="4"/>
  <c r="J349" i="4"/>
  <c r="K349" i="4"/>
  <c r="J350" i="4"/>
  <c r="K350" i="4"/>
  <c r="J351" i="4"/>
  <c r="K351" i="4"/>
  <c r="J352" i="4"/>
  <c r="K352" i="4"/>
  <c r="J353" i="4"/>
  <c r="K353" i="4"/>
  <c r="J354" i="4"/>
  <c r="K354" i="4"/>
  <c r="J355" i="4"/>
  <c r="K355" i="4"/>
  <c r="J356" i="4"/>
  <c r="K356" i="4"/>
  <c r="J357" i="4"/>
  <c r="K357" i="4"/>
  <c r="J358" i="4"/>
  <c r="K358" i="4"/>
  <c r="J359" i="4"/>
  <c r="K359" i="4"/>
  <c r="J360" i="4"/>
  <c r="K360" i="4"/>
  <c r="J361" i="4"/>
  <c r="K361" i="4"/>
  <c r="J362" i="4"/>
  <c r="K362" i="4"/>
  <c r="J363" i="4"/>
  <c r="K363" i="4"/>
  <c r="J364" i="4"/>
  <c r="K364" i="4"/>
  <c r="J365" i="4"/>
  <c r="K365" i="4"/>
  <c r="J366" i="4"/>
  <c r="K366" i="4"/>
  <c r="J367" i="4"/>
  <c r="K367" i="4"/>
  <c r="J368" i="4"/>
  <c r="K368" i="4"/>
  <c r="J369" i="4"/>
  <c r="K369" i="4"/>
  <c r="J370" i="4"/>
  <c r="K370" i="4"/>
  <c r="J371" i="4"/>
  <c r="K371" i="4"/>
  <c r="K379" i="4"/>
  <c r="K380" i="4"/>
  <c r="K381" i="4"/>
  <c r="K382" i="4"/>
  <c r="K383" i="4"/>
  <c r="K384" i="4"/>
  <c r="K385" i="4"/>
  <c r="K386" i="4"/>
  <c r="K387" i="4"/>
  <c r="K388" i="4"/>
  <c r="K389" i="4"/>
  <c r="K390" i="4"/>
  <c r="K391" i="4"/>
  <c r="K392" i="4"/>
  <c r="K393" i="4"/>
  <c r="K394" i="4"/>
  <c r="K395" i="4"/>
  <c r="K396" i="4"/>
  <c r="K397" i="4"/>
  <c r="K398" i="4"/>
  <c r="K399" i="4"/>
  <c r="K400" i="4"/>
  <c r="K401" i="4"/>
  <c r="K402" i="4"/>
  <c r="K403" i="4"/>
  <c r="K404" i="4"/>
  <c r="K405" i="4"/>
  <c r="K406" i="4"/>
  <c r="K407" i="4"/>
  <c r="K408" i="4"/>
  <c r="K409" i="4"/>
  <c r="K410" i="4"/>
  <c r="K411" i="4"/>
  <c r="K412" i="4"/>
  <c r="K413" i="4"/>
  <c r="K414" i="4"/>
  <c r="K415" i="4"/>
  <c r="J428" i="4"/>
  <c r="K428" i="4"/>
  <c r="J429" i="4"/>
  <c r="K429" i="4"/>
  <c r="J430" i="4"/>
  <c r="K430" i="4"/>
  <c r="J431" i="4"/>
  <c r="K431" i="4"/>
  <c r="J432" i="4"/>
  <c r="K432" i="4"/>
  <c r="J433" i="4"/>
  <c r="K433" i="4"/>
  <c r="J434" i="4"/>
  <c r="K434" i="4"/>
  <c r="J435" i="4"/>
  <c r="K435" i="4"/>
  <c r="J436" i="4"/>
  <c r="K436" i="4"/>
  <c r="J437" i="4"/>
  <c r="K437" i="4"/>
  <c r="J438" i="4"/>
  <c r="K438" i="4"/>
  <c r="J439" i="4"/>
  <c r="K439" i="4"/>
  <c r="J440" i="4"/>
  <c r="K440" i="4"/>
  <c r="J441" i="4"/>
  <c r="K441" i="4"/>
  <c r="J442" i="4"/>
  <c r="K442" i="4"/>
  <c r="J443" i="4"/>
  <c r="K443" i="4"/>
  <c r="J444" i="4"/>
  <c r="K444" i="4"/>
  <c r="J445" i="4"/>
  <c r="K445" i="4"/>
  <c r="J446" i="4"/>
  <c r="K446" i="4"/>
  <c r="J447" i="4"/>
  <c r="K447" i="4"/>
  <c r="J448" i="4"/>
  <c r="K448" i="4"/>
  <c r="J449" i="4"/>
  <c r="K449" i="4"/>
  <c r="J450" i="4"/>
  <c r="K450" i="4"/>
  <c r="J451" i="4"/>
  <c r="K451" i="4"/>
  <c r="J452" i="4"/>
  <c r="K452" i="4"/>
  <c r="J453" i="4"/>
  <c r="K453" i="4"/>
  <c r="J454" i="4"/>
  <c r="K454" i="4"/>
  <c r="J455" i="4"/>
  <c r="K455" i="4"/>
  <c r="J456" i="4"/>
  <c r="K456" i="4"/>
  <c r="J457" i="4"/>
  <c r="K457" i="4"/>
  <c r="J458" i="4"/>
  <c r="K458" i="4"/>
  <c r="J459" i="4"/>
  <c r="K459" i="4"/>
  <c r="J460" i="4"/>
  <c r="K460" i="4"/>
  <c r="J461" i="4"/>
  <c r="K461" i="4"/>
  <c r="J462" i="4"/>
  <c r="K462" i="4"/>
  <c r="J463" i="4"/>
  <c r="K463" i="4"/>
  <c r="J464" i="4"/>
  <c r="K464" i="4"/>
  <c r="J465" i="4"/>
  <c r="K465" i="4"/>
  <c r="J466" i="4"/>
  <c r="K466" i="4"/>
  <c r="J467" i="4"/>
  <c r="K467" i="4"/>
  <c r="J468" i="4"/>
  <c r="K468" i="4"/>
  <c r="K7" i="4"/>
  <c r="I443" i="12" l="1"/>
  <c r="I435" i="12"/>
  <c r="I431" i="12"/>
  <c r="I427" i="12"/>
  <c r="I419" i="12"/>
  <c r="I415" i="12"/>
  <c r="I411" i="12"/>
  <c r="I403" i="12"/>
  <c r="I399" i="12"/>
  <c r="I395" i="12"/>
  <c r="I387" i="12"/>
  <c r="I381" i="12"/>
  <c r="I375" i="12"/>
  <c r="I373" i="12"/>
  <c r="I371" i="12"/>
  <c r="I369" i="12"/>
  <c r="I367" i="12"/>
  <c r="I365" i="12"/>
  <c r="I363" i="12"/>
  <c r="I361" i="12"/>
  <c r="I360" i="12"/>
  <c r="I358" i="12"/>
  <c r="I356" i="12"/>
  <c r="I355" i="12"/>
  <c r="I353" i="12"/>
  <c r="I351" i="12"/>
  <c r="I349" i="12"/>
  <c r="I347" i="12"/>
  <c r="I345" i="12"/>
  <c r="I343" i="12"/>
  <c r="I341" i="12"/>
  <c r="I339" i="12"/>
  <c r="I337" i="12"/>
  <c r="I335" i="12"/>
  <c r="I333" i="12"/>
  <c r="I329" i="12"/>
  <c r="I325" i="12"/>
  <c r="I321" i="12"/>
  <c r="I319" i="12"/>
  <c r="I317" i="12"/>
  <c r="I311" i="12"/>
  <c r="I305" i="12"/>
  <c r="I301" i="12"/>
  <c r="I449" i="12"/>
  <c r="I445" i="12"/>
  <c r="I441" i="12"/>
  <c r="I437" i="12"/>
  <c r="I433" i="12"/>
  <c r="I429" i="12"/>
  <c r="I425" i="12"/>
  <c r="I421" i="12"/>
  <c r="I417" i="12"/>
  <c r="I413" i="12"/>
  <c r="I409" i="12"/>
  <c r="I405" i="12"/>
  <c r="I401" i="12"/>
  <c r="I397" i="12"/>
  <c r="I393" i="12"/>
  <c r="I389" i="12"/>
  <c r="I386" i="12"/>
  <c r="I377" i="12"/>
  <c r="I447" i="12"/>
  <c r="I1" i="12"/>
  <c r="I94" i="12"/>
  <c r="I331" i="12"/>
  <c r="I315" i="12"/>
  <c r="I300" i="12"/>
  <c r="I284" i="12"/>
  <c r="I323" i="12"/>
  <c r="I307" i="12"/>
  <c r="I292" i="12"/>
  <c r="I276" i="12"/>
  <c r="F96" i="10"/>
  <c r="F166" i="10"/>
  <c r="F173" i="10"/>
  <c r="F171" i="10"/>
  <c r="F169" i="10"/>
  <c r="F149" i="10"/>
  <c r="F32" i="10"/>
  <c r="F28" i="10"/>
  <c r="F26" i="10"/>
  <c r="F20" i="10"/>
  <c r="F18" i="10"/>
  <c r="F12" i="10"/>
  <c r="F10" i="10"/>
  <c r="F165" i="10"/>
  <c r="F150" i="10"/>
  <c r="F104" i="10"/>
  <c r="F139" i="10"/>
  <c r="F135" i="10"/>
  <c r="F108" i="10"/>
  <c r="F106" i="10"/>
  <c r="F1" i="10"/>
  <c r="F81" i="10"/>
  <c r="F40" i="10"/>
  <c r="F134" i="10"/>
  <c r="F111" i="10"/>
  <c r="F29" i="10"/>
  <c r="F25" i="10"/>
  <c r="F21" i="10"/>
  <c r="F17" i="10"/>
  <c r="F13" i="10"/>
  <c r="F163" i="10"/>
  <c r="F161" i="10"/>
  <c r="F157" i="10"/>
  <c r="F142" i="10"/>
  <c r="F137" i="10"/>
  <c r="F132" i="10"/>
  <c r="F130" i="10"/>
  <c r="F127" i="10"/>
  <c r="F119" i="10"/>
  <c r="F117" i="10"/>
  <c r="F115" i="10"/>
  <c r="F100" i="10"/>
  <c r="F98" i="10"/>
  <c r="F93" i="10"/>
  <c r="F89" i="10"/>
  <c r="F85" i="10"/>
  <c r="F83" i="10"/>
  <c r="F78" i="10"/>
  <c r="F62" i="10"/>
  <c r="F56" i="10"/>
  <c r="F54" i="10"/>
  <c r="F44" i="10"/>
  <c r="F42" i="10"/>
  <c r="F36" i="10"/>
  <c r="F34" i="10"/>
  <c r="F176" i="10"/>
  <c r="F109" i="10"/>
  <c r="F107" i="10"/>
  <c r="F77" i="10"/>
  <c r="F73" i="10"/>
  <c r="F69" i="10"/>
  <c r="F67" i="10"/>
  <c r="F61" i="10"/>
  <c r="F57" i="10"/>
  <c r="F53" i="10"/>
  <c r="F49" i="10"/>
  <c r="F158" i="10"/>
  <c r="F154" i="10"/>
  <c r="F152" i="10"/>
  <c r="F147" i="10"/>
  <c r="F145" i="10"/>
  <c r="F128" i="10"/>
  <c r="F124" i="10"/>
  <c r="F122" i="10"/>
  <c r="F116" i="10"/>
  <c r="F114" i="10"/>
  <c r="F103" i="10"/>
  <c r="F101" i="10"/>
  <c r="F92" i="10"/>
  <c r="F88" i="10"/>
  <c r="F45" i="10"/>
  <c r="F41" i="10"/>
  <c r="F37" i="10"/>
  <c r="F33" i="10"/>
  <c r="F24" i="10"/>
  <c r="F16" i="10"/>
  <c r="F4" i="10"/>
  <c r="F79" i="10"/>
  <c r="F66" i="10"/>
  <c r="F55" i="10"/>
  <c r="F39" i="10"/>
  <c r="F23" i="10"/>
  <c r="F7" i="10"/>
  <c r="F174" i="10"/>
  <c r="F170" i="10"/>
  <c r="F168" i="10"/>
  <c r="F120" i="10"/>
  <c r="F162" i="10"/>
  <c r="F160" i="10"/>
  <c r="F155" i="10"/>
  <c r="F153" i="10"/>
  <c r="F146" i="10"/>
  <c r="F144" i="10"/>
  <c r="F140" i="10"/>
  <c r="F138" i="10"/>
  <c r="F131" i="10"/>
  <c r="F129" i="10"/>
  <c r="F125" i="10"/>
  <c r="F123" i="10"/>
  <c r="F94" i="10"/>
  <c r="F82" i="10"/>
  <c r="F63" i="10"/>
  <c r="F47" i="10"/>
  <c r="F31" i="10"/>
  <c r="F15" i="10"/>
  <c r="F2" i="10"/>
  <c r="F9" i="10"/>
  <c r="F90" i="10"/>
  <c r="F74" i="10"/>
  <c r="F58" i="10"/>
  <c r="F5" i="10"/>
  <c r="F3" i="10"/>
  <c r="F99" i="10"/>
  <c r="F97" i="10"/>
  <c r="F91" i="10"/>
  <c r="F86" i="10"/>
  <c r="F84" i="10"/>
  <c r="F75" i="10"/>
  <c r="F70" i="10"/>
  <c r="F68" i="10"/>
  <c r="F59" i="10"/>
  <c r="F51" i="10"/>
  <c r="F46" i="10"/>
  <c r="F43" i="10"/>
  <c r="F38" i="10"/>
  <c r="F35" i="10"/>
  <c r="F30" i="10"/>
  <c r="F27" i="10"/>
  <c r="F22" i="10"/>
  <c r="F19" i="10"/>
  <c r="F14" i="10"/>
  <c r="F11" i="10"/>
  <c r="F6" i="10"/>
  <c r="F175" i="10"/>
  <c r="F172" i="10"/>
  <c r="F167" i="10"/>
  <c r="F164" i="10"/>
  <c r="F159" i="10"/>
  <c r="F156" i="10"/>
  <c r="F151" i="10"/>
  <c r="F148" i="10"/>
  <c r="F143" i="10"/>
  <c r="F141" i="10"/>
  <c r="F136" i="10"/>
  <c r="F133" i="10"/>
  <c r="F126" i="10"/>
  <c r="F121" i="10"/>
  <c r="F118" i="10"/>
  <c r="F113" i="10"/>
  <c r="F110" i="10"/>
  <c r="F105" i="10"/>
  <c r="F102" i="10"/>
  <c r="F95" i="10"/>
  <c r="F87" i="10"/>
  <c r="F80" i="10"/>
  <c r="F71" i="10"/>
  <c r="F64" i="10"/>
  <c r="G263" i="5"/>
  <c r="G259" i="5"/>
  <c r="G251" i="5"/>
  <c r="G247" i="5"/>
  <c r="G243" i="5"/>
  <c r="G239" i="5"/>
  <c r="G203" i="5"/>
  <c r="G187" i="5"/>
  <c r="G159" i="5"/>
  <c r="G147" i="5"/>
  <c r="G139" i="5"/>
  <c r="G104" i="5"/>
  <c r="G65" i="5"/>
  <c r="G61" i="5"/>
  <c r="G57" i="5"/>
  <c r="G53" i="5"/>
  <c r="G49" i="5"/>
  <c r="G45" i="5"/>
  <c r="G29" i="5"/>
  <c r="G25" i="5"/>
  <c r="G21" i="5"/>
  <c r="G17" i="5"/>
  <c r="G9" i="5"/>
  <c r="G5" i="5"/>
  <c r="G334" i="5"/>
  <c r="G340" i="6" s="1"/>
  <c r="G318" i="5"/>
  <c r="G331" i="5"/>
  <c r="G326" i="5"/>
  <c r="G314" i="5"/>
  <c r="G265" i="5"/>
  <c r="G256" i="5"/>
  <c r="G242" i="5"/>
  <c r="G237" i="5"/>
  <c r="G199" i="5"/>
  <c r="G174" i="5"/>
  <c r="G171" i="5"/>
  <c r="G155" i="5"/>
  <c r="G137" i="5"/>
  <c r="G115" i="5"/>
  <c r="G330" i="5"/>
  <c r="G333" i="5"/>
  <c r="G91" i="5"/>
  <c r="G87" i="5"/>
  <c r="G83" i="5"/>
  <c r="G79" i="5"/>
  <c r="G77" i="5"/>
  <c r="G75" i="5"/>
  <c r="G311" i="5"/>
  <c r="G307" i="5"/>
  <c r="G267" i="5"/>
  <c r="G232" i="5"/>
  <c r="G228" i="5"/>
  <c r="G226" i="5"/>
  <c r="G183" i="5"/>
  <c r="G167" i="5"/>
  <c r="G97" i="5"/>
  <c r="G85" i="5"/>
  <c r="G298" i="5"/>
  <c r="G253" i="5"/>
  <c r="G161" i="5"/>
  <c r="G151" i="5"/>
  <c r="G149" i="5"/>
  <c r="G4" i="5"/>
  <c r="G293" i="5"/>
  <c r="G289" i="5"/>
  <c r="G278" i="5"/>
  <c r="G274" i="5"/>
  <c r="G260" i="5"/>
  <c r="G254" i="5"/>
  <c r="G233" i="5"/>
  <c r="G225" i="5"/>
  <c r="G215" i="5"/>
  <c r="G211" i="5"/>
  <c r="G162" i="5"/>
  <c r="G156" i="5"/>
  <c r="G154" i="5"/>
  <c r="G152" i="5"/>
  <c r="G131" i="5"/>
  <c r="G123" i="5"/>
  <c r="G119" i="5"/>
  <c r="G64" i="5"/>
  <c r="G58" i="5"/>
  <c r="G54" i="5"/>
  <c r="G41" i="5"/>
  <c r="G37" i="5"/>
  <c r="G33" i="5"/>
  <c r="G169" i="5"/>
  <c r="G160" i="5"/>
  <c r="G143" i="5"/>
  <c r="G141" i="5"/>
  <c r="G117" i="5"/>
  <c r="G299" i="5"/>
  <c r="G279" i="5"/>
  <c r="G245" i="5"/>
  <c r="G235" i="5"/>
  <c r="G218" i="5"/>
  <c r="G209" i="5"/>
  <c r="G207" i="5"/>
  <c r="G185" i="5"/>
  <c r="G170" i="5"/>
  <c r="G163" i="5"/>
  <c r="G144" i="5"/>
  <c r="G142" i="5"/>
  <c r="G135" i="5"/>
  <c r="G116" i="5"/>
  <c r="G112" i="5"/>
  <c r="G108" i="5"/>
  <c r="G94" i="5"/>
  <c r="G88" i="5"/>
  <c r="G86" i="5"/>
  <c r="G81" i="5"/>
  <c r="G55" i="5"/>
  <c r="G23" i="5"/>
  <c r="G19" i="5"/>
  <c r="G13" i="5"/>
  <c r="G11" i="5"/>
  <c r="G295" i="5"/>
  <c r="G283" i="5"/>
  <c r="G266" i="5"/>
  <c r="G264" i="5"/>
  <c r="G261" i="5"/>
  <c r="G252" i="5"/>
  <c r="G248" i="5"/>
  <c r="G246" i="5"/>
  <c r="G231" i="5"/>
  <c r="G227" i="5"/>
  <c r="G212" i="5"/>
  <c r="G210" i="5"/>
  <c r="G195" i="5"/>
  <c r="G186" i="5"/>
  <c r="G179" i="5"/>
  <c r="G177" i="5"/>
  <c r="G175" i="5"/>
  <c r="G127" i="5"/>
  <c r="G338" i="6" s="1"/>
  <c r="G101" i="5"/>
  <c r="G73" i="5"/>
  <c r="G62" i="5"/>
  <c r="G47" i="5"/>
  <c r="G2" i="5"/>
  <c r="G327" i="5"/>
  <c r="G304" i="5"/>
  <c r="G294" i="5"/>
  <c r="G286" i="5"/>
  <c r="G284" i="5"/>
  <c r="G280" i="5"/>
  <c r="G272" i="5"/>
  <c r="G270" i="5"/>
  <c r="G262" i="5"/>
  <c r="G255" i="5"/>
  <c r="G240" i="5"/>
  <c r="G238" i="5"/>
  <c r="G236" i="5"/>
  <c r="G234" i="5"/>
  <c r="G223" i="5"/>
  <c r="G219" i="5"/>
  <c r="G204" i="5"/>
  <c r="G202" i="5"/>
  <c r="G191" i="5"/>
  <c r="G180" i="5"/>
  <c r="G178" i="5"/>
  <c r="G136" i="5"/>
  <c r="G132" i="5"/>
  <c r="G93" i="5"/>
  <c r="G89" i="5"/>
  <c r="G69" i="5"/>
  <c r="G50" i="5"/>
  <c r="G48" i="5"/>
  <c r="G35" i="5"/>
  <c r="G316" i="5"/>
  <c r="G31" i="5"/>
  <c r="G328" i="5"/>
  <c r="G319" i="5"/>
  <c r="G317" i="5"/>
  <c r="G315" i="5"/>
  <c r="G312" i="5"/>
  <c r="G310" i="5"/>
  <c r="G291" i="5"/>
  <c r="G276" i="5"/>
  <c r="G229" i="5"/>
  <c r="G221" i="5"/>
  <c r="G213" i="5"/>
  <c r="G205" i="5"/>
  <c r="G197" i="5"/>
  <c r="G189" i="5"/>
  <c r="G181" i="5"/>
  <c r="G173" i="5"/>
  <c r="G145" i="5"/>
  <c r="G134" i="5"/>
  <c r="G126" i="5"/>
  <c r="G118" i="5"/>
  <c r="G110" i="5"/>
  <c r="G100" i="5"/>
  <c r="G92" i="5"/>
  <c r="G67" i="5"/>
  <c r="G56" i="5"/>
  <c r="G40" i="5"/>
  <c r="G32" i="5"/>
  <c r="G30" i="5"/>
  <c r="G27" i="5"/>
  <c r="G16" i="5"/>
  <c r="G8" i="5"/>
  <c r="G6" i="5"/>
  <c r="G329" i="5"/>
  <c r="G322" i="5"/>
  <c r="G306" i="5"/>
  <c r="G301" i="5"/>
  <c r="G292" i="5"/>
  <c r="G287" i="5"/>
  <c r="G285" i="5"/>
  <c r="G277" i="5"/>
  <c r="G258" i="5"/>
  <c r="G249" i="5"/>
  <c r="G241" i="5"/>
  <c r="G230" i="5"/>
  <c r="G222" i="5"/>
  <c r="G214" i="5"/>
  <c r="G206" i="5"/>
  <c r="G198" i="5"/>
  <c r="G190" i="5"/>
  <c r="G339" i="6" s="1"/>
  <c r="G182" i="5"/>
  <c r="G166" i="5"/>
  <c r="G157" i="5"/>
  <c r="G146" i="5"/>
  <c r="G138" i="5"/>
  <c r="G121" i="5"/>
  <c r="G111" i="5"/>
  <c r="G95" i="5"/>
  <c r="G80" i="5"/>
  <c r="G68" i="5"/>
  <c r="G59" i="5"/>
  <c r="G51" i="5"/>
  <c r="G43" i="5"/>
  <c r="G28" i="5"/>
  <c r="G26" i="5"/>
  <c r="G297" i="5"/>
  <c r="G288" i="5"/>
  <c r="G282" i="5"/>
  <c r="G250" i="5"/>
  <c r="G130" i="5"/>
  <c r="G122" i="5"/>
  <c r="G114" i="5"/>
  <c r="G96" i="5"/>
  <c r="G60" i="5"/>
  <c r="G52" i="5"/>
  <c r="G12" i="5"/>
  <c r="G7" i="5"/>
  <c r="G321" i="5"/>
  <c r="G325" i="5"/>
  <c r="G309" i="5"/>
  <c r="G313" i="5"/>
  <c r="G1" i="5"/>
  <c r="F5" i="8"/>
  <c r="E5" i="8" l="1"/>
  <c r="H5" i="8" s="1"/>
  <c r="F4" i="8"/>
  <c r="F7" i="8"/>
  <c r="E11" i="8"/>
  <c r="E13" i="8"/>
  <c r="F14" i="8"/>
  <c r="F16" i="8"/>
  <c r="E18" i="8"/>
  <c r="E20" i="8"/>
  <c r="F23" i="8"/>
  <c r="F25" i="8"/>
  <c r="E27" i="8"/>
  <c r="E29" i="8"/>
  <c r="F30" i="8"/>
  <c r="E34" i="8"/>
  <c r="E36" i="8"/>
  <c r="F39" i="8"/>
  <c r="F41" i="8"/>
  <c r="E43" i="8"/>
  <c r="E45" i="8"/>
  <c r="F48" i="8"/>
  <c r="F50" i="8"/>
  <c r="F52" i="8"/>
  <c r="E56" i="8"/>
  <c r="F59" i="8"/>
  <c r="E63" i="8"/>
  <c r="E65" i="8"/>
  <c r="F66" i="8"/>
  <c r="F68" i="8"/>
  <c r="E70" i="8"/>
  <c r="E72" i="8"/>
  <c r="F75" i="8"/>
  <c r="F77" i="8"/>
  <c r="E282" i="8"/>
  <c r="E80" i="8"/>
  <c r="F81" i="8"/>
  <c r="F83" i="8"/>
  <c r="E85" i="8"/>
  <c r="E87" i="8"/>
  <c r="F90" i="8"/>
  <c r="F92" i="8"/>
  <c r="E94" i="8"/>
  <c r="E96" i="8"/>
  <c r="F97" i="8"/>
  <c r="F99" i="8"/>
  <c r="E103" i="8"/>
  <c r="F106" i="8"/>
  <c r="F108" i="8"/>
  <c r="E110" i="8"/>
  <c r="E112" i="8"/>
  <c r="F113" i="8"/>
  <c r="E115" i="8"/>
  <c r="F118" i="8"/>
  <c r="F120" i="8"/>
  <c r="E283" i="8"/>
  <c r="F122" i="8"/>
  <c r="F124" i="8"/>
  <c r="E126" i="8"/>
  <c r="E128" i="8"/>
  <c r="F131" i="8"/>
  <c r="E135" i="8"/>
  <c r="E137" i="8"/>
  <c r="F138" i="8"/>
  <c r="F140" i="8"/>
  <c r="E142" i="8"/>
  <c r="E144" i="8"/>
  <c r="F147" i="8"/>
  <c r="F149" i="8"/>
  <c r="E151" i="8"/>
  <c r="E153" i="8"/>
  <c r="F154" i="8"/>
  <c r="E3" i="8"/>
  <c r="E6" i="8"/>
  <c r="E8" i="8"/>
  <c r="F11" i="8"/>
  <c r="H11" i="8" s="1"/>
  <c r="F13" i="8"/>
  <c r="H13" i="8" s="1"/>
  <c r="E15" i="8"/>
  <c r="E17" i="8"/>
  <c r="F18" i="8"/>
  <c r="H18" i="8" s="1"/>
  <c r="F20" i="8"/>
  <c r="H20" i="8" s="1"/>
  <c r="E22" i="8"/>
  <c r="E24" i="8"/>
  <c r="F27" i="8"/>
  <c r="H27" i="8" s="1"/>
  <c r="F29" i="8"/>
  <c r="H29" i="8" s="1"/>
  <c r="E31" i="8"/>
  <c r="E33" i="8"/>
  <c r="F34" i="8"/>
  <c r="H34" i="8" s="1"/>
  <c r="F36" i="8"/>
  <c r="H36" i="8" s="1"/>
  <c r="E38" i="8"/>
  <c r="E40" i="8"/>
  <c r="F43" i="8"/>
  <c r="H43" i="8" s="1"/>
  <c r="F45" i="8"/>
  <c r="H45" i="8" s="1"/>
  <c r="E47" i="8"/>
  <c r="E49" i="8"/>
  <c r="E51" i="8"/>
  <c r="E53" i="8"/>
  <c r="F56" i="8"/>
  <c r="H56" i="8" s="1"/>
  <c r="E58" i="8"/>
  <c r="E60" i="8"/>
  <c r="F63" i="8"/>
  <c r="H63" i="8" s="1"/>
  <c r="F65" i="8"/>
  <c r="H65" i="8" s="1"/>
  <c r="E67" i="8"/>
  <c r="E69" i="8"/>
  <c r="F70" i="8"/>
  <c r="H70" i="8" s="1"/>
  <c r="F72" i="8"/>
  <c r="H72" i="8" s="1"/>
  <c r="E74" i="8"/>
  <c r="E76" i="8"/>
  <c r="F282" i="8"/>
  <c r="F80" i="8"/>
  <c r="H80" i="8" s="1"/>
  <c r="E82" i="8"/>
  <c r="E84" i="8"/>
  <c r="F85" i="8"/>
  <c r="H85" i="8" s="1"/>
  <c r="F87" i="8"/>
  <c r="H87" i="8" s="1"/>
  <c r="E89" i="8"/>
  <c r="E91" i="8"/>
  <c r="F94" i="8"/>
  <c r="H94" i="8" s="1"/>
  <c r="F96" i="8"/>
  <c r="H96" i="8" s="1"/>
  <c r="E100" i="8"/>
  <c r="F103" i="8"/>
  <c r="H103" i="8" s="1"/>
  <c r="E105" i="8"/>
  <c r="E107" i="8"/>
  <c r="F110" i="8"/>
  <c r="H110" i="8" s="1"/>
  <c r="F112" i="8"/>
  <c r="H112" i="8" s="1"/>
  <c r="E114" i="8"/>
  <c r="F115" i="8"/>
  <c r="H115" i="8" s="1"/>
  <c r="E117" i="8"/>
  <c r="E119" i="8"/>
  <c r="F283" i="8"/>
  <c r="E125" i="8"/>
  <c r="F126" i="8"/>
  <c r="H126" i="8" s="1"/>
  <c r="F128" i="8"/>
  <c r="H128" i="8" s="1"/>
  <c r="E130" i="8"/>
  <c r="E132" i="8"/>
  <c r="F135" i="8"/>
  <c r="H135" i="8" s="1"/>
  <c r="F137" i="8"/>
  <c r="H137" i="8" s="1"/>
  <c r="E139" i="8"/>
  <c r="E141" i="8"/>
  <c r="F142" i="8"/>
  <c r="H142" i="8" s="1"/>
  <c r="F144" i="8"/>
  <c r="H144" i="8" s="1"/>
  <c r="E146" i="8"/>
  <c r="E148" i="8"/>
  <c r="F151" i="8"/>
  <c r="H151" i="8" s="1"/>
  <c r="F153" i="8"/>
  <c r="H153" i="8" s="1"/>
  <c r="E155" i="8"/>
  <c r="F3" i="8"/>
  <c r="H3" i="8" s="1"/>
  <c r="F6" i="8"/>
  <c r="H6" i="8" s="1"/>
  <c r="F8" i="8"/>
  <c r="H8" i="8" s="1"/>
  <c r="E10" i="8"/>
  <c r="E12" i="8"/>
  <c r="F15" i="8"/>
  <c r="H15" i="8" s="1"/>
  <c r="F17" i="8"/>
  <c r="H17" i="8" s="1"/>
  <c r="E19" i="8"/>
  <c r="E21" i="8"/>
  <c r="F22" i="8"/>
  <c r="H22" i="8" s="1"/>
  <c r="F24" i="8"/>
  <c r="H24" i="8" s="1"/>
  <c r="E26" i="8"/>
  <c r="E28" i="8"/>
  <c r="F31" i="8"/>
  <c r="H31" i="8" s="1"/>
  <c r="F33" i="8"/>
  <c r="H33" i="8" s="1"/>
  <c r="E35" i="8"/>
  <c r="E37" i="8"/>
  <c r="F38" i="8"/>
  <c r="H38" i="8" s="1"/>
  <c r="F40" i="8"/>
  <c r="H40" i="8" s="1"/>
  <c r="E42" i="8"/>
  <c r="E44" i="8"/>
  <c r="F47" i="8"/>
  <c r="H47" i="8" s="1"/>
  <c r="F49" i="8"/>
  <c r="H49" i="8" s="1"/>
  <c r="F51" i="8"/>
  <c r="H51" i="8" s="1"/>
  <c r="F53" i="8"/>
  <c r="H53" i="8" s="1"/>
  <c r="E55" i="8"/>
  <c r="E57" i="8"/>
  <c r="F58" i="8"/>
  <c r="H58" i="8" s="1"/>
  <c r="F60" i="8"/>
  <c r="H60" i="8" s="1"/>
  <c r="E62" i="8"/>
  <c r="E64" i="8"/>
  <c r="F67" i="8"/>
  <c r="H67" i="8" s="1"/>
  <c r="F69" i="8"/>
  <c r="H69" i="8" s="1"/>
  <c r="E71" i="8"/>
  <c r="E73" i="8"/>
  <c r="F74" i="8"/>
  <c r="H74" i="8" s="1"/>
  <c r="F76" i="8"/>
  <c r="H76" i="8" s="1"/>
  <c r="E78" i="8"/>
  <c r="F82" i="8"/>
  <c r="H82" i="8" s="1"/>
  <c r="F84" i="8"/>
  <c r="H84" i="8" s="1"/>
  <c r="E86" i="8"/>
  <c r="E88" i="8"/>
  <c r="F89" i="8"/>
  <c r="H89" i="8" s="1"/>
  <c r="F91" i="8"/>
  <c r="H91" i="8" s="1"/>
  <c r="E93" i="8"/>
  <c r="E95" i="8"/>
  <c r="F100" i="8"/>
  <c r="H100" i="8" s="1"/>
  <c r="E102" i="8"/>
  <c r="E104" i="8"/>
  <c r="F105" i="8"/>
  <c r="H105" i="8" s="1"/>
  <c r="F107" i="8"/>
  <c r="H107" i="8" s="1"/>
  <c r="E109" i="8"/>
  <c r="E111" i="8"/>
  <c r="F114" i="8"/>
  <c r="H114" i="8" s="1"/>
  <c r="E116" i="8"/>
  <c r="F117" i="8"/>
  <c r="H117" i="8" s="1"/>
  <c r="F119" i="8"/>
  <c r="H119" i="8" s="1"/>
  <c r="E121" i="8"/>
  <c r="F125" i="8"/>
  <c r="H125" i="8" s="1"/>
  <c r="E127" i="8"/>
  <c r="F130" i="8"/>
  <c r="H130" i="8" s="1"/>
  <c r="F132" i="8"/>
  <c r="H132" i="8" s="1"/>
  <c r="E134" i="8"/>
  <c r="E136" i="8"/>
  <c r="F139" i="8"/>
  <c r="H139" i="8" s="1"/>
  <c r="F141" i="8"/>
  <c r="H141" i="8" s="1"/>
  <c r="E143" i="8"/>
  <c r="E145" i="8"/>
  <c r="F146" i="8"/>
  <c r="H146" i="8" s="1"/>
  <c r="F148" i="8"/>
  <c r="H148" i="8" s="1"/>
  <c r="E150" i="8"/>
  <c r="E152" i="8"/>
  <c r="F155" i="8"/>
  <c r="H155" i="8" s="1"/>
  <c r="E4" i="8"/>
  <c r="E7" i="8"/>
  <c r="F10" i="8"/>
  <c r="H10" i="8" s="1"/>
  <c r="F12" i="8"/>
  <c r="H12" i="8" s="1"/>
  <c r="E14" i="8"/>
  <c r="E16" i="8"/>
  <c r="F19" i="8"/>
  <c r="H19" i="8" s="1"/>
  <c r="F21" i="8"/>
  <c r="H21" i="8" s="1"/>
  <c r="E23" i="8"/>
  <c r="E25" i="8"/>
  <c r="F26" i="8"/>
  <c r="H26" i="8" s="1"/>
  <c r="F28" i="8"/>
  <c r="H28" i="8" s="1"/>
  <c r="E30" i="8"/>
  <c r="F35" i="8"/>
  <c r="H35" i="8" s="1"/>
  <c r="F37" i="8"/>
  <c r="H37" i="8" s="1"/>
  <c r="E39" i="8"/>
  <c r="E41" i="8"/>
  <c r="F42" i="8"/>
  <c r="H42" i="8" s="1"/>
  <c r="F44" i="8"/>
  <c r="H44" i="8" s="1"/>
  <c r="E48" i="8"/>
  <c r="E50" i="8"/>
  <c r="E52" i="8"/>
  <c r="F55" i="8"/>
  <c r="H55" i="8" s="1"/>
  <c r="F57" i="8"/>
  <c r="H57" i="8" s="1"/>
  <c r="E59" i="8"/>
  <c r="F62" i="8"/>
  <c r="H62" i="8" s="1"/>
  <c r="F64" i="8"/>
  <c r="H64" i="8" s="1"/>
  <c r="E66" i="8"/>
  <c r="E68" i="8"/>
  <c r="F71" i="8"/>
  <c r="H71" i="8" s="1"/>
  <c r="F73" i="8"/>
  <c r="H73" i="8" s="1"/>
  <c r="E75" i="8"/>
  <c r="E77" i="8"/>
  <c r="F78" i="8"/>
  <c r="H78" i="8" s="1"/>
  <c r="E81" i="8"/>
  <c r="E83" i="8"/>
  <c r="F86" i="8"/>
  <c r="H86" i="8" s="1"/>
  <c r="F88" i="8"/>
  <c r="H88" i="8" s="1"/>
  <c r="E90" i="8"/>
  <c r="E92" i="8"/>
  <c r="F93" i="8"/>
  <c r="H93" i="8" s="1"/>
  <c r="F95" i="8"/>
  <c r="H95" i="8" s="1"/>
  <c r="E97" i="8"/>
  <c r="E99" i="8"/>
  <c r="F102" i="8"/>
  <c r="H102" i="8" s="1"/>
  <c r="F104" i="8"/>
  <c r="H104" i="8" s="1"/>
  <c r="E106" i="8"/>
  <c r="E108" i="8"/>
  <c r="F109" i="8"/>
  <c r="H109" i="8" s="1"/>
  <c r="F111" i="8"/>
  <c r="H111" i="8" s="1"/>
  <c r="E113" i="8"/>
  <c r="F116" i="8"/>
  <c r="H116" i="8" s="1"/>
  <c r="E118" i="8"/>
  <c r="E120" i="8"/>
  <c r="F121" i="8"/>
  <c r="H121" i="8" s="1"/>
  <c r="E122" i="8"/>
  <c r="E124" i="8"/>
  <c r="F127" i="8"/>
  <c r="H127" i="8" s="1"/>
  <c r="E131" i="8"/>
  <c r="F134" i="8"/>
  <c r="H134" i="8" s="1"/>
  <c r="F136" i="8"/>
  <c r="H136" i="8" s="1"/>
  <c r="E138" i="8"/>
  <c r="E140" i="8"/>
  <c r="F143" i="8"/>
  <c r="H143" i="8" s="1"/>
  <c r="F145" i="8"/>
  <c r="H145" i="8" s="1"/>
  <c r="E147" i="8"/>
  <c r="E149" i="8"/>
  <c r="F150" i="8"/>
  <c r="H150" i="8" s="1"/>
  <c r="F152" i="8"/>
  <c r="H152" i="8" s="1"/>
  <c r="E154" i="8"/>
  <c r="E156" i="8"/>
  <c r="F159" i="8"/>
  <c r="F161" i="8"/>
  <c r="E163" i="8"/>
  <c r="F157" i="8"/>
  <c r="E160" i="8"/>
  <c r="E162" i="8"/>
  <c r="F164" i="8"/>
  <c r="E166" i="8"/>
  <c r="E168" i="8"/>
  <c r="F171" i="8"/>
  <c r="F173" i="8"/>
  <c r="E175" i="8"/>
  <c r="E177" i="8"/>
  <c r="F178" i="8"/>
  <c r="F180" i="8"/>
  <c r="E182" i="8"/>
  <c r="E184" i="8"/>
  <c r="F187" i="8"/>
  <c r="F189" i="8"/>
  <c r="E191" i="8"/>
  <c r="F194" i="8"/>
  <c r="F196" i="8"/>
  <c r="E198" i="8"/>
  <c r="E200" i="8"/>
  <c r="F203" i="8"/>
  <c r="F205" i="8"/>
  <c r="E207" i="8"/>
  <c r="E209" i="8"/>
  <c r="F210" i="8"/>
  <c r="E214" i="8"/>
  <c r="E216" i="8"/>
  <c r="F219" i="8"/>
  <c r="F221" i="8"/>
  <c r="E223" i="8"/>
  <c r="E225" i="8"/>
  <c r="F226" i="8"/>
  <c r="F227" i="8"/>
  <c r="E229" i="8"/>
  <c r="E231" i="8"/>
  <c r="F234" i="8"/>
  <c r="E238" i="8"/>
  <c r="E240" i="8"/>
  <c r="F241" i="8"/>
  <c r="F243" i="8"/>
  <c r="E245" i="8"/>
  <c r="E247" i="8"/>
  <c r="F250" i="8"/>
  <c r="F252" i="8"/>
  <c r="E254" i="8"/>
  <c r="E256" i="8"/>
  <c r="F257" i="8"/>
  <c r="F259" i="8"/>
  <c r="E261" i="8"/>
  <c r="E262" i="8"/>
  <c r="F263" i="8"/>
  <c r="E265" i="8"/>
  <c r="E268" i="8"/>
  <c r="E269" i="8"/>
  <c r="F270" i="8"/>
  <c r="E272" i="8"/>
  <c r="E275" i="8"/>
  <c r="F2" i="8"/>
  <c r="E105" i="2"/>
  <c r="E122" i="2"/>
  <c r="E158" i="8"/>
  <c r="F160" i="8"/>
  <c r="F162" i="8"/>
  <c r="H162" i="8" s="1"/>
  <c r="E165" i="8"/>
  <c r="F166" i="8"/>
  <c r="H166" i="8" s="1"/>
  <c r="F168" i="8"/>
  <c r="E170" i="8"/>
  <c r="E172" i="8"/>
  <c r="F175" i="8"/>
  <c r="H175" i="8" s="1"/>
  <c r="F177" i="8"/>
  <c r="E179" i="8"/>
  <c r="E181" i="8"/>
  <c r="F182" i="8"/>
  <c r="H182" i="8" s="1"/>
  <c r="F184" i="8"/>
  <c r="E186" i="8"/>
  <c r="E188" i="8"/>
  <c r="F191" i="8"/>
  <c r="H191" i="8" s="1"/>
  <c r="E195" i="8"/>
  <c r="E197" i="8"/>
  <c r="F198" i="8"/>
  <c r="H198" i="8" s="1"/>
  <c r="F200" i="8"/>
  <c r="H200" i="8" s="1"/>
  <c r="E202" i="8"/>
  <c r="E204" i="8"/>
  <c r="F207" i="8"/>
  <c r="H207" i="8" s="1"/>
  <c r="F209" i="8"/>
  <c r="H209" i="8" s="1"/>
  <c r="E211" i="8"/>
  <c r="E213" i="8"/>
  <c r="F214" i="8"/>
  <c r="H214" i="8" s="1"/>
  <c r="F216" i="8"/>
  <c r="H216" i="8" s="1"/>
  <c r="E218" i="8"/>
  <c r="E220" i="8"/>
  <c r="F223" i="8"/>
  <c r="H223" i="8" s="1"/>
  <c r="F225" i="8"/>
  <c r="H225" i="8" s="1"/>
  <c r="E284" i="8"/>
  <c r="F229" i="8"/>
  <c r="H229" i="8" s="1"/>
  <c r="F231" i="8"/>
  <c r="H231" i="8" s="1"/>
  <c r="E233" i="8"/>
  <c r="E235" i="8"/>
  <c r="F238" i="8"/>
  <c r="H238" i="8" s="1"/>
  <c r="F240" i="8"/>
  <c r="H240" i="8" s="1"/>
  <c r="E242" i="8"/>
  <c r="E244" i="8"/>
  <c r="F245" i="8"/>
  <c r="H245" i="8" s="1"/>
  <c r="F247" i="8"/>
  <c r="H247" i="8" s="1"/>
  <c r="E249" i="8"/>
  <c r="E251" i="8"/>
  <c r="F254" i="8"/>
  <c r="H254" i="8" s="1"/>
  <c r="F256" i="8"/>
  <c r="H256" i="8" s="1"/>
  <c r="E258" i="8"/>
  <c r="F261" i="8"/>
  <c r="F262" i="8"/>
  <c r="H262" i="8" s="1"/>
  <c r="F265" i="8"/>
  <c r="H265" i="8" s="1"/>
  <c r="E267" i="8"/>
  <c r="F268" i="8"/>
  <c r="F269" i="8"/>
  <c r="H269" i="8" s="1"/>
  <c r="F272" i="8"/>
  <c r="H272" i="8" s="1"/>
  <c r="E274" i="8"/>
  <c r="F275" i="8"/>
  <c r="E2" i="8"/>
  <c r="F105" i="2"/>
  <c r="F122" i="2"/>
  <c r="F156" i="8"/>
  <c r="H156" i="8" s="1"/>
  <c r="F158" i="8"/>
  <c r="E161" i="8"/>
  <c r="F163" i="8"/>
  <c r="H163" i="8" s="1"/>
  <c r="F165" i="8"/>
  <c r="E167" i="8"/>
  <c r="E169" i="8"/>
  <c r="F170" i="8"/>
  <c r="H170" i="8" s="1"/>
  <c r="F172" i="8"/>
  <c r="E174" i="8"/>
  <c r="F179" i="8"/>
  <c r="H179" i="8" s="1"/>
  <c r="F181" i="8"/>
  <c r="H181" i="8" s="1"/>
  <c r="E183" i="8"/>
  <c r="E185" i="8"/>
  <c r="F186" i="8"/>
  <c r="H186" i="8" s="1"/>
  <c r="F188" i="8"/>
  <c r="H188" i="8" s="1"/>
  <c r="E190" i="8"/>
  <c r="E192" i="8"/>
  <c r="F195" i="8"/>
  <c r="H195" i="8" s="1"/>
  <c r="F197" i="8"/>
  <c r="H197" i="8" s="1"/>
  <c r="E199" i="8"/>
  <c r="E201" i="8"/>
  <c r="F202" i="8"/>
  <c r="H202" i="8" s="1"/>
  <c r="F204" i="8"/>
  <c r="H204" i="8" s="1"/>
  <c r="E206" i="8"/>
  <c r="E208" i="8"/>
  <c r="F211" i="8"/>
  <c r="H211" i="8" s="1"/>
  <c r="F213" i="8"/>
  <c r="H213" i="8" s="1"/>
  <c r="E217" i="8"/>
  <c r="F218" i="8"/>
  <c r="H218" i="8" s="1"/>
  <c r="F220" i="8"/>
  <c r="H220" i="8" s="1"/>
  <c r="E222" i="8"/>
  <c r="E224" i="8"/>
  <c r="F284" i="8"/>
  <c r="H284" i="8" s="1"/>
  <c r="E230" i="8"/>
  <c r="E232" i="8"/>
  <c r="F233" i="8"/>
  <c r="F235" i="8"/>
  <c r="H235" i="8" s="1"/>
  <c r="E237" i="8"/>
  <c r="E239" i="8"/>
  <c r="F242" i="8"/>
  <c r="F244" i="8"/>
  <c r="H244" i="8" s="1"/>
  <c r="E246" i="8"/>
  <c r="F249" i="8"/>
  <c r="H249" i="8" s="1"/>
  <c r="F251" i="8"/>
  <c r="H251" i="8" s="1"/>
  <c r="E253" i="8"/>
  <c r="E255" i="8"/>
  <c r="F258" i="8"/>
  <c r="H258" i="8" s="1"/>
  <c r="E285" i="8"/>
  <c r="F267" i="8"/>
  <c r="E286" i="8"/>
  <c r="E273" i="8"/>
  <c r="F274" i="8"/>
  <c r="E276" i="8"/>
  <c r="E364" i="2"/>
  <c r="E157" i="8"/>
  <c r="E159" i="8"/>
  <c r="E164" i="8"/>
  <c r="F167" i="8"/>
  <c r="H167" i="8" s="1"/>
  <c r="F169" i="8"/>
  <c r="H169" i="8" s="1"/>
  <c r="E171" i="8"/>
  <c r="E173" i="8"/>
  <c r="F174" i="8"/>
  <c r="H174" i="8" s="1"/>
  <c r="E178" i="8"/>
  <c r="E180" i="8"/>
  <c r="F183" i="8"/>
  <c r="H183" i="8" s="1"/>
  <c r="F185" i="8"/>
  <c r="H185" i="8" s="1"/>
  <c r="E187" i="8"/>
  <c r="E189" i="8"/>
  <c r="F190" i="8"/>
  <c r="H190" i="8" s="1"/>
  <c r="F192" i="8"/>
  <c r="H192" i="8" s="1"/>
  <c r="E194" i="8"/>
  <c r="E196" i="8"/>
  <c r="F199" i="8"/>
  <c r="H199" i="8" s="1"/>
  <c r="F201" i="8"/>
  <c r="H201" i="8" s="1"/>
  <c r="E203" i="8"/>
  <c r="E205" i="8"/>
  <c r="F206" i="8"/>
  <c r="H206" i="8" s="1"/>
  <c r="F208" i="8"/>
  <c r="H208" i="8" s="1"/>
  <c r="E210" i="8"/>
  <c r="F217" i="8"/>
  <c r="H217" i="8" s="1"/>
  <c r="E219" i="8"/>
  <c r="E221" i="8"/>
  <c r="F222" i="8"/>
  <c r="H222" i="8" s="1"/>
  <c r="F224" i="8"/>
  <c r="H224" i="8" s="1"/>
  <c r="E226" i="8"/>
  <c r="E227" i="8"/>
  <c r="F230" i="8"/>
  <c r="H230" i="8" s="1"/>
  <c r="F232" i="8"/>
  <c r="E234" i="8"/>
  <c r="F237" i="8"/>
  <c r="H237" i="8" s="1"/>
  <c r="F239" i="8"/>
  <c r="H239" i="8" s="1"/>
  <c r="E241" i="8"/>
  <c r="E243" i="8"/>
  <c r="F246" i="8"/>
  <c r="H246" i="8" s="1"/>
  <c r="E250" i="8"/>
  <c r="E252" i="8"/>
  <c r="F253" i="8"/>
  <c r="H253" i="8" s="1"/>
  <c r="F255" i="8"/>
  <c r="H255" i="8" s="1"/>
  <c r="E257" i="8"/>
  <c r="E259" i="8"/>
  <c r="F285" i="8"/>
  <c r="H285" i="8" s="1"/>
  <c r="E263" i="8"/>
  <c r="F286" i="8"/>
  <c r="E270" i="8"/>
  <c r="F273" i="8"/>
  <c r="F276" i="8"/>
  <c r="H276" i="8" s="1"/>
  <c r="F364" i="2"/>
  <c r="H273" i="8" l="1"/>
  <c r="H267" i="8"/>
  <c r="H158" i="8"/>
  <c r="H270" i="8"/>
  <c r="H263" i="8"/>
  <c r="H257" i="8"/>
  <c r="H250" i="8"/>
  <c r="H241" i="8"/>
  <c r="H189" i="8"/>
  <c r="H180" i="8"/>
  <c r="H173" i="8"/>
  <c r="H164" i="8"/>
  <c r="H154" i="8"/>
  <c r="H147" i="8"/>
  <c r="H138" i="8"/>
  <c r="H113" i="8"/>
  <c r="H106" i="8"/>
  <c r="H52" i="8"/>
  <c r="H25" i="8"/>
  <c r="H16" i="8"/>
  <c r="H7" i="8"/>
  <c r="H232" i="8"/>
  <c r="H274" i="8"/>
  <c r="H242" i="8"/>
  <c r="H233" i="8"/>
  <c r="H172" i="8"/>
  <c r="H165" i="8"/>
  <c r="H275" i="8"/>
  <c r="H268" i="8"/>
  <c r="H261" i="8"/>
  <c r="H184" i="8"/>
  <c r="H177" i="8"/>
  <c r="H168" i="8"/>
  <c r="H160" i="8"/>
  <c r="H2" i="8"/>
  <c r="H205" i="8"/>
  <c r="H196" i="8"/>
  <c r="H187" i="8"/>
  <c r="H178" i="8"/>
  <c r="H171" i="8"/>
  <c r="H161" i="8"/>
  <c r="H120" i="8"/>
  <c r="H50" i="8"/>
  <c r="H41" i="8"/>
  <c r="H30" i="8"/>
  <c r="H23" i="8"/>
  <c r="H14" i="8"/>
  <c r="H4" i="8"/>
  <c r="H227" i="8"/>
  <c r="H221" i="8"/>
  <c r="H210" i="8"/>
  <c r="H203" i="8"/>
  <c r="H194" i="8"/>
  <c r="H159" i="8"/>
  <c r="H124" i="8"/>
  <c r="H118" i="8"/>
  <c r="H99" i="8"/>
  <c r="H92" i="8"/>
  <c r="H83" i="8"/>
  <c r="H77" i="8"/>
  <c r="H68" i="8"/>
  <c r="H59" i="8"/>
  <c r="H48" i="8"/>
  <c r="H39" i="8"/>
  <c r="H259" i="8"/>
  <c r="H252" i="8"/>
  <c r="H243" i="8"/>
  <c r="H234" i="8"/>
  <c r="H226" i="8"/>
  <c r="H219" i="8"/>
  <c r="H157" i="8"/>
  <c r="H149" i="8"/>
  <c r="H140" i="8"/>
  <c r="H131" i="8"/>
  <c r="H122" i="8"/>
  <c r="H108" i="8"/>
  <c r="H97" i="8"/>
  <c r="H90" i="8"/>
  <c r="H81" i="8"/>
  <c r="H75" i="8"/>
  <c r="H66" i="8"/>
  <c r="B756" i="3" l="1"/>
  <c r="B18" i="3"/>
  <c r="B380" i="3"/>
  <c r="B757" i="3"/>
  <c r="B19" i="3"/>
  <c r="B381" i="3"/>
  <c r="B758" i="3"/>
  <c r="B3" i="3"/>
  <c r="B382" i="3"/>
  <c r="B759" i="3"/>
  <c r="B20" i="3"/>
  <c r="B383" i="3"/>
  <c r="B760" i="3"/>
  <c r="B21" i="3"/>
  <c r="B384" i="3"/>
  <c r="B761" i="3"/>
  <c r="B22" i="3"/>
  <c r="B385" i="3"/>
  <c r="B762" i="3"/>
  <c r="B23" i="3"/>
  <c r="B386" i="3"/>
  <c r="B763" i="3"/>
  <c r="B184" i="3"/>
  <c r="B387" i="3"/>
  <c r="B764" i="3"/>
  <c r="B24" i="3"/>
  <c r="B388" i="3"/>
  <c r="B765" i="3"/>
  <c r="B25" i="3"/>
  <c r="B389" i="3"/>
  <c r="B766" i="3"/>
  <c r="B185" i="3"/>
  <c r="B390" i="3"/>
  <c r="B767" i="3"/>
  <c r="B186" i="3"/>
  <c r="B391" i="3"/>
  <c r="B768" i="3"/>
  <c r="B187" i="3"/>
  <c r="B392" i="3"/>
  <c r="B769" i="3"/>
  <c r="B188" i="3"/>
  <c r="B393" i="3"/>
  <c r="B770" i="3"/>
  <c r="B189" i="3"/>
  <c r="B394" i="3"/>
  <c r="B771" i="3"/>
  <c r="B190" i="3"/>
  <c r="B395" i="3"/>
  <c r="B772" i="3"/>
  <c r="B191" i="3"/>
  <c r="B396" i="3"/>
  <c r="B773" i="3"/>
  <c r="B192" i="3"/>
  <c r="B397" i="3"/>
  <c r="B774" i="3"/>
  <c r="B193" i="3"/>
  <c r="B398" i="3"/>
  <c r="B775" i="3"/>
  <c r="B194" i="3"/>
  <c r="B399" i="3"/>
  <c r="B776" i="3"/>
  <c r="B26" i="3"/>
  <c r="B400" i="3"/>
  <c r="B777" i="3"/>
  <c r="B195" i="3"/>
  <c r="B401" i="3"/>
  <c r="B778" i="3"/>
  <c r="B196" i="3"/>
  <c r="B402" i="3"/>
  <c r="B779" i="3"/>
  <c r="B197" i="3"/>
  <c r="B403" i="3"/>
  <c r="B780" i="3"/>
  <c r="B198" i="3"/>
  <c r="B404" i="3"/>
  <c r="B781" i="3"/>
  <c r="B199" i="3"/>
  <c r="B405" i="3"/>
  <c r="B782" i="3"/>
  <c r="B200" i="3"/>
  <c r="B406" i="3"/>
  <c r="B783" i="3"/>
  <c r="B349" i="3"/>
  <c r="B407" i="3"/>
  <c r="B784" i="3"/>
  <c r="B375" i="3"/>
  <c r="B408" i="3"/>
  <c r="B785" i="3"/>
  <c r="B373" i="3"/>
  <c r="B409" i="3"/>
  <c r="B786" i="3"/>
  <c r="B4" i="3"/>
  <c r="B410" i="3"/>
  <c r="B787" i="3"/>
  <c r="B201" i="3"/>
  <c r="B411" i="3"/>
  <c r="B788" i="3"/>
  <c r="B27" i="3"/>
  <c r="B412" i="3"/>
  <c r="B789" i="3"/>
  <c r="B5" i="3"/>
  <c r="B413" i="3"/>
  <c r="B790" i="3"/>
  <c r="B6" i="3"/>
  <c r="B414" i="3"/>
  <c r="B791" i="3"/>
  <c r="B28" i="3"/>
  <c r="B415" i="3"/>
  <c r="B792" i="3"/>
  <c r="B202" i="3"/>
  <c r="B416" i="3"/>
  <c r="B793" i="3"/>
  <c r="B29" i="3"/>
  <c r="B417" i="3"/>
  <c r="B794" i="3"/>
  <c r="B30" i="3"/>
  <c r="B418" i="3"/>
  <c r="B795" i="3"/>
  <c r="B31" i="3"/>
  <c r="B419" i="3"/>
  <c r="B796" i="3"/>
  <c r="B32" i="3"/>
  <c r="B420" i="3"/>
  <c r="B797" i="3"/>
  <c r="B203" i="3"/>
  <c r="B421" i="3"/>
  <c r="B798" i="3"/>
  <c r="B33" i="3"/>
  <c r="B422" i="3"/>
  <c r="B799" i="3"/>
  <c r="B34" i="3"/>
  <c r="B423" i="3"/>
  <c r="B800" i="3"/>
  <c r="B35" i="3"/>
  <c r="B424" i="3"/>
  <c r="B801" i="3"/>
  <c r="B36" i="3"/>
  <c r="B425" i="3"/>
  <c r="B802" i="3"/>
  <c r="B204" i="3"/>
  <c r="B426" i="3"/>
  <c r="B803" i="3"/>
  <c r="B37" i="3"/>
  <c r="B427" i="3"/>
  <c r="B804" i="3"/>
  <c r="B38" i="3"/>
  <c r="B428" i="3"/>
  <c r="B805" i="3"/>
  <c r="B39" i="3"/>
  <c r="B429" i="3"/>
  <c r="B806" i="3"/>
  <c r="B40" i="3"/>
  <c r="B430" i="3"/>
  <c r="B807" i="3"/>
  <c r="B205" i="3"/>
  <c r="B431" i="3"/>
  <c r="B808" i="3"/>
  <c r="B41" i="3"/>
  <c r="B432" i="3"/>
  <c r="B809" i="3"/>
  <c r="B42" i="3"/>
  <c r="B433" i="3"/>
  <c r="B810" i="3"/>
  <c r="B43" i="3"/>
  <c r="B434" i="3"/>
  <c r="B811" i="3"/>
  <c r="B360" i="3"/>
  <c r="B435" i="3"/>
  <c r="B812" i="3"/>
  <c r="B206" i="3"/>
  <c r="B436" i="3"/>
  <c r="B813" i="3"/>
  <c r="B44" i="3"/>
  <c r="B437" i="3"/>
  <c r="B814" i="3"/>
  <c r="B45" i="3"/>
  <c r="B438" i="3"/>
  <c r="B815" i="3"/>
  <c r="B46" i="3"/>
  <c r="B439" i="3"/>
  <c r="B816" i="3"/>
  <c r="B207" i="3"/>
  <c r="B440" i="3"/>
  <c r="B817" i="3"/>
  <c r="B208" i="3"/>
  <c r="B441" i="3"/>
  <c r="B818" i="3"/>
  <c r="B209" i="3"/>
  <c r="B442" i="3"/>
  <c r="B819" i="3"/>
  <c r="B210" i="3"/>
  <c r="B443" i="3"/>
  <c r="B820" i="3"/>
  <c r="B211" i="3"/>
  <c r="B444" i="3"/>
  <c r="B821" i="3"/>
  <c r="B363" i="3"/>
  <c r="B445" i="3"/>
  <c r="B822" i="3"/>
  <c r="B350" i="3"/>
  <c r="B446" i="3"/>
  <c r="B823" i="3"/>
  <c r="B47" i="3"/>
  <c r="B447" i="3"/>
  <c r="B824" i="3"/>
  <c r="B212" i="3"/>
  <c r="B448" i="3"/>
  <c r="B825" i="3"/>
  <c r="B213" i="3"/>
  <c r="B449" i="3"/>
  <c r="B826" i="3"/>
  <c r="B48" i="3"/>
  <c r="B450" i="3"/>
  <c r="B827" i="3"/>
  <c r="B49" i="3"/>
  <c r="B451" i="3"/>
  <c r="B828" i="3"/>
  <c r="B214" i="3"/>
  <c r="B452" i="3"/>
  <c r="B829" i="3"/>
  <c r="B215" i="3"/>
  <c r="B453" i="3"/>
  <c r="B830" i="3"/>
  <c r="B216" i="3"/>
  <c r="B454" i="3"/>
  <c r="B831" i="3"/>
  <c r="B217" i="3"/>
  <c r="B455" i="3"/>
  <c r="B832" i="3"/>
  <c r="B218" i="3"/>
  <c r="B456" i="3"/>
  <c r="B833" i="3"/>
  <c r="B219" i="3"/>
  <c r="B457" i="3"/>
  <c r="B834" i="3"/>
  <c r="B220" i="3"/>
  <c r="B458" i="3"/>
  <c r="B835" i="3"/>
  <c r="B221" i="3"/>
  <c r="B459" i="3"/>
  <c r="B836" i="3"/>
  <c r="B222" i="3"/>
  <c r="B460" i="3"/>
  <c r="B837" i="3"/>
  <c r="B50" i="3"/>
  <c r="B461" i="3"/>
  <c r="B838" i="3"/>
  <c r="B223" i="3"/>
  <c r="B462" i="3"/>
  <c r="B839" i="3"/>
  <c r="B51" i="3"/>
  <c r="B463" i="3"/>
  <c r="B840" i="3"/>
  <c r="B52" i="3"/>
  <c r="B464" i="3"/>
  <c r="B841" i="3"/>
  <c r="B53" i="3"/>
  <c r="B465" i="3"/>
  <c r="B842" i="3"/>
  <c r="B54" i="3"/>
  <c r="B466" i="3"/>
  <c r="B843" i="3"/>
  <c r="B55" i="3"/>
  <c r="B467" i="3"/>
  <c r="B844" i="3"/>
  <c r="B56" i="3"/>
  <c r="B468" i="3"/>
  <c r="B845" i="3"/>
  <c r="B224" i="3"/>
  <c r="B469" i="3"/>
  <c r="B846" i="3"/>
  <c r="B57" i="3"/>
  <c r="B470" i="3"/>
  <c r="B847" i="3"/>
  <c r="B7" i="3"/>
  <c r="B471" i="3"/>
  <c r="B848" i="3"/>
  <c r="B58" i="3"/>
  <c r="B472" i="3"/>
  <c r="B849" i="3"/>
  <c r="B225" i="3"/>
  <c r="B473" i="3"/>
  <c r="B850" i="3"/>
  <c r="B59" i="3"/>
  <c r="B474" i="3"/>
  <c r="B851" i="3"/>
  <c r="B60" i="3"/>
  <c r="B475" i="3"/>
  <c r="B852" i="3"/>
  <c r="B61" i="3"/>
  <c r="B476" i="3"/>
  <c r="B853" i="3"/>
  <c r="B369" i="3"/>
  <c r="B477" i="3"/>
  <c r="B854" i="3"/>
  <c r="B371" i="3"/>
  <c r="B478" i="3"/>
  <c r="B855" i="3"/>
  <c r="B364" i="3"/>
  <c r="B479" i="3"/>
  <c r="B856" i="3"/>
  <c r="B355" i="3"/>
  <c r="B480" i="3"/>
  <c r="B857" i="3"/>
  <c r="B62" i="3"/>
  <c r="B481" i="3"/>
  <c r="B858" i="3"/>
  <c r="B63" i="3"/>
  <c r="B482" i="3"/>
  <c r="B859" i="3"/>
  <c r="B64" i="3"/>
  <c r="B483" i="3"/>
  <c r="B860" i="3"/>
  <c r="B65" i="3"/>
  <c r="B484" i="3"/>
  <c r="B861" i="3"/>
  <c r="B226" i="3"/>
  <c r="B485" i="3"/>
  <c r="B862" i="3"/>
  <c r="B66" i="3"/>
  <c r="B486" i="3"/>
  <c r="B863" i="3"/>
  <c r="B67" i="3"/>
  <c r="B487" i="3"/>
  <c r="B864" i="3"/>
  <c r="B227" i="3"/>
  <c r="B488" i="3"/>
  <c r="B865" i="3"/>
  <c r="B228" i="3"/>
  <c r="B489" i="3"/>
  <c r="B866" i="3"/>
  <c r="B229" i="3"/>
  <c r="B490" i="3"/>
  <c r="B867" i="3"/>
  <c r="B230" i="3"/>
  <c r="B491" i="3"/>
  <c r="B868" i="3"/>
  <c r="B231" i="3"/>
  <c r="B492" i="3"/>
  <c r="B869" i="3"/>
  <c r="B232" i="3"/>
  <c r="B493" i="3"/>
  <c r="B870" i="3"/>
  <c r="B233" i="3"/>
  <c r="B494" i="3"/>
  <c r="B871" i="3"/>
  <c r="B68" i="3"/>
  <c r="B495" i="3"/>
  <c r="B872" i="3"/>
  <c r="B356" i="3"/>
  <c r="B496" i="3"/>
  <c r="B873" i="3"/>
  <c r="B69" i="3"/>
  <c r="B497" i="3"/>
  <c r="B874" i="3"/>
  <c r="B234" i="3"/>
  <c r="B498" i="3"/>
  <c r="B875" i="3"/>
  <c r="B235" i="3"/>
  <c r="B499" i="3"/>
  <c r="B876" i="3"/>
  <c r="B236" i="3"/>
  <c r="B500" i="3"/>
  <c r="B877" i="3"/>
  <c r="B70" i="3"/>
  <c r="B501" i="3"/>
  <c r="B878" i="3"/>
  <c r="B237" i="3"/>
  <c r="B502" i="3"/>
  <c r="B879" i="3"/>
  <c r="B238" i="3"/>
  <c r="B503" i="3"/>
  <c r="B880" i="3"/>
  <c r="B239" i="3"/>
  <c r="B504" i="3"/>
  <c r="B881" i="3"/>
  <c r="B8" i="3"/>
  <c r="B505" i="3"/>
  <c r="B882" i="3"/>
  <c r="B240" i="3"/>
  <c r="B506" i="3"/>
  <c r="B883" i="3"/>
  <c r="B71" i="3"/>
  <c r="B507" i="3"/>
  <c r="B884" i="3"/>
  <c r="B72" i="3"/>
  <c r="B508" i="3"/>
  <c r="B885" i="3"/>
  <c r="B73" i="3"/>
  <c r="B509" i="3"/>
  <c r="B886" i="3"/>
  <c r="B74" i="3"/>
  <c r="B510" i="3"/>
  <c r="B887" i="3"/>
  <c r="B75" i="3"/>
  <c r="B511" i="3"/>
  <c r="B888" i="3"/>
  <c r="B9" i="3"/>
  <c r="B512" i="3"/>
  <c r="B889" i="3"/>
  <c r="B76" i="3"/>
  <c r="B513" i="3"/>
  <c r="B890" i="3"/>
  <c r="B241" i="3"/>
  <c r="B514" i="3"/>
  <c r="B891" i="3"/>
  <c r="B77" i="3"/>
  <c r="B515" i="3"/>
  <c r="B892" i="3"/>
  <c r="B78" i="3"/>
  <c r="B516" i="3"/>
  <c r="B893" i="3"/>
  <c r="B79" i="3"/>
  <c r="B517" i="3"/>
  <c r="B894" i="3"/>
  <c r="B80" i="3"/>
  <c r="B518" i="3"/>
  <c r="B895" i="3"/>
  <c r="B242" i="3"/>
  <c r="B519" i="3"/>
  <c r="B896" i="3"/>
  <c r="B10" i="3"/>
  <c r="B520" i="3"/>
  <c r="B897" i="3"/>
  <c r="B81" i="3"/>
  <c r="B521" i="3"/>
  <c r="B898" i="3"/>
  <c r="B82" i="3"/>
  <c r="B522" i="3"/>
  <c r="B899" i="3"/>
  <c r="B83" i="3"/>
  <c r="B523" i="3"/>
  <c r="B900" i="3"/>
  <c r="B84" i="3"/>
  <c r="B524" i="3"/>
  <c r="B901" i="3"/>
  <c r="B243" i="3"/>
  <c r="B525" i="3"/>
  <c r="B902" i="3"/>
  <c r="B85" i="3"/>
  <c r="B526" i="3"/>
  <c r="B903" i="3"/>
  <c r="B86" i="3"/>
  <c r="B527" i="3"/>
  <c r="B904" i="3"/>
  <c r="B87" i="3"/>
  <c r="B528" i="3"/>
  <c r="B905" i="3"/>
  <c r="B88" i="3"/>
  <c r="B529" i="3"/>
  <c r="B906" i="3"/>
  <c r="B244" i="3"/>
  <c r="B530" i="3"/>
  <c r="B907" i="3"/>
  <c r="B89" i="3"/>
  <c r="B531" i="3"/>
  <c r="B908" i="3"/>
  <c r="B11" i="3"/>
  <c r="B532" i="3"/>
  <c r="B909" i="3"/>
  <c r="B90" i="3"/>
  <c r="B533" i="3"/>
  <c r="B910" i="3"/>
  <c r="B245" i="3"/>
  <c r="B534" i="3"/>
  <c r="B911" i="3"/>
  <c r="B91" i="3"/>
  <c r="B535" i="3"/>
  <c r="B912" i="3"/>
  <c r="B92" i="3"/>
  <c r="B536" i="3"/>
  <c r="B913" i="3"/>
  <c r="B93" i="3"/>
  <c r="B537" i="3"/>
  <c r="B914" i="3"/>
  <c r="B94" i="3"/>
  <c r="B538" i="3"/>
  <c r="B915" i="3"/>
  <c r="B95" i="3"/>
  <c r="B539" i="3"/>
  <c r="B916" i="3"/>
  <c r="B351" i="3"/>
  <c r="B540" i="3"/>
  <c r="B917" i="3"/>
  <c r="B246" i="3"/>
  <c r="B541" i="3"/>
  <c r="B918" i="3"/>
  <c r="B247" i="3"/>
  <c r="B542" i="3"/>
  <c r="B919" i="3"/>
  <c r="B248" i="3"/>
  <c r="B543" i="3"/>
  <c r="B920" i="3"/>
  <c r="B249" i="3"/>
  <c r="B544" i="3"/>
  <c r="B921" i="3"/>
  <c r="B250" i="3"/>
  <c r="B545" i="3"/>
  <c r="B922" i="3"/>
  <c r="B251" i="3"/>
  <c r="B546" i="3"/>
  <c r="B923" i="3"/>
  <c r="B252" i="3"/>
  <c r="B547" i="3"/>
  <c r="B924" i="3"/>
  <c r="B253" i="3"/>
  <c r="B548" i="3"/>
  <c r="B925" i="3"/>
  <c r="B254" i="3"/>
  <c r="B549" i="3"/>
  <c r="B926" i="3"/>
  <c r="B255" i="3"/>
  <c r="B550" i="3"/>
  <c r="B927" i="3"/>
  <c r="B256" i="3"/>
  <c r="B551" i="3"/>
  <c r="B928" i="3"/>
  <c r="B257" i="3"/>
  <c r="B552" i="3"/>
  <c r="B929" i="3"/>
  <c r="B258" i="3"/>
  <c r="B553" i="3"/>
  <c r="B930" i="3"/>
  <c r="B259" i="3"/>
  <c r="B554" i="3"/>
  <c r="B931" i="3"/>
  <c r="B260" i="3"/>
  <c r="B555" i="3"/>
  <c r="B932" i="3"/>
  <c r="B261" i="3"/>
  <c r="B556" i="3"/>
  <c r="B933" i="3"/>
  <c r="B262" i="3"/>
  <c r="B557" i="3"/>
  <c r="B934" i="3"/>
  <c r="B263" i="3"/>
  <c r="B558" i="3"/>
  <c r="B935" i="3"/>
  <c r="B264" i="3"/>
  <c r="B559" i="3"/>
  <c r="B936" i="3"/>
  <c r="B265" i="3"/>
  <c r="B560" i="3"/>
  <c r="B937" i="3"/>
  <c r="B96" i="3"/>
  <c r="B561" i="3"/>
  <c r="B938" i="3"/>
  <c r="B97" i="3"/>
  <c r="B562" i="3"/>
  <c r="B939" i="3"/>
  <c r="B98" i="3"/>
  <c r="B563" i="3"/>
  <c r="B940" i="3"/>
  <c r="B99" i="3"/>
  <c r="B564" i="3"/>
  <c r="B941" i="3"/>
  <c r="B266" i="3"/>
  <c r="B565" i="3"/>
  <c r="B942" i="3"/>
  <c r="B100" i="3"/>
  <c r="B566" i="3"/>
  <c r="B943" i="3"/>
  <c r="B101" i="3"/>
  <c r="B567" i="3"/>
  <c r="B944" i="3"/>
  <c r="B102" i="3"/>
  <c r="B568" i="3"/>
  <c r="B945" i="3"/>
  <c r="B103" i="3"/>
  <c r="B569" i="3"/>
  <c r="B946" i="3"/>
  <c r="B267" i="3"/>
  <c r="B570" i="3"/>
  <c r="B947" i="3"/>
  <c r="B104" i="3"/>
  <c r="B571" i="3"/>
  <c r="B948" i="3"/>
  <c r="B105" i="3"/>
  <c r="B572" i="3"/>
  <c r="B949" i="3"/>
  <c r="B106" i="3"/>
  <c r="B573" i="3"/>
  <c r="B950" i="3"/>
  <c r="B107" i="3"/>
  <c r="B574" i="3"/>
  <c r="B951" i="3"/>
  <c r="B268" i="3"/>
  <c r="B575" i="3"/>
  <c r="B952" i="3"/>
  <c r="B269" i="3"/>
  <c r="B576" i="3"/>
  <c r="B953" i="3"/>
  <c r="B108" i="3"/>
  <c r="B577" i="3"/>
  <c r="B954" i="3"/>
  <c r="B109" i="3"/>
  <c r="B578" i="3"/>
  <c r="B955" i="3"/>
  <c r="B110" i="3"/>
  <c r="B579" i="3"/>
  <c r="B956" i="3"/>
  <c r="B111" i="3"/>
  <c r="B580" i="3"/>
  <c r="B957" i="3"/>
  <c r="B112" i="3"/>
  <c r="B581" i="3"/>
  <c r="B958" i="3"/>
  <c r="B113" i="3"/>
  <c r="B582" i="3"/>
  <c r="B959" i="3"/>
  <c r="B270" i="3"/>
  <c r="B583" i="3"/>
  <c r="B960" i="3"/>
  <c r="B114" i="3"/>
  <c r="B584" i="3"/>
  <c r="B961" i="3"/>
  <c r="B115" i="3"/>
  <c r="B585" i="3"/>
  <c r="B962" i="3"/>
  <c r="B12" i="3"/>
  <c r="B586" i="3"/>
  <c r="B963" i="3"/>
  <c r="B372" i="3"/>
  <c r="B587" i="3"/>
  <c r="B964" i="3"/>
  <c r="B365" i="3"/>
  <c r="B588" i="3"/>
  <c r="B965" i="3"/>
  <c r="B271" i="3"/>
  <c r="B589" i="3"/>
  <c r="B966" i="3"/>
  <c r="B361" i="3"/>
  <c r="B590" i="3"/>
  <c r="B967" i="3"/>
  <c r="B357" i="3"/>
  <c r="B591" i="3"/>
  <c r="B968" i="3"/>
  <c r="B352" i="3"/>
  <c r="B592" i="3"/>
  <c r="B969" i="3"/>
  <c r="B272" i="3"/>
  <c r="B593" i="3"/>
  <c r="B970" i="3"/>
  <c r="B273" i="3"/>
  <c r="B594" i="3"/>
  <c r="B971" i="3"/>
  <c r="B116" i="3"/>
  <c r="B595" i="3"/>
  <c r="B972" i="3"/>
  <c r="B274" i="3"/>
  <c r="B596" i="3"/>
  <c r="B973" i="3"/>
  <c r="B275" i="3"/>
  <c r="B597" i="3"/>
  <c r="B974" i="3"/>
  <c r="B276" i="3"/>
  <c r="B598" i="3"/>
  <c r="B975" i="3"/>
  <c r="B277" i="3"/>
  <c r="B599" i="3"/>
  <c r="B976" i="3"/>
  <c r="B278" i="3"/>
  <c r="B600" i="3"/>
  <c r="B977" i="3"/>
  <c r="B279" i="3"/>
  <c r="B601" i="3"/>
  <c r="B978" i="3"/>
  <c r="B280" i="3"/>
  <c r="B602" i="3"/>
  <c r="B979" i="3"/>
  <c r="B281" i="3"/>
  <c r="B603" i="3"/>
  <c r="B980" i="3"/>
  <c r="B282" i="3"/>
  <c r="B604" i="3"/>
  <c r="B981" i="3"/>
  <c r="B283" i="3"/>
  <c r="B605" i="3"/>
  <c r="B982" i="3"/>
  <c r="B284" i="3"/>
  <c r="B606" i="3"/>
  <c r="B983" i="3"/>
  <c r="B285" i="3"/>
  <c r="B607" i="3"/>
  <c r="B984" i="3"/>
  <c r="B117" i="3"/>
  <c r="B608" i="3"/>
  <c r="B985" i="3"/>
  <c r="B286" i="3"/>
  <c r="B609" i="3"/>
  <c r="B986" i="3"/>
  <c r="B287" i="3"/>
  <c r="B610" i="3"/>
  <c r="B987" i="3"/>
  <c r="B288" i="3"/>
  <c r="B611" i="3"/>
  <c r="B988" i="3"/>
  <c r="B289" i="3"/>
  <c r="B612" i="3"/>
  <c r="B989" i="3"/>
  <c r="B353" i="3"/>
  <c r="B613" i="3"/>
  <c r="B990" i="3"/>
  <c r="B290" i="3"/>
  <c r="B614" i="3"/>
  <c r="B991" i="3"/>
  <c r="B291" i="3"/>
  <c r="B615" i="3"/>
  <c r="B992" i="3"/>
  <c r="B118" i="3"/>
  <c r="B616" i="3"/>
  <c r="B993" i="3"/>
  <c r="B119" i="3"/>
  <c r="B617" i="3"/>
  <c r="B994" i="3"/>
  <c r="B13" i="3"/>
  <c r="B618" i="3"/>
  <c r="B995" i="3"/>
  <c r="B120" i="3"/>
  <c r="B619" i="3"/>
  <c r="B996" i="3"/>
  <c r="B121" i="3"/>
  <c r="B620" i="3"/>
  <c r="B997" i="3"/>
  <c r="B122" i="3"/>
  <c r="B621" i="3"/>
  <c r="B998" i="3"/>
  <c r="B123" i="3"/>
  <c r="B622" i="3"/>
  <c r="B999" i="3"/>
  <c r="B124" i="3"/>
  <c r="B623" i="3"/>
  <c r="B1000" i="3"/>
  <c r="B125" i="3"/>
  <c r="B624" i="3"/>
  <c r="B1001" i="3"/>
  <c r="B126" i="3"/>
  <c r="B625" i="3"/>
  <c r="B1002" i="3"/>
  <c r="B292" i="3"/>
  <c r="B626" i="3"/>
  <c r="B1003" i="3"/>
  <c r="B14" i="3"/>
  <c r="B627" i="3"/>
  <c r="B1004" i="3"/>
  <c r="B127" i="3"/>
  <c r="B628" i="3"/>
  <c r="B1005" i="3"/>
  <c r="B128" i="3"/>
  <c r="B629" i="3"/>
  <c r="B1006" i="3"/>
  <c r="B129" i="3"/>
  <c r="B630" i="3"/>
  <c r="B1007" i="3"/>
  <c r="B130" i="3"/>
  <c r="B631" i="3"/>
  <c r="B1008" i="3"/>
  <c r="B131" i="3"/>
  <c r="B632" i="3"/>
  <c r="B1009" i="3"/>
  <c r="B132" i="3"/>
  <c r="B633" i="3"/>
  <c r="B1010" i="3"/>
  <c r="B293" i="3"/>
  <c r="B634" i="3"/>
  <c r="B1011" i="3"/>
  <c r="B133" i="3"/>
  <c r="B635" i="3"/>
  <c r="B1012" i="3"/>
  <c r="B134" i="3"/>
  <c r="B636" i="3"/>
  <c r="B1013" i="3"/>
  <c r="B135" i="3"/>
  <c r="B637" i="3"/>
  <c r="B1014" i="3"/>
  <c r="B136" i="3"/>
  <c r="B638" i="3"/>
  <c r="B1015" i="3"/>
  <c r="B137" i="3"/>
  <c r="B639" i="3"/>
  <c r="B1016" i="3"/>
  <c r="B138" i="3"/>
  <c r="B640" i="3"/>
  <c r="B1017" i="3"/>
  <c r="B294" i="3"/>
  <c r="B641" i="3"/>
  <c r="B1018" i="3"/>
  <c r="B139" i="3"/>
  <c r="B642" i="3"/>
  <c r="B1019" i="3"/>
  <c r="B140" i="3"/>
  <c r="B643" i="3"/>
  <c r="B1020" i="3"/>
  <c r="B141" i="3"/>
  <c r="B644" i="3"/>
  <c r="B1021" i="3"/>
  <c r="B142" i="3"/>
  <c r="B645" i="3"/>
  <c r="B1022" i="3"/>
  <c r="B295" i="3"/>
  <c r="B646" i="3"/>
  <c r="B1023" i="3"/>
  <c r="B143" i="3"/>
  <c r="B647" i="3"/>
  <c r="B1024" i="3"/>
  <c r="B296" i="3"/>
  <c r="B648" i="3"/>
  <c r="B1025" i="3"/>
  <c r="B297" i="3"/>
  <c r="B649" i="3"/>
  <c r="B1026" i="3"/>
  <c r="B298" i="3"/>
  <c r="B650" i="3"/>
  <c r="B1027" i="3"/>
  <c r="B299" i="3"/>
  <c r="B651" i="3"/>
  <c r="B1028" i="3"/>
  <c r="B300" i="3"/>
  <c r="B652" i="3"/>
  <c r="B1029" i="3"/>
  <c r="B301" i="3"/>
  <c r="B653" i="3"/>
  <c r="B1030" i="3"/>
  <c r="B302" i="3"/>
  <c r="B654" i="3"/>
  <c r="B1031" i="3"/>
  <c r="B303" i="3"/>
  <c r="B655" i="3"/>
  <c r="B1032" i="3"/>
  <c r="B304" i="3"/>
  <c r="B656" i="3"/>
  <c r="B1033" i="3"/>
  <c r="B305" i="3"/>
  <c r="B657" i="3"/>
  <c r="B1034" i="3"/>
  <c r="B306" i="3"/>
  <c r="B658" i="3"/>
  <c r="B1035" i="3"/>
  <c r="B307" i="3"/>
  <c r="B659" i="3"/>
  <c r="B1036" i="3"/>
  <c r="B308" i="3"/>
  <c r="B660" i="3"/>
  <c r="B1037" i="3"/>
  <c r="B309" i="3"/>
  <c r="B661" i="3"/>
  <c r="B1038" i="3"/>
  <c r="B310" i="3"/>
  <c r="B662" i="3"/>
  <c r="B1039" i="3"/>
  <c r="B311" i="3"/>
  <c r="B663" i="3"/>
  <c r="B1040" i="3"/>
  <c r="B312" i="3"/>
  <c r="B664" i="3"/>
  <c r="B1041" i="3"/>
  <c r="B313" i="3"/>
  <c r="B665" i="3"/>
  <c r="B1042" i="3"/>
  <c r="B314" i="3"/>
  <c r="B666" i="3"/>
  <c r="B1043" i="3"/>
  <c r="B315" i="3"/>
  <c r="B667" i="3"/>
  <c r="B1044" i="3"/>
  <c r="B316" i="3"/>
  <c r="B668" i="3"/>
  <c r="B1045" i="3"/>
  <c r="B317" i="3"/>
  <c r="B669" i="3"/>
  <c r="B1046" i="3"/>
  <c r="B318" i="3"/>
  <c r="B670" i="3"/>
  <c r="B1047" i="3"/>
  <c r="B319" i="3"/>
  <c r="B671" i="3"/>
  <c r="B1048" i="3"/>
  <c r="B320" i="3"/>
  <c r="B672" i="3"/>
  <c r="B1049" i="3"/>
  <c r="B321" i="3"/>
  <c r="B673" i="3"/>
  <c r="B1050" i="3"/>
  <c r="B322" i="3"/>
  <c r="B674" i="3"/>
  <c r="B1051" i="3"/>
  <c r="B144" i="3"/>
  <c r="B675" i="3"/>
  <c r="B1052" i="3"/>
  <c r="B145" i="3"/>
  <c r="B676" i="3"/>
  <c r="B1053" i="3"/>
  <c r="B15" i="3"/>
  <c r="B677" i="3"/>
  <c r="B1054" i="3"/>
  <c r="B146" i="3"/>
  <c r="B678" i="3"/>
  <c r="B1055" i="3"/>
  <c r="B323" i="3"/>
  <c r="B679" i="3"/>
  <c r="B1056" i="3"/>
  <c r="B147" i="3"/>
  <c r="B680" i="3"/>
  <c r="B1057" i="3"/>
  <c r="B148" i="3"/>
  <c r="B681" i="3"/>
  <c r="B1058" i="3"/>
  <c r="B149" i="3"/>
  <c r="B682" i="3"/>
  <c r="B1059" i="3"/>
  <c r="B150" i="3"/>
  <c r="B683" i="3"/>
  <c r="B1060" i="3"/>
  <c r="B151" i="3"/>
  <c r="B684" i="3"/>
  <c r="B1061" i="3"/>
  <c r="B152" i="3"/>
  <c r="B685" i="3"/>
  <c r="B1062" i="3"/>
  <c r="B324" i="3"/>
  <c r="B686" i="3"/>
  <c r="B1063" i="3"/>
  <c r="B153" i="3"/>
  <c r="B687" i="3"/>
  <c r="B1064" i="3"/>
  <c r="B154" i="3"/>
  <c r="B688" i="3"/>
  <c r="B1065" i="3"/>
  <c r="B155" i="3"/>
  <c r="B689" i="3"/>
  <c r="B1066" i="3"/>
  <c r="B156" i="3"/>
  <c r="B690" i="3"/>
  <c r="B1067" i="3"/>
  <c r="B325" i="3"/>
  <c r="B691" i="3"/>
  <c r="B1068" i="3"/>
  <c r="B157" i="3"/>
  <c r="B692" i="3"/>
  <c r="B1069" i="3"/>
  <c r="B158" i="3"/>
  <c r="B693" i="3"/>
  <c r="B1070" i="3"/>
  <c r="B159" i="3"/>
  <c r="B694" i="3"/>
  <c r="B1071" i="3"/>
  <c r="B160" i="3"/>
  <c r="B695" i="3"/>
  <c r="B1072" i="3"/>
  <c r="B326" i="3"/>
  <c r="B696" i="3"/>
  <c r="B1073" i="3"/>
  <c r="B161" i="3"/>
  <c r="B697" i="3"/>
  <c r="B1074" i="3"/>
  <c r="B367" i="3"/>
  <c r="B698" i="3"/>
  <c r="B1075" i="3"/>
  <c r="B327" i="3"/>
  <c r="B699" i="3"/>
  <c r="B1076" i="3"/>
  <c r="B368" i="3"/>
  <c r="B700" i="3"/>
  <c r="B1077" i="3"/>
  <c r="B362" i="3"/>
  <c r="B701" i="3"/>
  <c r="B1078" i="3"/>
  <c r="B358" i="3"/>
  <c r="B702" i="3"/>
  <c r="B1079" i="3"/>
  <c r="B328" i="3"/>
  <c r="B703" i="3"/>
  <c r="B1080" i="3"/>
  <c r="B329" i="3"/>
  <c r="B704" i="3"/>
  <c r="B1081" i="3"/>
  <c r="B330" i="3"/>
  <c r="B705" i="3"/>
  <c r="B1082" i="3"/>
  <c r="B359" i="3"/>
  <c r="B706" i="3"/>
  <c r="B1083" i="3"/>
  <c r="B370" i="3"/>
  <c r="B707" i="3"/>
  <c r="B1084" i="3"/>
  <c r="B374" i="3"/>
  <c r="B708" i="3"/>
  <c r="B1085" i="3"/>
  <c r="B366" i="3"/>
  <c r="B709" i="3"/>
  <c r="B1086" i="3"/>
  <c r="B331" i="3"/>
  <c r="B710" i="3"/>
  <c r="B1087" i="3"/>
  <c r="B332" i="3"/>
  <c r="B711" i="3"/>
  <c r="B1088" i="3"/>
  <c r="B333" i="3"/>
  <c r="B712" i="3"/>
  <c r="B1089" i="3"/>
  <c r="B334" i="3"/>
  <c r="B713" i="3"/>
  <c r="B1090" i="3"/>
  <c r="B335" i="3"/>
  <c r="B714" i="3"/>
  <c r="B1091" i="3"/>
  <c r="B336" i="3"/>
  <c r="B715" i="3"/>
  <c r="B1092" i="3"/>
  <c r="B337" i="3"/>
  <c r="B716" i="3"/>
  <c r="B1093" i="3"/>
  <c r="B162" i="3"/>
  <c r="B717" i="3"/>
  <c r="B1094" i="3"/>
  <c r="B163" i="3"/>
  <c r="B718" i="3"/>
  <c r="B1095" i="3"/>
  <c r="B164" i="3"/>
  <c r="B719" i="3"/>
  <c r="B1096" i="3"/>
  <c r="B338" i="3"/>
  <c r="B720" i="3"/>
  <c r="B1097" i="3"/>
  <c r="B16" i="3"/>
  <c r="B721" i="3"/>
  <c r="B1098" i="3"/>
  <c r="B339" i="3"/>
  <c r="B722" i="3"/>
  <c r="B1099" i="3"/>
  <c r="B165" i="3"/>
  <c r="B723" i="3"/>
  <c r="B1100" i="3"/>
  <c r="B166" i="3"/>
  <c r="B724" i="3"/>
  <c r="B1101" i="3"/>
  <c r="B167" i="3"/>
  <c r="B725" i="3"/>
  <c r="B1102" i="3"/>
  <c r="B340" i="3"/>
  <c r="B726" i="3"/>
  <c r="B1103" i="3"/>
  <c r="B17" i="3"/>
  <c r="B727" i="3"/>
  <c r="B1104" i="3"/>
  <c r="B354" i="3"/>
  <c r="B728" i="3"/>
  <c r="B1105" i="3"/>
  <c r="B168" i="3"/>
  <c r="B729" i="3"/>
  <c r="B1106" i="3"/>
  <c r="B169" i="3"/>
  <c r="B730" i="3"/>
  <c r="B1107" i="3"/>
  <c r="B170" i="3"/>
  <c r="B731" i="3"/>
  <c r="B1108" i="3"/>
  <c r="B171" i="3"/>
  <c r="B732" i="3"/>
  <c r="B1109" i="3"/>
  <c r="B172" i="3"/>
  <c r="B733" i="3"/>
  <c r="B1110" i="3"/>
  <c r="B341" i="3"/>
  <c r="B734" i="3"/>
  <c r="B1111" i="3"/>
  <c r="B173" i="3"/>
  <c r="B735" i="3"/>
  <c r="B1112" i="3"/>
  <c r="B174" i="3"/>
  <c r="B736" i="3"/>
  <c r="B1113" i="3"/>
  <c r="B175" i="3"/>
  <c r="B737" i="3"/>
  <c r="B1114" i="3"/>
  <c r="B176" i="3"/>
  <c r="B738" i="3"/>
  <c r="B1115" i="3"/>
  <c r="B177" i="3"/>
  <c r="B739" i="3"/>
  <c r="B1116" i="3"/>
  <c r="B178" i="3"/>
  <c r="B740" i="3"/>
  <c r="B1117" i="3"/>
  <c r="B2" i="3"/>
  <c r="B378" i="3"/>
  <c r="B1118" i="3"/>
  <c r="B179" i="3"/>
  <c r="B741" i="3"/>
  <c r="B1119" i="3"/>
  <c r="B180" i="3"/>
  <c r="B742" i="3"/>
  <c r="B1120" i="3"/>
  <c r="B181" i="3"/>
  <c r="B743" i="3"/>
  <c r="B1121" i="3"/>
  <c r="B342" i="3"/>
  <c r="B744" i="3"/>
  <c r="B1122" i="3"/>
  <c r="B343" i="3"/>
  <c r="B745" i="3"/>
  <c r="B1123" i="3"/>
  <c r="B182" i="3"/>
  <c r="B746" i="3"/>
  <c r="B1124" i="3"/>
  <c r="B344" i="3"/>
  <c r="B747" i="3"/>
  <c r="B1125" i="3"/>
  <c r="B345" i="3"/>
  <c r="B748" i="3"/>
  <c r="B1126" i="3"/>
  <c r="B346" i="3"/>
  <c r="B749" i="3"/>
  <c r="B1127" i="3"/>
  <c r="B347" i="3"/>
  <c r="B750" i="3"/>
  <c r="B1128" i="3"/>
  <c r="B348" i="3"/>
  <c r="B751" i="3"/>
  <c r="B379" i="3"/>
  <c r="G239" i="3"/>
  <c r="G504" i="3"/>
  <c r="G881" i="3"/>
  <c r="G882" i="3"/>
  <c r="G240" i="3"/>
  <c r="G883" i="3"/>
  <c r="G71" i="3"/>
  <c r="G884" i="3"/>
  <c r="G72" i="3"/>
  <c r="G885" i="3"/>
  <c r="G73" i="3"/>
  <c r="G886" i="3"/>
  <c r="G74" i="3"/>
  <c r="G887" i="3"/>
  <c r="G75" i="3"/>
  <c r="G888" i="3"/>
  <c r="G9" i="3"/>
  <c r="G880" i="3"/>
  <c r="H46" i="2"/>
  <c r="H53" i="2"/>
  <c r="H58" i="2"/>
  <c r="H122" i="2"/>
  <c r="G499" i="3" s="1"/>
  <c r="H127" i="2"/>
  <c r="H348" i="2"/>
  <c r="H364" i="2"/>
  <c r="E327" i="2"/>
  <c r="E152"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6" i="2"/>
  <c r="F107" i="2"/>
  <c r="F108" i="2"/>
  <c r="F109" i="2"/>
  <c r="F110" i="2"/>
  <c r="F111" i="2"/>
  <c r="F112" i="2"/>
  <c r="F113" i="2"/>
  <c r="F114" i="2"/>
  <c r="F115" i="2"/>
  <c r="F116" i="2"/>
  <c r="F117" i="2"/>
  <c r="F118" i="2"/>
  <c r="F119" i="2"/>
  <c r="F120" i="2"/>
  <c r="F121" i="2"/>
  <c r="F123" i="2"/>
  <c r="F124" i="2"/>
  <c r="F125" i="2"/>
  <c r="F126"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H152" i="2" s="1"/>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H327" i="2" s="1"/>
  <c r="F328" i="2"/>
  <c r="F329" i="2"/>
  <c r="F330" i="2"/>
  <c r="F331" i="2"/>
  <c r="F332" i="2"/>
  <c r="F333" i="2"/>
  <c r="F334" i="2"/>
  <c r="F335" i="2"/>
  <c r="F336" i="2"/>
  <c r="F337" i="2"/>
  <c r="F380" i="2"/>
  <c r="F338" i="2"/>
  <c r="F339" i="2"/>
  <c r="F340" i="2"/>
  <c r="F341" i="2"/>
  <c r="F342" i="2"/>
  <c r="F343" i="2"/>
  <c r="F344" i="2"/>
  <c r="F345" i="2"/>
  <c r="F346" i="2"/>
  <c r="F347" i="2"/>
  <c r="F349" i="2"/>
  <c r="F350" i="2"/>
  <c r="F351" i="2"/>
  <c r="F352" i="2"/>
  <c r="F353" i="2"/>
  <c r="F354" i="2"/>
  <c r="F355" i="2"/>
  <c r="F356" i="2"/>
  <c r="F357" i="2"/>
  <c r="F358" i="2"/>
  <c r="F359" i="2"/>
  <c r="F381" i="2"/>
  <c r="F360" i="2"/>
  <c r="F361" i="2"/>
  <c r="F362" i="2"/>
  <c r="F363" i="2"/>
  <c r="F382" i="2"/>
  <c r="F383" i="2"/>
  <c r="F365" i="2"/>
  <c r="F366" i="2"/>
  <c r="F367" i="2"/>
  <c r="F368" i="2"/>
  <c r="F369" i="2"/>
  <c r="F370" i="2"/>
  <c r="F371" i="2"/>
  <c r="F372" i="2"/>
  <c r="F373" i="2"/>
  <c r="F374" i="2"/>
  <c r="F375"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7" i="2"/>
  <c r="F48" i="2"/>
  <c r="F49" i="2"/>
  <c r="F50" i="2"/>
  <c r="F51" i="2"/>
  <c r="F52" i="2"/>
  <c r="F54" i="2"/>
  <c r="F55" i="2"/>
  <c r="F56" i="2"/>
  <c r="F57"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80" i="2"/>
  <c r="C338" i="2"/>
  <c r="C339" i="2"/>
  <c r="C340" i="2"/>
  <c r="C341" i="2"/>
  <c r="C342" i="2"/>
  <c r="C343" i="2"/>
  <c r="C344" i="2"/>
  <c r="C345" i="2"/>
  <c r="C346" i="2"/>
  <c r="C347" i="2"/>
  <c r="C348" i="2"/>
  <c r="C349" i="2"/>
  <c r="C350" i="2"/>
  <c r="C351" i="2"/>
  <c r="C352" i="2"/>
  <c r="C353" i="2"/>
  <c r="C354" i="2"/>
  <c r="C355" i="2"/>
  <c r="C356" i="2"/>
  <c r="C357" i="2"/>
  <c r="C358" i="2"/>
  <c r="C359" i="2"/>
  <c r="C381" i="2"/>
  <c r="C360" i="2"/>
  <c r="C361" i="2"/>
  <c r="C362" i="2"/>
  <c r="C363" i="2"/>
  <c r="C382" i="2"/>
  <c r="C383" i="2"/>
  <c r="C364" i="2"/>
  <c r="C365" i="2"/>
  <c r="C366" i="2"/>
  <c r="C367" i="2"/>
  <c r="C368" i="2"/>
  <c r="C369" i="2"/>
  <c r="C370" i="2"/>
  <c r="C371" i="2"/>
  <c r="C372" i="2"/>
  <c r="C373" i="2"/>
  <c r="C374" i="2"/>
  <c r="C375" i="2"/>
  <c r="C188"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2" i="2"/>
  <c r="F2" i="2"/>
  <c r="E189" i="2"/>
  <c r="E190" i="2"/>
  <c r="E191" i="2"/>
  <c r="E192" i="2"/>
  <c r="E193" i="2"/>
  <c r="E194" i="2"/>
  <c r="E195" i="2"/>
  <c r="E196" i="2"/>
  <c r="E197" i="2"/>
  <c r="E198" i="2"/>
  <c r="E199" i="2"/>
  <c r="E200" i="2"/>
  <c r="E201" i="2"/>
  <c r="E202" i="2"/>
  <c r="E203" i="2"/>
  <c r="E2" i="2"/>
  <c r="E3" i="2"/>
  <c r="E4" i="2"/>
  <c r="E5" i="2"/>
  <c r="E6" i="2"/>
  <c r="E7" i="2"/>
  <c r="E8" i="2"/>
  <c r="E9" i="2"/>
  <c r="E10" i="2"/>
  <c r="E11" i="2"/>
  <c r="E12" i="2"/>
  <c r="E13" i="2"/>
  <c r="E204" i="2"/>
  <c r="E205" i="2"/>
  <c r="E206" i="2"/>
  <c r="E207" i="2"/>
  <c r="E208" i="2"/>
  <c r="E209" i="2"/>
  <c r="E210" i="2"/>
  <c r="E211" i="2"/>
  <c r="E212" i="2"/>
  <c r="E213" i="2"/>
  <c r="E214" i="2"/>
  <c r="E215" i="2"/>
  <c r="E216" i="2"/>
  <c r="E217" i="2"/>
  <c r="E218" i="2"/>
  <c r="E219" i="2"/>
  <c r="E220" i="2"/>
  <c r="E221" i="2"/>
  <c r="E222" i="2"/>
  <c r="E223" i="2"/>
  <c r="E224" i="2"/>
  <c r="E225" i="2"/>
  <c r="E226" i="2"/>
  <c r="E227" i="2"/>
  <c r="E14" i="2"/>
  <c r="E15" i="2"/>
  <c r="E16" i="2"/>
  <c r="E17" i="2"/>
  <c r="E18" i="2"/>
  <c r="E19" i="2"/>
  <c r="E20" i="2"/>
  <c r="E21" i="2"/>
  <c r="E22" i="2"/>
  <c r="E23" i="2"/>
  <c r="E24" i="2"/>
  <c r="E25" i="2"/>
  <c r="E26" i="2"/>
  <c r="E27" i="2"/>
  <c r="E28" i="2"/>
  <c r="E29" i="2"/>
  <c r="E30" i="2"/>
  <c r="E31" i="2"/>
  <c r="E32" i="2"/>
  <c r="E33" i="2"/>
  <c r="E34" i="2"/>
  <c r="E35" i="2"/>
  <c r="E36" i="2"/>
  <c r="E37" i="2"/>
  <c r="E228" i="2"/>
  <c r="E232" i="2"/>
  <c r="E236" i="2"/>
  <c r="E240" i="2"/>
  <c r="E244" i="2"/>
  <c r="E248" i="2"/>
  <c r="E252" i="2"/>
  <c r="E256" i="2"/>
  <c r="E260" i="2"/>
  <c r="E264" i="2"/>
  <c r="E269" i="2"/>
  <c r="E272" i="2"/>
  <c r="E277" i="2"/>
  <c r="E280" i="2"/>
  <c r="E285" i="2"/>
  <c r="E288" i="2"/>
  <c r="E292" i="2"/>
  <c r="E296" i="2"/>
  <c r="E300" i="2"/>
  <c r="E305" i="2"/>
  <c r="E309" i="2"/>
  <c r="E312" i="2"/>
  <c r="E316" i="2"/>
  <c r="E320" i="2"/>
  <c r="E325" i="2"/>
  <c r="E329" i="2"/>
  <c r="E330" i="2"/>
  <c r="E380" i="2"/>
  <c r="E339" i="2"/>
  <c r="E345" i="2"/>
  <c r="E346" i="2"/>
  <c r="E353" i="2"/>
  <c r="E355" i="2"/>
  <c r="E356" i="2"/>
  <c r="E382" i="2"/>
  <c r="E38" i="2"/>
  <c r="E42" i="2"/>
  <c r="E50" i="2"/>
  <c r="E54" i="2"/>
  <c r="E60" i="2"/>
  <c r="E62" i="2"/>
  <c r="E66" i="2"/>
  <c r="E70" i="2"/>
  <c r="E74" i="2"/>
  <c r="E78" i="2"/>
  <c r="E82" i="2"/>
  <c r="E86" i="2"/>
  <c r="E90" i="2"/>
  <c r="E96" i="2"/>
  <c r="E99" i="2"/>
  <c r="E102" i="2"/>
  <c r="E106" i="2"/>
  <c r="E110" i="2"/>
  <c r="E114" i="2"/>
  <c r="E119" i="2"/>
  <c r="E123" i="2"/>
  <c r="E130" i="2"/>
  <c r="E136" i="2"/>
  <c r="E139" i="2"/>
  <c r="E140" i="2"/>
  <c r="E146" i="2"/>
  <c r="E151" i="2"/>
  <c r="E155" i="2"/>
  <c r="E158" i="2"/>
  <c r="E159" i="2"/>
  <c r="E168" i="2"/>
  <c r="E172" i="2"/>
  <c r="E229" i="2"/>
  <c r="E233" i="2"/>
  <c r="E237" i="2"/>
  <c r="E241" i="2"/>
  <c r="E245" i="2"/>
  <c r="E249" i="2"/>
  <c r="E253" i="2"/>
  <c r="E257" i="2"/>
  <c r="E261" i="2"/>
  <c r="E265" i="2"/>
  <c r="E270" i="2"/>
  <c r="E273" i="2"/>
  <c r="E274" i="2"/>
  <c r="E281" i="2"/>
  <c r="E282" i="2"/>
  <c r="E289" i="2"/>
  <c r="E293" i="2"/>
  <c r="E297" i="2"/>
  <c r="E301" i="2"/>
  <c r="E306" i="2"/>
  <c r="E310" i="2"/>
  <c r="E313" i="2"/>
  <c r="E317" i="2"/>
  <c r="E321" i="2"/>
  <c r="E326" i="2"/>
  <c r="E335" i="2"/>
  <c r="E338" i="2"/>
  <c r="E340" i="2"/>
  <c r="E347" i="2"/>
  <c r="E349" i="2"/>
  <c r="E357" i="2"/>
  <c r="E360" i="2"/>
  <c r="E361" i="2"/>
  <c r="E365" i="2"/>
  <c r="E367" i="2"/>
  <c r="E369" i="2"/>
  <c r="E39" i="2"/>
  <c r="E43" i="2"/>
  <c r="E47" i="2"/>
  <c r="E51" i="2"/>
  <c r="E55" i="2"/>
  <c r="E61" i="2"/>
  <c r="E63" i="2"/>
  <c r="E67" i="2"/>
  <c r="E71" i="2"/>
  <c r="E75" i="2"/>
  <c r="E79" i="2"/>
  <c r="E83" i="2"/>
  <c r="E87" i="2"/>
  <c r="E91" i="2"/>
  <c r="E97" i="2"/>
  <c r="E100" i="2"/>
  <c r="E103" i="2"/>
  <c r="E107" i="2"/>
  <c r="E111" i="2"/>
  <c r="E115" i="2"/>
  <c r="E120" i="2"/>
  <c r="E124" i="2"/>
  <c r="E131" i="2"/>
  <c r="E132" i="2"/>
  <c r="E141" i="2"/>
  <c r="E143" i="2"/>
  <c r="E147" i="2"/>
  <c r="E156" i="2"/>
  <c r="E160" i="2"/>
  <c r="E163" i="2"/>
  <c r="E164" i="2"/>
  <c r="E173" i="2"/>
  <c r="E175" i="2"/>
  <c r="E176" i="2"/>
  <c r="E230" i="2"/>
  <c r="E234" i="2"/>
  <c r="E238" i="2"/>
  <c r="E242" i="2"/>
  <c r="E246" i="2"/>
  <c r="E250" i="2"/>
  <c r="E254" i="2"/>
  <c r="E258" i="2"/>
  <c r="E262" i="2"/>
  <c r="E266" i="2"/>
  <c r="E267" i="2"/>
  <c r="E275" i="2"/>
  <c r="E278" i="2"/>
  <c r="E283" i="2"/>
  <c r="E286" i="2"/>
  <c r="E290" i="2"/>
  <c r="E294" i="2"/>
  <c r="E298" i="2"/>
  <c r="E302" i="2"/>
  <c r="E307" i="2"/>
  <c r="E308" i="2"/>
  <c r="E314" i="2"/>
  <c r="E318" i="2"/>
  <c r="E322" i="2"/>
  <c r="E323" i="2"/>
  <c r="E331" i="2"/>
  <c r="E332" i="2"/>
  <c r="E333" i="2"/>
  <c r="E341" i="2"/>
  <c r="E342" i="2"/>
  <c r="E350" i="2"/>
  <c r="E354" i="2"/>
  <c r="E358" i="2"/>
  <c r="E362" i="2"/>
  <c r="E363" i="2"/>
  <c r="E366" i="2"/>
  <c r="E368" i="2"/>
  <c r="E370" i="2"/>
  <c r="E371" i="2"/>
  <c r="E372" i="2"/>
  <c r="E373" i="2"/>
  <c r="E374" i="2"/>
  <c r="E375" i="2"/>
  <c r="E40" i="2"/>
  <c r="E44" i="2"/>
  <c r="E48" i="2"/>
  <c r="E52" i="2"/>
  <c r="E56" i="2"/>
  <c r="E57" i="2"/>
  <c r="E64" i="2"/>
  <c r="E68" i="2"/>
  <c r="E72" i="2"/>
  <c r="E76" i="2"/>
  <c r="E80" i="2"/>
  <c r="E84" i="2"/>
  <c r="E88" i="2"/>
  <c r="E92" i="2"/>
  <c r="E93" i="2"/>
  <c r="E94" i="2"/>
  <c r="E104" i="2"/>
  <c r="E108" i="2"/>
  <c r="E112" i="2"/>
  <c r="E116" i="2"/>
  <c r="E121" i="2"/>
  <c r="E125" i="2"/>
  <c r="E128" i="2"/>
  <c r="E133" i="2"/>
  <c r="E137" i="2"/>
  <c r="E138" i="2"/>
  <c r="E144" i="2"/>
  <c r="E148" i="2"/>
  <c r="E149" i="2"/>
  <c r="E157" i="2"/>
  <c r="E161" i="2"/>
  <c r="E165" i="2"/>
  <c r="E166" i="2"/>
  <c r="E174" i="2"/>
  <c r="E177" i="2"/>
  <c r="E178" i="2"/>
  <c r="E179" i="2"/>
  <c r="E180" i="2"/>
  <c r="E181" i="2"/>
  <c r="E182" i="2"/>
  <c r="E183" i="2"/>
  <c r="E184" i="2"/>
  <c r="E185" i="2"/>
  <c r="E186" i="2"/>
  <c r="E187" i="2"/>
  <c r="E231" i="2"/>
  <c r="E235" i="2"/>
  <c r="E239" i="2"/>
  <c r="E243" i="2"/>
  <c r="E247" i="2"/>
  <c r="E251" i="2"/>
  <c r="E255" i="2"/>
  <c r="E259" i="2"/>
  <c r="E263" i="2"/>
  <c r="E268" i="2"/>
  <c r="E271" i="2"/>
  <c r="E276" i="2"/>
  <c r="E279" i="2"/>
  <c r="E284" i="2"/>
  <c r="E287" i="2"/>
  <c r="E291" i="2"/>
  <c r="E295" i="2"/>
  <c r="E299" i="2"/>
  <c r="E303" i="2"/>
  <c r="E304" i="2"/>
  <c r="E311" i="2"/>
  <c r="E315" i="2"/>
  <c r="E319" i="2"/>
  <c r="E324" i="2"/>
  <c r="E328" i="2"/>
  <c r="E334" i="2"/>
  <c r="E336" i="2"/>
  <c r="E337" i="2"/>
  <c r="E343" i="2"/>
  <c r="E344" i="2"/>
  <c r="E351" i="2"/>
  <c r="E352" i="2"/>
  <c r="E359" i="2"/>
  <c r="E381" i="2"/>
  <c r="E383" i="2"/>
  <c r="E41" i="2"/>
  <c r="E45" i="2"/>
  <c r="E49" i="2"/>
  <c r="E59" i="2"/>
  <c r="E65" i="2"/>
  <c r="E69" i="2"/>
  <c r="E73" i="2"/>
  <c r="E77" i="2"/>
  <c r="E81" i="2"/>
  <c r="E85" i="2"/>
  <c r="E89" i="2"/>
  <c r="E95" i="2"/>
  <c r="E98" i="2"/>
  <c r="E101" i="2"/>
  <c r="E109" i="2"/>
  <c r="E113" i="2"/>
  <c r="E117" i="2"/>
  <c r="E118" i="2"/>
  <c r="E126" i="2"/>
  <c r="E129" i="2"/>
  <c r="E134" i="2"/>
  <c r="E135" i="2"/>
  <c r="E142" i="2"/>
  <c r="E145" i="2"/>
  <c r="E150" i="2"/>
  <c r="E153" i="2"/>
  <c r="E154" i="2"/>
  <c r="E162" i="2"/>
  <c r="E167" i="2"/>
  <c r="E169" i="2"/>
  <c r="E170" i="2"/>
  <c r="E171" i="2"/>
  <c r="E188" i="2"/>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E6" i="1"/>
  <c r="D6" i="1"/>
  <c r="G378" i="3" l="1"/>
  <c r="H2" i="2"/>
  <c r="H56" i="2"/>
  <c r="H51" i="2"/>
  <c r="H47" i="2"/>
  <c r="H42" i="2"/>
  <c r="H38" i="2"/>
  <c r="H34" i="2"/>
  <c r="H30" i="2"/>
  <c r="H26" i="2"/>
  <c r="H22" i="2"/>
  <c r="H18" i="2"/>
  <c r="H14" i="2"/>
  <c r="H10" i="2"/>
  <c r="H6" i="2"/>
  <c r="H375" i="2"/>
  <c r="H371" i="2"/>
  <c r="H367" i="2"/>
  <c r="H360" i="2"/>
  <c r="H357" i="2"/>
  <c r="H353" i="2"/>
  <c r="H349" i="2"/>
  <c r="H344" i="2"/>
  <c r="H340" i="2"/>
  <c r="H337" i="2"/>
  <c r="H333" i="2"/>
  <c r="H329" i="2"/>
  <c r="H325" i="2"/>
  <c r="H321" i="2"/>
  <c r="H317" i="2"/>
  <c r="H313" i="2"/>
  <c r="H309" i="2"/>
  <c r="H305" i="2"/>
  <c r="G682" i="3" s="1"/>
  <c r="H301" i="2"/>
  <c r="H297" i="2"/>
  <c r="H293" i="2"/>
  <c r="H289" i="2"/>
  <c r="H285" i="2"/>
  <c r="H281" i="2"/>
  <c r="H277" i="2"/>
  <c r="H273" i="2"/>
  <c r="H269" i="2"/>
  <c r="H265" i="2"/>
  <c r="H261" i="2"/>
  <c r="H257" i="2"/>
  <c r="H253" i="2"/>
  <c r="H249" i="2"/>
  <c r="G626" i="3" s="1"/>
  <c r="H245" i="2"/>
  <c r="H241" i="2"/>
  <c r="H237" i="2"/>
  <c r="H233" i="2"/>
  <c r="H229" i="2"/>
  <c r="H225" i="2"/>
  <c r="H221" i="2"/>
  <c r="H217" i="2"/>
  <c r="H213" i="2"/>
  <c r="H209" i="2"/>
  <c r="H205" i="2"/>
  <c r="H201" i="2"/>
  <c r="H197" i="2"/>
  <c r="H193" i="2"/>
  <c r="G570" i="3" s="1"/>
  <c r="H189" i="2"/>
  <c r="H185" i="2"/>
  <c r="G562" i="3" s="1"/>
  <c r="H181" i="2"/>
  <c r="H177" i="2"/>
  <c r="H173" i="2"/>
  <c r="H169" i="2"/>
  <c r="H165" i="2"/>
  <c r="H161" i="2"/>
  <c r="H157" i="2"/>
  <c r="H153" i="2"/>
  <c r="H149" i="2"/>
  <c r="H145" i="2"/>
  <c r="H141" i="2"/>
  <c r="H137" i="2"/>
  <c r="H133" i="2"/>
  <c r="G510" i="3" s="1"/>
  <c r="H129" i="2"/>
  <c r="G506" i="3" s="1"/>
  <c r="H119" i="2"/>
  <c r="H115" i="2"/>
  <c r="H55" i="2"/>
  <c r="H50" i="2"/>
  <c r="H45" i="2"/>
  <c r="H41" i="2"/>
  <c r="G418" i="3" s="1"/>
  <c r="H37" i="2"/>
  <c r="H33" i="2"/>
  <c r="H29" i="2"/>
  <c r="H25" i="2"/>
  <c r="H21" i="2"/>
  <c r="H17" i="2"/>
  <c r="H13" i="2"/>
  <c r="H9" i="2"/>
  <c r="H5" i="2"/>
  <c r="H374" i="2"/>
  <c r="H370" i="2"/>
  <c r="H366" i="2"/>
  <c r="H363" i="2"/>
  <c r="H356" i="2"/>
  <c r="H352" i="2"/>
  <c r="G729" i="3" s="1"/>
  <c r="H347" i="2"/>
  <c r="H343" i="2"/>
  <c r="H339" i="2"/>
  <c r="H336" i="2"/>
  <c r="H332" i="2"/>
  <c r="H328" i="2"/>
  <c r="H324" i="2"/>
  <c r="H320" i="2"/>
  <c r="H316" i="2"/>
  <c r="H312" i="2"/>
  <c r="H308" i="2"/>
  <c r="H304" i="2"/>
  <c r="H300" i="2"/>
  <c r="H296" i="2"/>
  <c r="G673" i="3" s="1"/>
  <c r="H292" i="2"/>
  <c r="H288" i="2"/>
  <c r="H284" i="2"/>
  <c r="H280" i="2"/>
  <c r="H276" i="2"/>
  <c r="H272" i="2"/>
  <c r="H268" i="2"/>
  <c r="H264" i="2"/>
  <c r="H260" i="2"/>
  <c r="H256" i="2"/>
  <c r="H252" i="2"/>
  <c r="H248" i="2"/>
  <c r="H244" i="2"/>
  <c r="H240" i="2"/>
  <c r="H236" i="2"/>
  <c r="H232" i="2"/>
  <c r="H228" i="2"/>
  <c r="H224" i="2"/>
  <c r="H220" i="2"/>
  <c r="H216" i="2"/>
  <c r="H212" i="2"/>
  <c r="H208" i="2"/>
  <c r="H204" i="2"/>
  <c r="H200" i="2"/>
  <c r="H196" i="2"/>
  <c r="H123" i="2"/>
  <c r="H54" i="2"/>
  <c r="H49" i="2"/>
  <c r="H44" i="2"/>
  <c r="H40" i="2"/>
  <c r="H36" i="2"/>
  <c r="H32" i="2"/>
  <c r="H28" i="2"/>
  <c r="H24" i="2"/>
  <c r="H20" i="2"/>
  <c r="H16" i="2"/>
  <c r="H12" i="2"/>
  <c r="H8" i="2"/>
  <c r="H4" i="2"/>
  <c r="H373" i="2"/>
  <c r="G749" i="3" s="1"/>
  <c r="H369" i="2"/>
  <c r="H365" i="2"/>
  <c r="H362" i="2"/>
  <c r="H359" i="2"/>
  <c r="G736" i="3" s="1"/>
  <c r="H355" i="2"/>
  <c r="H351" i="2"/>
  <c r="H346" i="2"/>
  <c r="H342" i="2"/>
  <c r="H338" i="2"/>
  <c r="H335" i="2"/>
  <c r="H331" i="2"/>
  <c r="H323" i="2"/>
  <c r="H319" i="2"/>
  <c r="H315" i="2"/>
  <c r="H311" i="2"/>
  <c r="H307" i="2"/>
  <c r="H303" i="2"/>
  <c r="H299" i="2"/>
  <c r="H295" i="2"/>
  <c r="H291" i="2"/>
  <c r="H287" i="2"/>
  <c r="H283" i="2"/>
  <c r="H279" i="2"/>
  <c r="H275" i="2"/>
  <c r="H271" i="2"/>
  <c r="H267" i="2"/>
  <c r="H263" i="2"/>
  <c r="H259" i="2"/>
  <c r="G636" i="3" s="1"/>
  <c r="H255" i="2"/>
  <c r="H251" i="2"/>
  <c r="H247" i="2"/>
  <c r="G624" i="3" s="1"/>
  <c r="H243" i="2"/>
  <c r="H239" i="2"/>
  <c r="H235" i="2"/>
  <c r="H231" i="2"/>
  <c r="H227" i="2"/>
  <c r="H223" i="2"/>
  <c r="H219" i="2"/>
  <c r="H215" i="2"/>
  <c r="H211" i="2"/>
  <c r="H207" i="2"/>
  <c r="H203" i="2"/>
  <c r="H199" i="2"/>
  <c r="H195" i="2"/>
  <c r="H191" i="2"/>
  <c r="H187" i="2"/>
  <c r="H183" i="2"/>
  <c r="H179" i="2"/>
  <c r="H175" i="2"/>
  <c r="H171" i="2"/>
  <c r="G548" i="3" s="1"/>
  <c r="H167" i="2"/>
  <c r="H163" i="2"/>
  <c r="H159" i="2"/>
  <c r="G536" i="3" s="1"/>
  <c r="H155" i="2"/>
  <c r="G532" i="3" s="1"/>
  <c r="H151" i="2"/>
  <c r="H147" i="2"/>
  <c r="H143" i="2"/>
  <c r="H139" i="2"/>
  <c r="H135" i="2"/>
  <c r="H131" i="2"/>
  <c r="G508" i="3" s="1"/>
  <c r="H121" i="2"/>
  <c r="H117" i="2"/>
  <c r="H113" i="2"/>
  <c r="H109" i="2"/>
  <c r="H105" i="2"/>
  <c r="H101" i="2"/>
  <c r="H97" i="2"/>
  <c r="H93" i="2"/>
  <c r="H89" i="2"/>
  <c r="H85" i="2"/>
  <c r="H81" i="2"/>
  <c r="H77" i="2"/>
  <c r="G454" i="3" s="1"/>
  <c r="H73" i="2"/>
  <c r="H69" i="2"/>
  <c r="H65" i="2"/>
  <c r="H61" i="2"/>
  <c r="H57" i="2"/>
  <c r="H52" i="2"/>
  <c r="H48" i="2"/>
  <c r="H43" i="2"/>
  <c r="H39" i="2"/>
  <c r="H35" i="2"/>
  <c r="H31" i="2"/>
  <c r="H27" i="2"/>
  <c r="H23" i="2"/>
  <c r="H19" i="2"/>
  <c r="H15" i="2"/>
  <c r="H11" i="2"/>
  <c r="H7" i="2"/>
  <c r="H3" i="2"/>
  <c r="H372" i="2"/>
  <c r="H368" i="2"/>
  <c r="H361" i="2"/>
  <c r="H358" i="2"/>
  <c r="H354" i="2"/>
  <c r="H350" i="2"/>
  <c r="H345" i="2"/>
  <c r="H341" i="2"/>
  <c r="G718" i="3" s="1"/>
  <c r="H334" i="2"/>
  <c r="H330" i="2"/>
  <c r="H326" i="2"/>
  <c r="H322" i="2"/>
  <c r="H318" i="2"/>
  <c r="H314" i="2"/>
  <c r="H310" i="2"/>
  <c r="H306" i="2"/>
  <c r="H302" i="2"/>
  <c r="H298" i="2"/>
  <c r="H294" i="2"/>
  <c r="H290" i="2"/>
  <c r="H286" i="2"/>
  <c r="H282" i="2"/>
  <c r="H278" i="2"/>
  <c r="H274" i="2"/>
  <c r="H270" i="2"/>
  <c r="H266" i="2"/>
  <c r="H262" i="2"/>
  <c r="G639" i="3" s="1"/>
  <c r="H258" i="2"/>
  <c r="H254" i="2"/>
  <c r="H250" i="2"/>
  <c r="H246" i="2"/>
  <c r="H242" i="2"/>
  <c r="H238" i="2"/>
  <c r="H234" i="2"/>
  <c r="G611" i="3" s="1"/>
  <c r="H230" i="2"/>
  <c r="H226" i="2"/>
  <c r="H222" i="2"/>
  <c r="H218" i="2"/>
  <c r="H214" i="2"/>
  <c r="H210" i="2"/>
  <c r="H206" i="2"/>
  <c r="H202" i="2"/>
  <c r="H198" i="2"/>
  <c r="H194" i="2"/>
  <c r="H125" i="2"/>
  <c r="H126" i="2"/>
  <c r="H190" i="2"/>
  <c r="H186" i="2"/>
  <c r="H182" i="2"/>
  <c r="H178" i="2"/>
  <c r="H174" i="2"/>
  <c r="H170" i="2"/>
  <c r="H166" i="2"/>
  <c r="H162" i="2"/>
  <c r="H158" i="2"/>
  <c r="H154" i="2"/>
  <c r="H150" i="2"/>
  <c r="H146" i="2"/>
  <c r="H142" i="2"/>
  <c r="H138" i="2"/>
  <c r="H134" i="2"/>
  <c r="G511" i="3" s="1"/>
  <c r="H130" i="2"/>
  <c r="G507" i="3" s="1"/>
  <c r="H120" i="2"/>
  <c r="H116" i="2"/>
  <c r="G493" i="3" s="1"/>
  <c r="H112" i="2"/>
  <c r="H108" i="2"/>
  <c r="H104" i="2"/>
  <c r="G481" i="3" s="1"/>
  <c r="H100" i="2"/>
  <c r="H96" i="2"/>
  <c r="H92" i="2"/>
  <c r="H88" i="2"/>
  <c r="H84" i="2"/>
  <c r="H80" i="2"/>
  <c r="G457" i="3" s="1"/>
  <c r="H76" i="2"/>
  <c r="H72" i="2"/>
  <c r="H68" i="2"/>
  <c r="H64" i="2"/>
  <c r="H60" i="2"/>
  <c r="H124" i="2"/>
  <c r="H111" i="2"/>
  <c r="H107" i="2"/>
  <c r="H103" i="2"/>
  <c r="H99" i="2"/>
  <c r="H95" i="2"/>
  <c r="H91" i="2"/>
  <c r="H87" i="2"/>
  <c r="H83" i="2"/>
  <c r="H79" i="2"/>
  <c r="H75" i="2"/>
  <c r="G452" i="3" s="1"/>
  <c r="H71" i="2"/>
  <c r="H67" i="2"/>
  <c r="H63" i="2"/>
  <c r="H59" i="2"/>
  <c r="H192" i="2"/>
  <c r="H188" i="2"/>
  <c r="H184" i="2"/>
  <c r="H180" i="2"/>
  <c r="H176" i="2"/>
  <c r="H172" i="2"/>
  <c r="H168" i="2"/>
  <c r="H164" i="2"/>
  <c r="H160" i="2"/>
  <c r="H156" i="2"/>
  <c r="H148" i="2"/>
  <c r="H144" i="2"/>
  <c r="H140" i="2"/>
  <c r="H136" i="2"/>
  <c r="H132" i="2"/>
  <c r="G509" i="3" s="1"/>
  <c r="H128" i="2"/>
  <c r="G505" i="3" s="1"/>
  <c r="H118" i="2"/>
  <c r="H114" i="2"/>
  <c r="H110" i="2"/>
  <c r="H106" i="2"/>
  <c r="H102" i="2"/>
  <c r="H98" i="2"/>
  <c r="H94" i="2"/>
  <c r="H90" i="2"/>
  <c r="H86" i="2"/>
  <c r="H82" i="2"/>
  <c r="H78" i="2"/>
  <c r="H74" i="2"/>
  <c r="H70" i="2"/>
  <c r="H66" i="2"/>
  <c r="H62" i="2"/>
  <c r="G8" i="3" l="1"/>
  <c r="G482" i="3"/>
</calcChain>
</file>

<file path=xl/sharedStrings.xml><?xml version="1.0" encoding="utf-8"?>
<sst xmlns="http://schemas.openxmlformats.org/spreadsheetml/2006/main" count="15670" uniqueCount="3722">
  <si>
    <t>======================================================================================</t>
  </si>
  <si>
    <t>School A B C Total</t>
  </si>
  <si>
    <t>--------------------------------------------------------------------------------------</t>
  </si>
  <si>
    <t>athleticsdivmale=1</t>
  </si>
  <si>
    <t>athleticsdivmale=2</t>
  </si>
  <si>
    <t>athleticsdivfemale=1</t>
  </si>
  <si>
    <t>athleticsdivmale=2</t>
    <phoneticPr fontId="1" type="noConversion"/>
  </si>
  <si>
    <t>athleticsdivfemale=2</t>
  </si>
  <si>
    <t>athleticsdivmale=3</t>
    <phoneticPr fontId="1" type="noConversion"/>
  </si>
  <si>
    <t>34 CCC KUNG LEE COLLEGE KLC _ _</t>
  </si>
  <si>
    <t>athleticsdivfemale=3</t>
  </si>
  <si>
    <t>38 KOWLOON TECHNICAL SCHOOL KTS</t>
  </si>
  <si>
    <t>35 CARITAS WU CHENG-CHUNG SECONDARY SCHOOL CWCCSS _ _</t>
  </si>
  <si>
    <t>35 PO LEUNG KUK TONG NAI KAN JUNIOR SEC COL PLKTNK _</t>
  </si>
  <si>
    <t>45 DELIA MEMORIAL SCHOOL (MATTEO RICCI) DMS-MR</t>
  </si>
  <si>
    <t>35 TIMES COLLEGE TC _ _</t>
  </si>
  <si>
    <t>33 COGNITIO COLLEGE (HONG KONG) CCHK _ _</t>
  </si>
  <si>
    <t>33 MUNSANG COLLEGE (HONG KONG ISLAND) MSCHK _ _</t>
  </si>
  <si>
    <t>33 SKH HOLY CARPENTER SECONDARY SCHOOL SKHHCSS _ _</t>
  </si>
  <si>
    <t>Boys</t>
  </si>
  <si>
    <t>School</t>
  </si>
  <si>
    <t>Girls</t>
  </si>
  <si>
    <t>Boys Overall Day</t>
  </si>
  <si>
    <t>1 DIOCESAN BOYS' SCHOOL DBS</t>
  </si>
  <si>
    <t>2 LA SALLE COLLEGE LSC</t>
  </si>
  <si>
    <t>3 HOI PING CHAMBER OF COMMERCE SEC SCHOOL HPCCSS</t>
  </si>
  <si>
    <t>4 TWGHS WONG FUT NAM COLLEGE WFN</t>
  </si>
  <si>
    <t>5 WAH YAN COLLEGE (HONG KONG) WYHK</t>
  </si>
  <si>
    <t>6 WAH YAN COLLEGE (KOWLOON) WYK</t>
  </si>
  <si>
    <t>7 WEST ISLAND SCHOOL WIS</t>
  </si>
  <si>
    <t>8 CHEUNG SHA WAN CATHOLIC SECONDARY SCHOOL CSWCSS</t>
  </si>
  <si>
    <t>9 YU CHUN KEUNG MEMORIAL COLLEGE YCKMC</t>
  </si>
  <si>
    <t>10 CHONG GENE HANG COLLEGE CGHC</t>
  </si>
  <si>
    <t>11 ST. JOSEPH'S ANGLO CHINESE SCHOOL SJAC</t>
  </si>
  <si>
    <t>12 KING GEORGE V SCHOOL KGV</t>
  </si>
  <si>
    <t>13 CHOI HUNG ESTATE CATHOLIC SECONDARY SCHOOL CHECSS</t>
  </si>
  <si>
    <t>14 PUI CHING MIDDLE SCHOOL PCMS</t>
  </si>
  <si>
    <t>15 C&amp;M ALLIANCE SUN KEI SECONDARY SCHOOL SKSS</t>
  </si>
  <si>
    <t>16 ST. MARGARET'S COED ENGLISH SEC &amp; PRI SCH SMCESPS</t>
  </si>
  <si>
    <t>Girls Overall Day</t>
  </si>
  <si>
    <t>1 DIOCESAN GIRLS' SCHOOL DGS</t>
  </si>
  <si>
    <t>2 GOOD HOPE SCHOOL GHS</t>
  </si>
  <si>
    <t>3 HEEP YUNN SCHOOL HYS</t>
  </si>
  <si>
    <t>4 ST. PAUL'S CONVENT SCHOOL SPCS</t>
  </si>
  <si>
    <t>5 WEST ISLAND SCHOOL WIS</t>
  </si>
  <si>
    <t>6 ST. CLARE'S GIRLS' SCHOOL SCGS</t>
  </si>
  <si>
    <t>7 MARYKNOLL CONVENT SCHOOL MCS</t>
  </si>
  <si>
    <t>8 KING GEORGE V SCHOOL KGV</t>
  </si>
  <si>
    <t>9 HKUGA COLLEGE HKUGA</t>
  </si>
  <si>
    <t>10 TWGHS WONG FUT NAM COLLEGE WFN</t>
  </si>
  <si>
    <t>11 MARYMOUNT SECONDARY SCHOOL MSS</t>
  </si>
  <si>
    <t>12 ISLAND SCHOOL IS</t>
  </si>
  <si>
    <t>1 TWGHS CHANG MING THIEN COLLEGE CMT</t>
  </si>
  <si>
    <t>2 STFA SEAWARD WOO COLLEGE SWC</t>
  </si>
  <si>
    <t>2 SALESIAN ENGLISH SCHOOL (SECONDARY) SS</t>
  </si>
  <si>
    <t>4 YING WA COLLEGE YWC</t>
  </si>
  <si>
    <t>5 ST. JOSEPH'S COLLEGE SJC</t>
  </si>
  <si>
    <t>6 CHAN SUI KI COLLEGE CSK</t>
  </si>
  <si>
    <t>7 KWUN TONG MARYKNOLL COLLEGE KTMC</t>
  </si>
  <si>
    <t>8 STFA CHENG YU TUNG SECONDARY SCHOOL CYT</t>
  </si>
  <si>
    <t>9 SING YIN SECONDARY SCHOOL SYSS</t>
  </si>
  <si>
    <t>10 ST. LOUIS SCHOOL SLS</t>
  </si>
  <si>
    <t>11 HKSKH BISHOP HALL SECONDARY SCHOOL BHSS</t>
  </si>
  <si>
    <t>12 ST. STEPHEN'S COLLEGE SSCS</t>
  </si>
  <si>
    <t>13 ST. PAUL'S COLLEGE SPC</t>
  </si>
  <si>
    <t>14 HKCCCU LOGOS ACADEMY LA</t>
  </si>
  <si>
    <t>15 CMA SECONDARY SCHOOL CMASS</t>
  </si>
  <si>
    <t>16 ST. FRANCIS XAVIER'S COLLEGE SFXC</t>
  </si>
  <si>
    <t>17 LINGNAN HANG YEE MEMORIAL SECONDARY SCHOOL LHYMSS</t>
  </si>
  <si>
    <t>18 TWGHS LUI YUN CHOY MEMORIAL COLLEGE LYC</t>
  </si>
  <si>
    <t>19 NG WAH CATHOLIC SECONDARY SCHOOL NWC</t>
  </si>
  <si>
    <t>20 ISLAND SCHOOL IS</t>
  </si>
  <si>
    <t>21 HKSYCIA WONG TAI SHAN MEMORIAL COLLEGE WTSMC</t>
  </si>
  <si>
    <t>22 THE SOUTH ISLAND SCHOOL TSIS</t>
  </si>
  <si>
    <t>23 QUEEN'S COLLEGE QC</t>
  </si>
  <si>
    <t>24 LST WONG CHUNG MING SECONDARY SCHOOL LSTWCM</t>
  </si>
  <si>
    <t>1 ST. MARGARET'S COED ENGLISH SEC &amp; PRI SCH SMCESPS</t>
  </si>
  <si>
    <t>2 CHINESE INTERNATIONAL SCHOOL CIS</t>
  </si>
  <si>
    <t>3 THE SOUTH ISLAND SCHOOL TSIS</t>
  </si>
  <si>
    <t>4 SACRED HEART CANOSSIAN COLLEGE SHCC</t>
  </si>
  <si>
    <t>5 HONG KONG TRUE LIGHT COLLEGE HKTLC</t>
  </si>
  <si>
    <t>6 YCH LAW CHAN CHOR SI COLLEGE LCCS</t>
  </si>
  <si>
    <t>7 HOI PING CHAMBER OF COMMERCE SEC SCHOOL HPCCSS</t>
  </si>
  <si>
    <t>8 ST. STEPHEN'S GIRLS' COLLEGE SSGC</t>
  </si>
  <si>
    <t>9 TRUE LIGHT MIDDLE SCHOOL OF HONG KONG TLMSHK</t>
  </si>
  <si>
    <t>10 ST. TERESA SECONDARY SCHOOL STSS</t>
  </si>
  <si>
    <t>11 HOTUNG SECONDARY SCHOOL HSS</t>
  </si>
  <si>
    <t>12 PUI CHING MIDDLE SCHOOL PCMS</t>
  </si>
  <si>
    <t>13 ST. MARY'S CANOSSIAN COLLEGE SMCC</t>
  </si>
  <si>
    <t>14 HENRIETTA SECONDARY SCHOOL HS</t>
  </si>
  <si>
    <t>16 YING WA GIRLS' SCHOOL YWG</t>
  </si>
  <si>
    <t>17 HKCCCU LOGOS ACADEMY LA</t>
  </si>
  <si>
    <t>18 BELILIOS PUBLIC SCHOOL BPS</t>
  </si>
  <si>
    <t>19 TWGHS LUI YUN CHOY MEMORIAL COLLEGE LYC</t>
  </si>
  <si>
    <t>20 ST. STEPHEN'S COLLEGE SSCS</t>
  </si>
  <si>
    <t>20 OUR LADY'S COLLEGE OLC</t>
  </si>
  <si>
    <t>22 STFA CHENG YU TUNG SECONDARY SCHOOL CYT</t>
  </si>
  <si>
    <t>22 TSUNG TSIN CHRISTIAN ACADEMY TTCA</t>
  </si>
  <si>
    <t>24 OUR LADY OF THE ROSARY COLLEGE OLRC</t>
  </si>
  <si>
    <t>1 DELIA MEMORIAL SCHOOL (BROADWAY) DMS-BW</t>
  </si>
  <si>
    <t>2 MU KUANG ENGLISH SCHOOL MKES</t>
  </si>
  <si>
    <t>3 HK &amp; KLN CHIU CHOW PUBLIC ASSN SEC SCHOOL CCPASS</t>
  </si>
  <si>
    <t>4 YCH WONG WHA SAN SECONDARY SCHOOL WWS</t>
  </si>
  <si>
    <t>5 HEUNG TO MIDDLE SCHOOL (TAI HANG TUNG) HTMS-THT</t>
  </si>
  <si>
    <t>6 KING LING COLLEGE K-LING</t>
  </si>
  <si>
    <t>7 YCH LAW CHAN CHOR SI COLLEGE LCCS</t>
  </si>
  <si>
    <t>8 ELCHK LUTHERAN SECONDARY SCHOOL LS</t>
  </si>
  <si>
    <t>9 NEW ASIA MIDDLE SCHOOL NAMS</t>
  </si>
  <si>
    <t>10 BUDDHIST HO NAM KAM COLLEGE BHNK</t>
  </si>
  <si>
    <t>11 BISHOP HALL JUBILEE SCHOOL BHJS</t>
  </si>
  <si>
    <t>12 PO LEUNG KUK LAWS FOUNDATION COLLEGE PLKLFC</t>
  </si>
  <si>
    <t>13 CHINESE INTERNATIONAL SCHOOL CIS</t>
  </si>
  <si>
    <t>14 POH</t>
  </si>
  <si>
    <t>80TH AN. TANG YING HEI COLLEGE TYH</t>
  </si>
  <si>
    <t>15 SKH LI FOOK HING SECONDARY SCHOOL SKHLFH</t>
  </si>
  <si>
    <t>16 PO LEUNG KUK CHOI KAI YAU SCHOOL PLKCKY</t>
  </si>
  <si>
    <t>17 STEWARDS POOI TUN SECONDARY SCHOOL PTSS</t>
  </si>
  <si>
    <t>18 SKH LEUNG KWAI YEE SECONDARY SCHOOL SKHLKY</t>
  </si>
  <si>
    <t>19 THE HK TAOIST ASSN CHING CHUNG SEC SCHOOL CCSS</t>
  </si>
  <si>
    <t>20 RHENISH CHURCH PANG HOK KO MEMORIAL COLLEGE RCC</t>
  </si>
  <si>
    <t>21 CCC KEI HEEP SECONDARY SCHOOL KHSS</t>
  </si>
  <si>
    <t>22 LOK SIN TONG LEUNG KAU KUI COLLEGE LSTLKK</t>
  </si>
  <si>
    <t>23 CLEMENTI SECONDARY SCHOOL CSS</t>
  </si>
  <si>
    <t>24 PO LEUNG KUK NO.</t>
  </si>
  <si>
    <t>25 HOMANTIN GOVERNMENT SECONDARY SCHOOL HGSS</t>
  </si>
  <si>
    <t>26 CCC KWEI WAH SHAN COLLEGE KWSC</t>
  </si>
  <si>
    <t>7 _</t>
  </si>
  <si>
    <t>26 CARMEL DIVINE GRACE FOUNDATION SEC SCHOOL CDGFSS</t>
  </si>
  <si>
    <t>28 SOCIETY OF BOYS CENTRE CHAK YAN CENTRE SCH CYCS</t>
  </si>
  <si>
    <t>16 _</t>
  </si>
  <si>
    <t>29 CCC MING KEI COLLEGE MKC</t>
  </si>
  <si>
    <t>8 _ _</t>
  </si>
  <si>
    <t>30 LKWFSL LAU WONG FAT SECONDARY SCHOOL LWFSS _</t>
  </si>
  <si>
    <t>32 FORTRESS HILL METHODIST SECONDARY SCHOOL FHMSS</t>
  </si>
  <si>
    <t>33 LOK SIN TONG YU KAN HING SECONDARY SCHOOL LSTYKH</t>
  </si>
  <si>
    <t>33 FRENCH INTERNATIONAL SCHOOL FIS _ _</t>
  </si>
  <si>
    <t>35 SOCIETY OF BOYS CENTRE SHING TAK CENTRE SCH STCS</t>
  </si>
  <si>
    <t>36 HKICC LEE SHAU KEE SCHOOL OF CREATIVITY HKSC</t>
  </si>
  <si>
    <t>1 _ _</t>
  </si>
  <si>
    <t>1 HOLY TRINITY COLLEGE HTC</t>
  </si>
  <si>
    <t>2 YCH WONG WHA SAN SECONDARY SCHOOL WWS</t>
  </si>
  <si>
    <t>3 HEUNG TO MIDDLE SCHOOL (TAI HANG TUNG) HTMS-THT</t>
  </si>
  <si>
    <t>4 KING LING COLLEGE K-LING</t>
  </si>
  <si>
    <t>5 LST WONG CHUNG MING SECONDARY SCHOOL LSTWCM</t>
  </si>
  <si>
    <t>6 CARMEL DIVINE GRACE FOUNDATION SEC SCHOOL CDGFSS</t>
  </si>
  <si>
    <t>7 BUDDHIST HO NAM KAM COLLEGE BHNK _</t>
  </si>
  <si>
    <t>8 BISHOP HALL JUBILEE SCHOOL BHJS</t>
  </si>
  <si>
    <t>9 FRENCH INTERNATIONAL SCHOOL FIS _ _</t>
  </si>
  <si>
    <t>10 MU KUANG ENGLISH SCHOOL MKES</t>
  </si>
  <si>
    <t>11 PO LEUNG KUK CHOI KAI YAU SCHOOL PLKCKY</t>
  </si>
  <si>
    <t>12 NING PO NO.</t>
  </si>
  <si>
    <t>13 POH</t>
  </si>
  <si>
    <t>14 LKWFSL LAU WONG FAT SECONDARY SCHOOL LWFSS</t>
  </si>
  <si>
    <t>15 STEWARDS POOI TUN SECONDARY SCHOOL PTSS</t>
  </si>
  <si>
    <t>16 TAK NGA SECONDARY SCHOOL TNSS</t>
  </si>
  <si>
    <t>17 DELIA MEMORIAL SCHOOL (BROADWAY) DMS-BW</t>
  </si>
  <si>
    <t>18 NEW ASIA MIDDLE SCHOOL NAMS</t>
  </si>
  <si>
    <t>19 LOK SIN TONG LEUNG KAU KUI COLLEGE LSTLKK</t>
  </si>
  <si>
    <t>20 SKH LI FOOK HING SECONDARY SCHOOL SKHLFH</t>
  </si>
  <si>
    <t>21 ELCHK LUTHERAN SECONDARY SCHOOL LS</t>
  </si>
  <si>
    <t>22 HKICC LEE SHAU KEE SCHOOL OF CREATIVITY HKSC</t>
  </si>
  <si>
    <t>27 _ _</t>
  </si>
  <si>
    <t>22 CCC KEI HEEP SECONDARY SCHOOL KHSS</t>
  </si>
  <si>
    <t>24 HOMANTIN GOVERNMENT SECONDARY SCHOOL HGSS</t>
  </si>
  <si>
    <t>25 CCC MING KEI COLLEGE MKC</t>
  </si>
  <si>
    <t>26 PO LEUNG KUK LAWS FOUNDATION COLLEGE PLKLFC _</t>
  </si>
  <si>
    <t>26 PO LEUNG KUK NO.</t>
  </si>
  <si>
    <t>28 LOK SIN TONG YU KAN HING SECONDARY SCHOOL LSTYKH _</t>
  </si>
  <si>
    <t>29 CLEMENTI SECONDARY SCHOOL CSS</t>
  </si>
  <si>
    <t>30 SKH LEUNG KWAI YEE SECONDARY SCHOOL SKHLKY _</t>
  </si>
  <si>
    <t>31 THE HK TAOIST ASSN CHING CHUNG SEC SCHOOL CCSS</t>
  </si>
  <si>
    <t>31 RHENISH CHURCH PANG HOK KO MEMORIAL COLLEGE RCC</t>
  </si>
  <si>
    <t>33 HKSKH BISHOP HALL SECONDARY SCHOOL BHSS _</t>
  </si>
  <si>
    <t>1 PO LEUNG KUK NGAN PO LING COLLEGE PLKNPL</t>
  </si>
  <si>
    <t>2 CREATIVE SECONDARY SCHOOL CREATIVE</t>
  </si>
  <si>
    <t>3 CCC HEEP WOH COLLEGE HWC</t>
  </si>
  <si>
    <t>4 RAIMONDI COLLEGE RC</t>
  </si>
  <si>
    <t>5 CONCORDIA LUTHERAN SCHOOL (KOWLOON) CLS</t>
  </si>
  <si>
    <t>6 SKH ST. BENEDICT'S SCHOOL SKHSBS</t>
  </si>
  <si>
    <t>7 EVANGEL COLLEGE EVANGEL</t>
  </si>
  <si>
    <t>8 WORKERS' CHILDREN SECONDARY SCHOOL WSS</t>
  </si>
  <si>
    <t>9 ST. PAUL'S CO-EDUCATIONAL COLLEGE SPCC</t>
  </si>
  <si>
    <t>10 ST. BONAVENTURE COLLEGE AND HIGH SCHOOL SBC</t>
  </si>
  <si>
    <t>11 ECF SAINT TOO CANAAN COLLEGE STCC</t>
  </si>
  <si>
    <t>12 KO LUI SECONDARY SCHOOL KLSS</t>
  </si>
  <si>
    <t>12 PO KOK SECONDARY SCHOOL PKSS</t>
  </si>
  <si>
    <t>14 KWUN TONG KUNG LOK GOVERNMENT SEC SCHOOL KTKLGSS</t>
  </si>
  <si>
    <t>14 MUNSANG COLLEGE MSC</t>
  </si>
  <si>
    <t>16 TSUNG TSIN CHRISTIAN ACADEMY TTCA</t>
  </si>
  <si>
    <t>17 MARYKNOLL SECONDARY SCHOOL MS</t>
  </si>
  <si>
    <t>18 BUDDHIST WONG FUNG LING COLLEGE BWFL</t>
  </si>
  <si>
    <t>19 MARYKNOLL FATHERS' SCHOOL MFS</t>
  </si>
  <si>
    <t>20 PUI KIU MIDDLE SCHOOL PKMS</t>
  </si>
  <si>
    <t>21 PENTECOSTAL SCHOOL PTAL</t>
  </si>
  <si>
    <t>22 HKTA THE YUEN YUEN INSTITUTE NO.</t>
  </si>
  <si>
    <t>23 CCC MONG MAN WAI COLLEGE MMWC</t>
  </si>
  <si>
    <t>24 NING PO COLLEGE NPC</t>
  </si>
  <si>
    <t>25 CCC ROTARY SECONDARY SCHOOL CCCRSS</t>
  </si>
  <si>
    <t>25 YEW CHUNG INTERNATIONAL SCHOOL (HK SEC SCH) YCIS</t>
  </si>
  <si>
    <t>27 NLSI LUI KWOK PAT FONG COLLEGE LKPFC</t>
  </si>
  <si>
    <t>28 NOTRE DAME COLLEGE NDC</t>
  </si>
  <si>
    <t>29 SIR ELLIS KADOORIE SEC SCHOOL (WEST KLN) SEKSS-WK</t>
  </si>
  <si>
    <t>17 _</t>
  </si>
  <si>
    <t>30 NEWMAN CATHOLIC COLLEGE NCC</t>
  </si>
  <si>
    <t>30 PO LEUNG KUK HO YUK CHING (1894) COLLEGE PLKHYC _</t>
  </si>
  <si>
    <t>30 QUEEN ELIZABETH SCHOOL QES</t>
  </si>
  <si>
    <t>33 CARITAS CHONG YUET MING SECONDARY SCHOOL CCYMSS</t>
  </si>
  <si>
    <t>6 _</t>
  </si>
  <si>
    <t>34 VICTORIA SHANGHAI ACADEMY (SEC SECTION) VSA</t>
  </si>
  <si>
    <t>34 CARMEL SECONDARY SCHOOL CS _</t>
  </si>
  <si>
    <t>36 CARITAS WU CHENG-CHUNG SECONDARY SCHOOL CWCCSS</t>
  </si>
  <si>
    <t>2 _</t>
  </si>
  <si>
    <t>37 PO LEUNG KUK TONG NAI KAN JUNIOR SEC COL PLKTNK _</t>
  </si>
  <si>
    <t>1 CREATIVE SECONDARY SCHOOL CREATIVE</t>
  </si>
  <si>
    <t>2 ST. PAUL'S CO-EDUCATIONAL COLLEGE SPCC</t>
  </si>
  <si>
    <t>3 PO LEUNG KUK NGAN PO LING COLLEGE PLKNPL</t>
  </si>
  <si>
    <t>4 HOLY FAMILY CANOSSIAN COLLEGE HFCC</t>
  </si>
  <si>
    <t>5 MUNSANG COLLEGE MSC</t>
  </si>
  <si>
    <t>6 KIT SAM LAM BING YIM SECONDARY SCHOOL KSSS</t>
  </si>
  <si>
    <t>8 KO LUI SECONDARY SCHOOL KLSS</t>
  </si>
  <si>
    <t>9 NING PO COLLEGE NPC</t>
  </si>
  <si>
    <t>10 KOWLOON TRUE LIGHT MIDDLE SCHOOL KTLMS _</t>
  </si>
  <si>
    <t>12 CONCORDIA LUTHERAN SCHOOL (KOWLOON) CLS</t>
  </si>
  <si>
    <t>13 QUEEN ELIZABETH SCHOOL QES</t>
  </si>
  <si>
    <t>14 HKSYCIA WONG TAI SHAN MEMORIAL COLLEGE WTSMC</t>
  </si>
  <si>
    <t>15 CCC HEEP WOH COLLEGE HWC</t>
  </si>
  <si>
    <t>16 NOTRE DAME COLLEGE NDC</t>
  </si>
  <si>
    <t>17 CCC ROTARY SECONDARY SCHOOL CCCRSS</t>
  </si>
  <si>
    <t>18 ST. BONAVENTURE COLLEGE AND HIGH SCHOOL SBC</t>
  </si>
  <si>
    <t>19 VICTORIA SHANGHAI ACADEMY (SEC SECTION) VSA _</t>
  </si>
  <si>
    <t>20 PO KOK SECONDARY SCHOOL PKSS</t>
  </si>
  <si>
    <t>21 BUDDHIST WONG FUNG LING COLLEGE BWFL</t>
  </si>
  <si>
    <t>22 PUI KIU MIDDLE SCHOOL PKMS</t>
  </si>
  <si>
    <t>23 PO LEUNG KUK HO YUK CHING (1894) COLLEGE PLKHYC</t>
  </si>
  <si>
    <t>24 MARYKNOLL FATHERS' SCHOOL MFS</t>
  </si>
  <si>
    <t>24 PUI TAK CANOSSIAN COLLEGE PTCC</t>
  </si>
  <si>
    <t>26 CARMEL SECONDARY SCHOOL CS _</t>
  </si>
  <si>
    <t>27 CCC MONG MAN WAI COLLEGE MMWC</t>
  </si>
  <si>
    <t>28 WORKERS' CHILDREN SECONDARY SCHOOL WSS</t>
  </si>
  <si>
    <t>29 YEW CHUNG INTERNATIONAL SCHOOL (HK SEC SCH) YCIS</t>
  </si>
  <si>
    <t>30 NLSI LUI KWOK PAT FONG COLLEGE LKPFC _</t>
  </si>
  <si>
    <t>31 MARYKNOLL SECONDARY SCHOOL MS</t>
  </si>
  <si>
    <t>32 NEWMAN CATHOLIC COLLEGE NCC _</t>
  </si>
  <si>
    <t>32 RAIMONDI COLLEGE RC _</t>
  </si>
  <si>
    <t>34 HKTA THE YUEN YUEN INSTITUTE NO.</t>
  </si>
  <si>
    <t>1 _</t>
  </si>
  <si>
    <t>1 HKUGA COLLEGE HKUGA</t>
  </si>
  <si>
    <t>2 SKH KEI HAU SECONDARY SCHOOL SKHKH</t>
  </si>
  <si>
    <t>3 DELIA MEMORIAL SCHOOL (HIP WO) DMS-HW</t>
  </si>
  <si>
    <t>4 G. T. (ELLEN YEUNG) COLLEGE (SEC. SECTION) GTEYC</t>
  </si>
  <si>
    <t>5 HENRIETTA SECONDARY SCHOOL HS</t>
  </si>
  <si>
    <t>6 HONG KONG SEA SCHOOL HKSS</t>
  </si>
  <si>
    <t>7 CHEUNG CHUK SHAN COLLEGE CCSC</t>
  </si>
  <si>
    <t>8 HEUNG TO SECONDARY SCHOOL (TSEUNG KWAN O) HTSS-TKO</t>
  </si>
  <si>
    <t>9 SKH LUI MING CHOI SECONDARY SCHOOL SKHLMC</t>
  </si>
  <si>
    <t>10 BUDDHIST TAI HUNG COLLEGE BTHC</t>
  </si>
  <si>
    <t>10 PO LEUNG KUK CELINE HO YAM TONG COLLEGE PLKCHYT</t>
  </si>
  <si>
    <t>12 TANG KING PO SCHOOL TKPS</t>
  </si>
  <si>
    <t>13 BUDDHIST HUNG SEAN CHAU MEMORIAL COLLEGE BHSC</t>
  </si>
  <si>
    <t>14 NAM WAH CATHOLIC SECONDARY SCHOOL NWCSS</t>
  </si>
  <si>
    <t>15 FDBWA SZETO HO SECONDARY SCHOOL SHSS</t>
  </si>
  <si>
    <t>16 COGNITIO COLLEGE (KOWLOON) CCK</t>
  </si>
  <si>
    <t>17 TSEUNG KWAN O GOVERNMENT SECONDARY SCHOOL TKOGSS</t>
  </si>
  <si>
    <t>18 SHUN LEE CATHOLIC SECONDARY SCHOOL SLCSS</t>
  </si>
  <si>
    <t>19 THE MISSION COVENANT CHURCH HOLM GLAD COL HGC</t>
  </si>
  <si>
    <t>20 SHAUKEIWAN GOVERNMENT SECONDARY SCHOOL SKWGSS</t>
  </si>
  <si>
    <t>20 SHAUKEIWAN EAST GOVERNMENT SECONDARY SCHOOL SKWEGSS</t>
  </si>
  <si>
    <t>22 LEE KAU YAN MEMORIAL SCHOOL LKYMS</t>
  </si>
  <si>
    <t>23 YU CHUN KEUNG MEMORIAL COLLEGE NO.</t>
  </si>
  <si>
    <t>24 PHC WING KWONG COLLEGE WKC</t>
  </si>
  <si>
    <t>24 HO LAP COLLEGE (SPONSORED BY SIK SIK YUEN) HLC</t>
  </si>
  <si>
    <t>26 PUI YING SECONDARY SCHOOL PYSS</t>
  </si>
  <si>
    <t>26 UNITED CHRISTIAN COLLEGE (KOWLOON EAST) UCC-KE</t>
  </si>
  <si>
    <t>26 YCH LAN CHI PAT MEMORIAL SECONDARY SCHOOL LCP</t>
  </si>
  <si>
    <t>29 SKH HOLY TRINITY CHURCH SECONDARY SCHOOL HTCSS</t>
  </si>
  <si>
    <t>29 LUNG CHEUNG GOVERNMENT SECONDARY SCHOOL LCGSS</t>
  </si>
  <si>
    <t>31 KING'S COLLEGE KC</t>
  </si>
  <si>
    <t>32 THE CHINESE FOUNDATION SECONDARY SCHOOL CFSS</t>
  </si>
  <si>
    <t>33 SKH TSOI KUNG PO SECONDARY SCHOOL SKHTKP</t>
  </si>
  <si>
    <t>34 THE INDEPENDENT SCHOOLS FOUNATION ACADEMY ISFA</t>
  </si>
  <si>
    <t>34 KWUN TONG GOVERNMENT SECONDARY SCHOOL KTGS</t>
  </si>
  <si>
    <t>36 CHINA HOLINESS COLLEGE CHC</t>
  </si>
  <si>
    <t>37 WAI KIU COLLEGE WKIU</t>
  </si>
  <si>
    <t>38 JOCKEY CLUB GOVERNMENT SECONDARY SCHOOL JCGSS</t>
  </si>
  <si>
    <t>39 ROSARYHILL SCHOOL RS</t>
  </si>
  <si>
    <t>40 DELIA MEMORIAL SCHOOL (GLEE PATH) DMS-GP</t>
  </si>
  <si>
    <t>41 SKH ALL SAINT'S MIDDLE SCHOOL ASMS</t>
  </si>
  <si>
    <t>4 _ _</t>
  </si>
  <si>
    <t>43 DELIA MEMORIAL SCHOOL (MATTEO RICCI) DMS-MR</t>
  </si>
  <si>
    <t>1 ST. FRANCIS CANOSSIAN COLLEGE SFCC</t>
  </si>
  <si>
    <t>2 FDBWA SZETO HO SECONDARY SCHOOL SHSS</t>
  </si>
  <si>
    <t>3 LEUNG SHEK CHEE COLLEGE LSCC</t>
  </si>
  <si>
    <t>4 POOI TO MIDDLE SCHOOL PTMS</t>
  </si>
  <si>
    <t>5 THE CHINESE FOUNDATION SECONDARY SCHOOL CFSS</t>
  </si>
  <si>
    <t>5 UNITED CHRISTIAN COLLEGE (KOWLOON EAST) UCC-KE</t>
  </si>
  <si>
    <t>7 G. T. (ELLEN YEUNG) COLLEGE (SEC. SECTION) GTEYC</t>
  </si>
  <si>
    <t>8 TSEUNG KWAN O GOVERNMENT SECONDARY SCHOOL TKOGSS</t>
  </si>
  <si>
    <t>9 SHAUKEIWAN GOVERNMENT SECONDARY SCHOOL SKWGSS</t>
  </si>
  <si>
    <t>10 TACK CHING GIRLS' SECONDARY SCHOOL TCGSS</t>
  </si>
  <si>
    <t>11 SKH KEI HAU SECONDARY SCHOOL SKHKH _</t>
  </si>
  <si>
    <t>12 PO LEUNG KUK CELINE HO YAM TONG COLLEGE PLKCHYT</t>
  </si>
  <si>
    <t>14 CHEUNG CHUK SHAN COLLEGE CCSC</t>
  </si>
  <si>
    <t>14 CHINA HOLINESS COLLEGE CHC</t>
  </si>
  <si>
    <t>14 HO LAP COLLEGE (SPONSORED BY SIK SIK YUEN) HLC</t>
  </si>
  <si>
    <t>17 SKH LUI MING CHOI SECONDARY SCHOOL SKHLMC</t>
  </si>
  <si>
    <t>18 BUDDHIST TAI HUNG COLLEGE BTHC</t>
  </si>
  <si>
    <t>19 ST. PAUL'S SECONDARY SCHOOL SPSS</t>
  </si>
  <si>
    <t>20 SKH HOLY TRINITY CHURCH SECONDARY SCHOOL HTCSS _</t>
  </si>
  <si>
    <t>21 CANOSSA COLLEGE CC</t>
  </si>
  <si>
    <t>22 THE INDEPENDENT SCHOOLS FOUNATION ACADEMY ISFA _</t>
  </si>
  <si>
    <t>23 SHUN LEE CATHOLIC SECONDARY SCHOOL SLCSS</t>
  </si>
  <si>
    <t>24 SHAUKEIWAN EAST GOVERNMENT SECONDARY SCHOOL SKWEGSS</t>
  </si>
  <si>
    <t>25 NAM WAH CATHOLIC SECONDARY SCHOOL NWCSS</t>
  </si>
  <si>
    <t>25 ST. ANTONIUS GIRLS' COLLEGE SAGC</t>
  </si>
  <si>
    <t>27 YU CHUN KEUNG MEMORIAL COLLEGE NO.</t>
  </si>
  <si>
    <t>28 DELIA MEMORIAL SCHOOL (HIP WO) DMS-HW</t>
  </si>
  <si>
    <t>28 KWUN TONG GOVERNMENT SECONDARY SCHOOL KTGS</t>
  </si>
  <si>
    <t>30 PUI YING SECONDARY SCHOOL PYSS</t>
  </si>
  <si>
    <t>31 WAI KIU COLLEGE WKIU</t>
  </si>
  <si>
    <t>32 SKH TSOI KUNG PO SECONDARY SCHOOL SKHTKP</t>
  </si>
  <si>
    <t>32 HEUNG TO SECONDARY SCHOOL (TSEUNG KWAN O) HTSS-TKO</t>
  </si>
  <si>
    <t>34 COGNITIO COLLEGE (KOWLOON) CCK</t>
  </si>
  <si>
    <t>35 THE MISSION COVENANT CHURCH HOLM GLAD COL HGC _</t>
  </si>
  <si>
    <t>36 YCH LAN CHI PAT MEMORIAL SECONDARY SCHOOL LCP _</t>
  </si>
  <si>
    <t>37 LEE KAU YAN MEMORIAL SCHOOL LKYMS _</t>
  </si>
  <si>
    <t>38 PHC WING KWONG COLLEGE WKC _</t>
  </si>
  <si>
    <t>40 ROSARYHILL SCHOOL RS _</t>
  </si>
  <si>
    <t>41 DELIA MEMORIAL SCHOOL (GLEE PATH) DMS-GP</t>
  </si>
  <si>
    <t>41 TSK VICTORIA GOVERNMENT SECONDARY SCHOOL TVGSS</t>
  </si>
  <si>
    <t>43 SKH ALL SAINT'S MIDDLE SCHOOL ASMS</t>
  </si>
  <si>
    <t>44 LUNG CHEUNG GOVERNMENT SECONDARY SCHOOL LCGSS</t>
  </si>
  <si>
    <t>1 GERMAN SWISS INTERNATIONAL SCHOOL GSIS</t>
  </si>
  <si>
    <t>2 ST. JOAN OF ARC SECONDARY SCHOOL SJA</t>
  </si>
  <si>
    <t>3 KELLETT SCHOOL (SECONDARY) KELLETT</t>
  </si>
  <si>
    <t>4 QUALIED COLLEGE QUALIED</t>
  </si>
  <si>
    <t>5 SKH TANG SHIU KIN SECONDARY SCHOOL SKHTSK</t>
  </si>
  <si>
    <t>6 FUKIEN SECONDARY SCHOOL (KWUN TONG) FSS-KT</t>
  </si>
  <si>
    <t>7 DELIA MEMORIAL SCHOOL (YUET WAH) DMS-YW</t>
  </si>
  <si>
    <t>24 _</t>
  </si>
  <si>
    <t>8 SKH ST. MARY'S CHURCH MOK HING YIU COLLEGE SMHYC</t>
  </si>
  <si>
    <t>9 THE METHODIST CHURCH HK WESLEY COLLEGE WESLEY</t>
  </si>
  <si>
    <t>10 HON WAH COLLEGE HW</t>
  </si>
  <si>
    <t>11 KIANGSU CHEKIANG COLLEGE KCC</t>
  </si>
  <si>
    <t>12 TWGHS LEE CHING DEA MEMORIAL COLLEGE LCD</t>
  </si>
  <si>
    <t>13 WA YING COLLEGE WYC</t>
  </si>
  <si>
    <t>14 UNITED CHRISTIAN COLLEGE (TAI HANG TUNG) UCC-THT</t>
  </si>
  <si>
    <t>15 SWCS CHAN PAK SHA SCHOOL CPSS</t>
  </si>
  <si>
    <t>16 HHCKLA BUDDHIST CHING KOK SECONDARY SCHOOL BCKSS</t>
  </si>
  <si>
    <t>17 CCC KEI TO SECONDARY SCHOOL CCCKT</t>
  </si>
  <si>
    <t>18 HKMA DAVID LI KWOK PO COLLEGE DLKP</t>
  </si>
  <si>
    <t>19 HONG KONG CHINESE WOMEN'S CLUB COLLEGE CWCC</t>
  </si>
  <si>
    <t>19 MKMCF MA CHAN DUEN HEY MEMORIAL COLLEGE MCDHMC</t>
  </si>
  <si>
    <t>21 ST. MARK'S SCHOOL SMS</t>
  </si>
  <si>
    <t>22 ABERDEEN TECHNICAL SCHOOL ATS</t>
  </si>
  <si>
    <t>23 HONG KONG TANG KING PO COLLEGE HKTKP</t>
  </si>
  <si>
    <t>24 CHAN SHU KUI MEMORIAL SCHOOL CSKMS</t>
  </si>
  <si>
    <t>25 METHODIST COLLEGE MDIST</t>
  </si>
  <si>
    <t>26 COGNITIO COLLEGE (HONG KONG) CCHK</t>
  </si>
  <si>
    <t>20 _</t>
  </si>
  <si>
    <t>27 CNEC LAU WING SANG SECONDARY SCHOOL LWSSS</t>
  </si>
  <si>
    <t>27 MUNSANG COLLEGE (HONG KONG ISLAND) MSCHK</t>
  </si>
  <si>
    <t>29 MAN KIU COLLEGE MKIU</t>
  </si>
  <si>
    <t>29 LINGNAN SECONDARY SCHOOL LNSS</t>
  </si>
  <si>
    <t>10 _</t>
  </si>
  <si>
    <t>31 KOWLOON TONG SCHOOL (SECONDARY SECTION) KTSS</t>
  </si>
  <si>
    <t>31 SKH HOLY CARPENTER SECONDARY SCHOOL SKHHCSS</t>
  </si>
  <si>
    <t>33 CONCORDIA LUTHERAN SCHOOL (NORTH POINT) CLS-NP</t>
  </si>
  <si>
    <t>33 HKJCC CHAN NAM CHEONG MEMORIAL SCHOOL CNCMS</t>
  </si>
  <si>
    <t>1 SKH ST. MARY'S CHURCH MOK HING YIU COLLEGE SMHYC</t>
  </si>
  <si>
    <t>2 GERMAN SWISS INTERNATIONAL SCHOOL GSIS</t>
  </si>
  <si>
    <t>3 TRUE LIGHT GIRLS' COLLEGE TLGC</t>
  </si>
  <si>
    <t>4 ST. PAUL'S SCHOOL (LAM TIN) SPS</t>
  </si>
  <si>
    <t>5 KELLETT SCHOOL (SECONDARY) KELLETT</t>
  </si>
  <si>
    <t>5 STFA SEAWARD WOO COLLEGE SWC</t>
  </si>
  <si>
    <t>7 WA YING COLLEGE WYC</t>
  </si>
  <si>
    <t>8 HONG KONG CHINESE WOMEN'S CLUB COLLEGE CWCC</t>
  </si>
  <si>
    <t>9 TWGHS CHANG MING THIEN COLLEGE CMT</t>
  </si>
  <si>
    <t>10 SKH TANG SHIU KIN SECONDARY SCHOOL SKHTSK</t>
  </si>
  <si>
    <t>11 FUKIEN SECONDARY SCHOOL (KWUN TONG) FSS-KT</t>
  </si>
  <si>
    <t>12 THE METHODIST CHURCH HK WESLEY COLLEGE WESLEY</t>
  </si>
  <si>
    <t>13 HON WAH COLLEGE HW</t>
  </si>
  <si>
    <t>14 ST. MARK'S SCHOOL SMS</t>
  </si>
  <si>
    <t>15 TWGHS LEE CHING DEA MEMORIAL COLLEGE LCD</t>
  </si>
  <si>
    <t>16 PRECIOUS BLOOD SECONDARY SCHOOL PBSS</t>
  </si>
  <si>
    <t>17 ST. CATHARINE'S SCHOOL FOR GIRLS</t>
  </si>
  <si>
    <t xml:space="preserve"> KWUN TONG SCSG</t>
  </si>
  <si>
    <t>18 DELIA MEMORIAL SCHOOL (YUET WAH) DMS-YW</t>
  </si>
  <si>
    <t>19 HKMA DAVID LI KWOK PO COLLEGE DLKP</t>
  </si>
  <si>
    <t>20 METHODIST COLLEGE MDIST</t>
  </si>
  <si>
    <t>20 UNITED CHRISTIAN COLLEGE (TAI HANG TUNG) UCC-THT</t>
  </si>
  <si>
    <t>22 KIANGSU CHEKIANG COLLEGE KCC</t>
  </si>
  <si>
    <t>23 CHAN SHU KUI MEMORIAL SCHOOL CSKMS</t>
  </si>
  <si>
    <t>24 CONCORDIA LUTHERAN SCHOOL (NORTH POINT) CLS-NP</t>
  </si>
  <si>
    <t>27 _</t>
  </si>
  <si>
    <t>24 QUALIED COLLEGE QUALIED _</t>
  </si>
  <si>
    <t>26 MAN KIU COLLEGE MKIU</t>
  </si>
  <si>
    <t>27 MKMCF MA CHAN DUEN HEY MEMORIAL COLLEGE MCDHMC</t>
  </si>
  <si>
    <t>28 CNEC LAU WING SANG SECONDARY SCHOOL LWSSS</t>
  </si>
  <si>
    <t>3 _</t>
  </si>
  <si>
    <t>29 HHCKLA BUDDHIST CHING KOK SECONDARY SCHOOL BCKSS</t>
  </si>
  <si>
    <t>29 KOWLOON TONG SCHOOL (SECONDARY SECTION) KTSS</t>
  </si>
  <si>
    <t>31 CCC KEI TO SECONDARY SCHOOL CCCKT</t>
  </si>
  <si>
    <t>32 LINGNAN SECONDARY SCHOOL LNSS _ _</t>
  </si>
  <si>
    <t>30 CCC KUNG LEE COLLEGE KLC</t>
    <phoneticPr fontId="1" type="noConversion"/>
  </si>
  <si>
    <t>42 TSK VICTORIA GOVERNMENT SECONDARY SCHOOL TVGSS</t>
    <phoneticPr fontId="1" type="noConversion"/>
  </si>
  <si>
    <t>DIOCESAN BOYS' SCHOOL DBS</t>
  </si>
  <si>
    <t>LA SALLE COLLEGE LSC</t>
  </si>
  <si>
    <t>HOI PING CHAMBER OF COMMERCE SEC SCHOOL HPCCSS</t>
  </si>
  <si>
    <t>TWGHS WONG FUT NAM COLLEGE WFN</t>
  </si>
  <si>
    <t>WEST ISLAND SCHOOL WIS</t>
  </si>
  <si>
    <t>CHEUNG SHA WAN CATHOLIC SECONDARY SCHOOL CSWCSS</t>
  </si>
  <si>
    <t>YU CHUN KEUNG MEMORIAL COLLEGE YCKMC</t>
  </si>
  <si>
    <t>CHONG GENE HANG COLLEGE CGHC</t>
  </si>
  <si>
    <t>ST. JOSEPH'S ANGLO CHINESE SCHOOL SJAC</t>
  </si>
  <si>
    <t>KING GEORGE V SCHOOL KGV</t>
  </si>
  <si>
    <t>CHOI HUNG ESTATE CATHOLIC SECONDARY SCHOOL CHECSS</t>
  </si>
  <si>
    <t>PUI CHING MIDDLE SCHOOL PCMS</t>
  </si>
  <si>
    <t>C&amp;M ALLIANCE SUN KEI SECONDARY SCHOOL SKSS</t>
  </si>
  <si>
    <t>ST. MARGARET'S COED ENGLISH SEC &amp; PRI SCH SMCESPS</t>
  </si>
  <si>
    <t>DIOCESAN GIRLS' SCHOOL DGS</t>
  </si>
  <si>
    <t>GOOD HOPE SCHOOL GHS</t>
  </si>
  <si>
    <t>HEEP YUNN SCHOOL HYS</t>
  </si>
  <si>
    <t>ST. PAUL'S CONVENT SCHOOL SPCS</t>
  </si>
  <si>
    <t>ST. CLARE'S GIRLS' SCHOOL SCGS</t>
  </si>
  <si>
    <t>MARYKNOLL CONVENT SCHOOL MCS</t>
  </si>
  <si>
    <t>HKUGA COLLEGE HKUGA</t>
  </si>
  <si>
    <t>MARYMOUNT SECONDARY SCHOOL MSS</t>
  </si>
  <si>
    <t>ISLAND SCHOOL IS</t>
  </si>
  <si>
    <t>TWGHS CHANG MING THIEN COLLEGE CMT</t>
  </si>
  <si>
    <t>STFA SEAWARD WOO COLLEGE SWC</t>
  </si>
  <si>
    <t>SALESIAN ENGLISH SCHOOL (SECONDARY) SS</t>
  </si>
  <si>
    <t>YING WA COLLEGE YWC</t>
  </si>
  <si>
    <t>ST. JOSEPH'S COLLEGE SJC</t>
  </si>
  <si>
    <t>CHAN SUI KI COLLEGE CSK</t>
  </si>
  <si>
    <t>KWUN TONG MARYKNOLL COLLEGE KTMC</t>
  </si>
  <si>
    <t>STFA CHENG YU TUNG SECONDARY SCHOOL CYT</t>
  </si>
  <si>
    <t>SING YIN SECONDARY SCHOOL SYSS</t>
  </si>
  <si>
    <t>ST. LOUIS SCHOOL SLS</t>
  </si>
  <si>
    <t>HKSKH BISHOP HALL SECONDARY SCHOOL BHSS</t>
  </si>
  <si>
    <t>ST. STEPHEN'S COLLEGE SSCS</t>
  </si>
  <si>
    <t>ST. PAUL'S COLLEGE SPC</t>
  </si>
  <si>
    <t>HKCCCU LOGOS ACADEMY LA</t>
  </si>
  <si>
    <t>CMA SECONDARY SCHOOL CMASS</t>
  </si>
  <si>
    <t>ST. FRANCIS XAVIER'S COLLEGE SFXC</t>
  </si>
  <si>
    <t>LINGNAN HANG YEE MEMORIAL SECONDARY SCHOOL LHYMSS</t>
  </si>
  <si>
    <t>TWGHS LUI YUN CHOY MEMORIAL COLLEGE LYC</t>
  </si>
  <si>
    <t>NG WAH CATHOLIC SECONDARY SCHOOL NWC</t>
  </si>
  <si>
    <t>HKSYCIA WONG TAI SHAN MEMORIAL COLLEGE WTSMC</t>
  </si>
  <si>
    <t>THE SOUTH ISLAND SCHOOL TSIS</t>
  </si>
  <si>
    <t>QUEEN'S COLLEGE QC</t>
  </si>
  <si>
    <t>LST WONG CHUNG MING SECONDARY SCHOOL LSTWCM</t>
  </si>
  <si>
    <t>CHINESE INTERNATIONAL SCHOOL CIS</t>
  </si>
  <si>
    <t>SACRED HEART CANOSSIAN COLLEGE SHCC</t>
  </si>
  <si>
    <t>HONG KONG TRUE LIGHT COLLEGE HKTLC</t>
  </si>
  <si>
    <t>YCH LAW CHAN CHOR SI COLLEGE LCCS</t>
  </si>
  <si>
    <t>ST. STEPHEN'S GIRLS' COLLEGE SSGC</t>
  </si>
  <si>
    <t>TRUE LIGHT MIDDLE SCHOOL OF HONG KONG TLMSHK</t>
  </si>
  <si>
    <t>ST. TERESA SECONDARY SCHOOL STSS</t>
  </si>
  <si>
    <t>HOTUNG SECONDARY SCHOOL HSS</t>
  </si>
  <si>
    <t>ST. MARY'S CANOSSIAN COLLEGE SMCC</t>
  </si>
  <si>
    <t>HENRIETTA SECONDARY SCHOOL HS</t>
  </si>
  <si>
    <t>YING WA GIRLS' SCHOOL YWG</t>
  </si>
  <si>
    <t>BELILIOS PUBLIC SCHOOL BPS</t>
  </si>
  <si>
    <t>OUR LADY'S COLLEGE OLC</t>
  </si>
  <si>
    <t>TSUNG TSIN CHRISTIAN ACADEMY TTCA</t>
  </si>
  <si>
    <t>OUR LADY OF THE ROSARY COLLEGE OLRC</t>
  </si>
  <si>
    <t>MU KUANG ENGLISH SCHOOL MKES</t>
  </si>
  <si>
    <t>HK &amp; KLN CHIU CHOW PUBLIC ASSN SEC SCHOOL CCPASS</t>
  </si>
  <si>
    <t>YCH WONG WHA SAN SECONDARY SCHOOL WWS</t>
  </si>
  <si>
    <t>KING LING COLLEGE K-LING</t>
  </si>
  <si>
    <t>ELCHK LUTHERAN SECONDARY SCHOOL LS</t>
  </si>
  <si>
    <t>NEW ASIA MIDDLE SCHOOL NAMS</t>
  </si>
  <si>
    <t>BUDDHIST HO NAM KAM COLLEGE BHNK</t>
  </si>
  <si>
    <t>BISHOP HALL JUBILEE SCHOOL BHJS</t>
  </si>
  <si>
    <t>PO LEUNG KUK LAWS FOUNDATION COLLEGE PLKLFC</t>
  </si>
  <si>
    <t>SKH LI FOOK HING SECONDARY SCHOOL SKHLFH</t>
  </si>
  <si>
    <t>PO LEUNG KUK CHOI KAI YAU SCHOOL PLKCKY</t>
  </si>
  <si>
    <t>STEWARDS POOI TUN SECONDARY SCHOOL PTSS</t>
  </si>
  <si>
    <t>SKH LEUNG KWAI YEE SECONDARY SCHOOL SKHLKY</t>
  </si>
  <si>
    <t>THE HK TAOIST ASSN CHING CHUNG SEC SCHOOL CCSS</t>
  </si>
  <si>
    <t>RHENISH CHURCH PANG HOK KO MEMORIAL COLLEGE RCC</t>
  </si>
  <si>
    <t>CCC KEI HEEP SECONDARY SCHOOL KHSS</t>
  </si>
  <si>
    <t>LOK SIN TONG LEUNG KAU KUI COLLEGE LSTLKK</t>
  </si>
  <si>
    <t>CLEMENTI SECONDARY SCHOOL CSS</t>
  </si>
  <si>
    <t>HOMANTIN GOVERNMENT SECONDARY SCHOOL HGSS</t>
  </si>
  <si>
    <t>CCC KWEI WAH SHAN COLLEGE KWSC</t>
  </si>
  <si>
    <t>CARMEL DIVINE GRACE FOUNDATION SEC SCHOOL CDGFSS</t>
  </si>
  <si>
    <t>CCC MING KEI COLLEGE MKC</t>
  </si>
  <si>
    <t>CCC KUNG LEE COLLEGE KLC</t>
  </si>
  <si>
    <t>FORTRESS HILL METHODIST SECONDARY SCHOOL FHMSS</t>
  </si>
  <si>
    <t>LOK SIN TONG YU KAN HING SECONDARY SCHOOL LSTYKH</t>
  </si>
  <si>
    <t>SOCIETY OF BOYS CENTRE SHING TAK CENTRE SCH STCS</t>
  </si>
  <si>
    <t>HKICC LEE SHAU KEE SCHOOL OF CREATIVITY HKSC</t>
  </si>
  <si>
    <t>HOLY TRINITY COLLEGE HTC</t>
  </si>
  <si>
    <t>LKWFSL LAU WONG FAT SECONDARY SCHOOL LWFSS</t>
  </si>
  <si>
    <t>TAK NGA SECONDARY SCHOOL TNSS</t>
  </si>
  <si>
    <t>PO LEUNG KUK NGAN PO LING COLLEGE PLKNPL</t>
  </si>
  <si>
    <t>CREATIVE SECONDARY SCHOOL CREATIVE</t>
  </si>
  <si>
    <t>CCC HEEP WOH COLLEGE HWC</t>
  </si>
  <si>
    <t>RAIMONDI COLLEGE RC</t>
  </si>
  <si>
    <t>SKH ST. BENEDICT'S SCHOOL SKHSBS</t>
  </si>
  <si>
    <t>EVANGEL COLLEGE EVANGEL</t>
  </si>
  <si>
    <t>WORKERS' CHILDREN SECONDARY SCHOOL WSS</t>
  </si>
  <si>
    <t>ST. PAUL'S CO-EDUCATIONAL COLLEGE SPCC</t>
  </si>
  <si>
    <t>ST. BONAVENTURE COLLEGE AND HIGH SCHOOL SBC</t>
  </si>
  <si>
    <t>ECF SAINT TOO CANAAN COLLEGE STCC</t>
  </si>
  <si>
    <t>KO LUI SECONDARY SCHOOL KLSS</t>
  </si>
  <si>
    <t>PO KOK SECONDARY SCHOOL PKSS</t>
  </si>
  <si>
    <t>KWUN TONG KUNG LOK GOVERNMENT SEC SCHOOL KTKLGSS</t>
  </si>
  <si>
    <t>MUNSANG COLLEGE MSC</t>
  </si>
  <si>
    <t>MARYKNOLL SECONDARY SCHOOL MS</t>
  </si>
  <si>
    <t>BUDDHIST WONG FUNG LING COLLEGE BWFL</t>
  </si>
  <si>
    <t>MARYKNOLL FATHERS' SCHOOL MFS</t>
  </si>
  <si>
    <t>PUI KIU MIDDLE SCHOOL PKMS</t>
  </si>
  <si>
    <t>PENTECOSTAL SCHOOL PTAL</t>
  </si>
  <si>
    <t>CCC MONG MAN WAI COLLEGE MMWC</t>
  </si>
  <si>
    <t>NING PO COLLEGE NPC</t>
  </si>
  <si>
    <t>CCC ROTARY SECONDARY SCHOOL CCCRSS</t>
  </si>
  <si>
    <t>NLSI LUI KWOK PAT FONG COLLEGE LKPFC</t>
  </si>
  <si>
    <t>NOTRE DAME COLLEGE NDC</t>
  </si>
  <si>
    <t>SIR ELLIS KADOORIE SEC SCHOOL (WEST KLN) SEKSS-WK</t>
  </si>
  <si>
    <t>NEWMAN CATHOLIC COLLEGE NCC</t>
  </si>
  <si>
    <t>QUEEN ELIZABETH SCHOOL QES</t>
  </si>
  <si>
    <t>CARITAS CHONG YUET MING SECONDARY SCHOOL CCYMSS</t>
  </si>
  <si>
    <t>VICTORIA SHANGHAI ACADEMY (SEC SECTION) VSA</t>
  </si>
  <si>
    <t>CARITAS WU CHENG-CHUNG SECONDARY SCHOOL CWCCSS</t>
  </si>
  <si>
    <t>KOWLOON TECHNICAL SCHOOL KTS</t>
  </si>
  <si>
    <t>HOLY FAMILY CANOSSIAN COLLEGE HFCC</t>
  </si>
  <si>
    <t>KIT SAM LAM BING YIM SECONDARY SCHOOL KSSS</t>
  </si>
  <si>
    <t>PO LEUNG KUK HO YUK CHING (1894) COLLEGE PLKHYC</t>
  </si>
  <si>
    <t>PUI TAK CANOSSIAN COLLEGE PTCC</t>
  </si>
  <si>
    <t>SKH KEI HAU SECONDARY SCHOOL SKHKH</t>
  </si>
  <si>
    <t>HONG KONG SEA SCHOOL HKSS</t>
  </si>
  <si>
    <t>CHEUNG CHUK SHAN COLLEGE CCSC</t>
  </si>
  <si>
    <t>SKH LUI MING CHOI SECONDARY SCHOOL SKHLMC</t>
  </si>
  <si>
    <t>BUDDHIST TAI HUNG COLLEGE BTHC</t>
  </si>
  <si>
    <t>PO LEUNG KUK CELINE HO YAM TONG COLLEGE PLKCHYT</t>
  </si>
  <si>
    <t>BUDDHIST HUNG SEAN CHAU MEMORIAL COLLEGE BHSC</t>
  </si>
  <si>
    <t>NAM WAH CATHOLIC SECONDARY SCHOOL NWCSS</t>
  </si>
  <si>
    <t>FDBWA SZETO HO SECONDARY SCHOOL SHSS</t>
  </si>
  <si>
    <t>TSEUNG KWAN O GOVERNMENT SECONDARY SCHOOL TKOGSS</t>
  </si>
  <si>
    <t>SHUN LEE CATHOLIC SECONDARY SCHOOL SLCSS</t>
  </si>
  <si>
    <t>THE MISSION COVENANT CHURCH HOLM GLAD COL HGC</t>
  </si>
  <si>
    <t>SHAUKEIWAN GOVERNMENT SECONDARY SCHOOL SKWGSS</t>
  </si>
  <si>
    <t>SHAUKEIWAN EAST GOVERNMENT SECONDARY SCHOOL SKWEGSS</t>
  </si>
  <si>
    <t>LEE KAU YAN MEMORIAL SCHOOL LKYMS</t>
  </si>
  <si>
    <t>PHC WING KWONG COLLEGE WKC</t>
  </si>
  <si>
    <t>HO LAP COLLEGE (SPONSORED BY SIK SIK YUEN) HLC</t>
  </si>
  <si>
    <t>PUI YING SECONDARY SCHOOL PYSS</t>
  </si>
  <si>
    <t>UNITED CHRISTIAN COLLEGE (KOWLOON EAST) UCC-KE</t>
  </si>
  <si>
    <t>YCH LAN CHI PAT MEMORIAL SECONDARY SCHOOL LCP</t>
  </si>
  <si>
    <t>SKH HOLY TRINITY CHURCH SECONDARY SCHOOL HTCSS</t>
  </si>
  <si>
    <t>LUNG CHEUNG GOVERNMENT SECONDARY SCHOOL LCGSS</t>
  </si>
  <si>
    <t>KING'S COLLEGE KC</t>
  </si>
  <si>
    <t>THE CHINESE FOUNDATION SECONDARY SCHOOL CFSS</t>
  </si>
  <si>
    <t>SKH TSOI KUNG PO SECONDARY SCHOOL SKHTKP</t>
  </si>
  <si>
    <t>THE INDEPENDENT SCHOOLS FOUNATION ACADEMY ISFA</t>
  </si>
  <si>
    <t>KWUN TONG GOVERNMENT SECONDARY SCHOOL KTGS</t>
  </si>
  <si>
    <t>CHINA HOLINESS COLLEGE CHC</t>
  </si>
  <si>
    <t>WAI KIU COLLEGE WKIU</t>
  </si>
  <si>
    <t>JOCKEY CLUB GOVERNMENT SECONDARY SCHOOL JCGSS</t>
  </si>
  <si>
    <t>ROSARYHILL SCHOOL RS</t>
  </si>
  <si>
    <t>SKH ALL SAINT'S MIDDLE SCHOOL ASMS</t>
  </si>
  <si>
    <t>TSK VICTORIA GOVERNMENT SECONDARY SCHOOL TVGSS</t>
  </si>
  <si>
    <t>ST. FRANCIS CANOSSIAN COLLEGE SFCC</t>
  </si>
  <si>
    <t>LEUNG SHEK CHEE COLLEGE LSCC</t>
  </si>
  <si>
    <t>POOI TO MIDDLE SCHOOL PTMS</t>
  </si>
  <si>
    <t>TACK CHING GIRLS' SECONDARY SCHOOL TCGSS</t>
  </si>
  <si>
    <t>ST. PAUL'S SECONDARY SCHOOL SPSS</t>
  </si>
  <si>
    <t>CANOSSA COLLEGE CC</t>
  </si>
  <si>
    <t>ST. ANTONIUS GIRLS' COLLEGE SAGC</t>
  </si>
  <si>
    <t>GERMAN SWISS INTERNATIONAL SCHOOL GSIS</t>
  </si>
  <si>
    <t>ST. JOAN OF ARC SECONDARY SCHOOL SJA</t>
  </si>
  <si>
    <t>QUALIED COLLEGE QUALIED</t>
  </si>
  <si>
    <t>SKH TANG SHIU KIN SECONDARY SCHOOL SKHTSK</t>
  </si>
  <si>
    <t>SKH ST. MARY'S CHURCH MOK HING YIU COLLEGE SMHYC</t>
  </si>
  <si>
    <t>THE METHODIST CHURCH HK WESLEY COLLEGE WESLEY</t>
  </si>
  <si>
    <t>HON WAH COLLEGE HW</t>
  </si>
  <si>
    <t>KIANGSU CHEKIANG COLLEGE KCC</t>
  </si>
  <si>
    <t>TWGHS LEE CHING DEA MEMORIAL COLLEGE LCD</t>
  </si>
  <si>
    <t>WA YING COLLEGE WYC</t>
  </si>
  <si>
    <t>SWCS CHAN PAK SHA SCHOOL CPSS</t>
  </si>
  <si>
    <t>HHCKLA BUDDHIST CHING KOK SECONDARY SCHOOL BCKSS</t>
  </si>
  <si>
    <t>CCC KEI TO SECONDARY SCHOOL CCCKT</t>
  </si>
  <si>
    <t>HKMA DAVID LI KWOK PO COLLEGE DLKP</t>
  </si>
  <si>
    <t>HONG KONG CHINESE WOMEN'S CLUB COLLEGE CWCC</t>
  </si>
  <si>
    <t>MKMCF MA CHAN DUEN HEY MEMORIAL COLLEGE MCDHMC</t>
  </si>
  <si>
    <t>ST. MARK'S SCHOOL SMS</t>
  </si>
  <si>
    <t>ABERDEEN TECHNICAL SCHOOL ATS</t>
  </si>
  <si>
    <t>HONG KONG TANG KING PO COLLEGE HKTKP</t>
  </si>
  <si>
    <t>CHAN SHU KUI MEMORIAL SCHOOL CSKMS</t>
  </si>
  <si>
    <t>METHODIST COLLEGE MDIST</t>
  </si>
  <si>
    <t>CNEC LAU WING SANG SECONDARY SCHOOL LWSSS</t>
  </si>
  <si>
    <t>MAN KIU COLLEGE MKIU</t>
  </si>
  <si>
    <t>LINGNAN SECONDARY SCHOOL LNSS</t>
  </si>
  <si>
    <t>KOWLOON TONG SCHOOL (SECONDARY SECTION) KTSS</t>
  </si>
  <si>
    <t>SKH HOLY CARPENTER SECONDARY SCHOOL SKHHCSS</t>
  </si>
  <si>
    <t>TRUE LIGHT GIRLS' COLLEGE TLGC</t>
  </si>
  <si>
    <t>PRECIOUS BLOOD SECONDARY SCHOOL PBSS</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</si>
  <si>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</si>
  <si>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</si>
  <si>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</si>
  <si>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</si>
  <si>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</si>
  <si>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</si>
  <si>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</si>
  <si>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</si>
  <si>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</si>
  <si>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</si>
  <si>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</si>
  <si>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</si>
  <si>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</si>
  <si>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</si>
  <si>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</si>
  <si>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</si>
  <si>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</si>
  <si>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</si>
  <si>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</si>
  <si>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</si>
  <si>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</si>
  <si>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</si>
  <si>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</si>
  <si>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</si>
  <si>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</si>
  <si>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</si>
  <si>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28</t>
  </si>
  <si>
    <t>29</t>
  </si>
  <si>
    <t>30</t>
  </si>
  <si>
    <t>32</t>
  </si>
  <si>
    <t>33</t>
  </si>
  <si>
    <t>35</t>
  </si>
  <si>
    <t>36</t>
  </si>
  <si>
    <t>31</t>
  </si>
  <si>
    <t>34</t>
  </si>
  <si>
    <t>27</t>
  </si>
  <si>
    <t>37</t>
  </si>
  <si>
    <t>38</t>
  </si>
  <si>
    <t>39</t>
  </si>
  <si>
    <t>40</t>
  </si>
  <si>
    <t>41</t>
  </si>
  <si>
    <t>42</t>
  </si>
  <si>
    <t>43</t>
  </si>
  <si>
    <t>44</t>
  </si>
  <si>
    <t>45</t>
  </si>
  <si>
    <t>Cat</t>
    <phoneticPr fontId="1" type="noConversion"/>
  </si>
  <si>
    <t>BOS name</t>
    <phoneticPr fontId="1" type="noConversion"/>
  </si>
  <si>
    <t>HEUNG TO MIDDLE SCHOOL (TAI HANG TUNG) HTMS-THT</t>
    <phoneticPr fontId="1" type="noConversion"/>
  </si>
  <si>
    <t>Heung To Middle School</t>
  </si>
  <si>
    <t>ST. PAUL'S SCHOOL (LAM TIN) SPS</t>
    <phoneticPr fontId="1" type="noConversion"/>
  </si>
  <si>
    <t>St. Paul''s School (Lam Tin)</t>
  </si>
  <si>
    <t>KELLETT SCHOOL (SECONDARY) KELLETT</t>
    <phoneticPr fontId="1" type="noConversion"/>
  </si>
  <si>
    <t>Kellett School</t>
  </si>
  <si>
    <t>BUDDHIST HO NAM KAM COLLEGE BHNK</t>
    <phoneticPr fontId="1" type="noConversion"/>
  </si>
  <si>
    <t>G. T. (ELLEN YEUNG) COLLEGE GTEYC</t>
  </si>
  <si>
    <t>G. T. (ELLEN YEUNG) COLLEGE GTEYC</t>
    <phoneticPr fontId="1" type="noConversion"/>
  </si>
  <si>
    <t>FRENCH INTERNATIONAL SCHOOL FIS</t>
  </si>
  <si>
    <t>FRENCH INTERNATIONAL SCHOOL FIS</t>
    <phoneticPr fontId="1" type="noConversion"/>
  </si>
  <si>
    <t>KOWLOON TRUE LIGHT MIDDLE SCHOOL KTLMS</t>
    <phoneticPr fontId="1" type="noConversion"/>
  </si>
  <si>
    <t>SKH KEI HAU SECONDARY SCHOOL SKHKH</t>
    <phoneticPr fontId="1" type="noConversion"/>
  </si>
  <si>
    <t>FUKIEN SECONDARY SCHOOL - KWUN TONG FSS-KT</t>
  </si>
  <si>
    <t>2 COLLEGE NP2C</t>
    <phoneticPr fontId="1" type="noConversion"/>
  </si>
  <si>
    <t>NING PO NO. 2 COLLEGE NP2C</t>
    <phoneticPr fontId="1" type="noConversion"/>
  </si>
  <si>
    <t>CONCORDIA LUTHERAN SCHOOL - KOWLOON CLS</t>
  </si>
  <si>
    <t>POH 80TH AN. TANG YING HEI COLLEGE TYH</t>
  </si>
  <si>
    <t>DELIA MEMORIAL SCHOOL - BROADWAY DMS-BW</t>
  </si>
  <si>
    <t>ST. CATHARINE'S SCHOOL FOR GIRLS-KWUN TONG SCSG</t>
  </si>
  <si>
    <t>DELIA MEMORIAL SCHOOL - YUET WAH DMS-YW</t>
  </si>
  <si>
    <t>VICTORIA SHANGHAI ACADEMY (SEC SECTION) VSA</t>
    <phoneticPr fontId="1" type="noConversion"/>
  </si>
  <si>
    <t>SKH HOLY TRINITY CHURCH SECONDARY SCHOOL HTCSS</t>
    <phoneticPr fontId="1" type="noConversion"/>
  </si>
  <si>
    <t>UNITED CHRISTIAN COLLEGE - TAI HANG TUNG UCC-THT</t>
  </si>
  <si>
    <t>HKICC LEE SHAU KEE SCHOOL OF CREATIVITY HKSC</t>
    <phoneticPr fontId="1" type="noConversion"/>
  </si>
  <si>
    <t>THE INDEPENDENT SCHOOLS FOUNATION ACADEMY ISFA</t>
    <phoneticPr fontId="1" type="noConversion"/>
  </si>
  <si>
    <t>PO LEUNG KUK HO YUK CHING (1894) COLLEGE PLKHYC</t>
    <phoneticPr fontId="1" type="noConversion"/>
  </si>
  <si>
    <t>Po Leung Kuk Ho Yuk Ching (1984) College</t>
  </si>
  <si>
    <t>CONCORDIA LUTHERAN SCHOOL - NORTH POINT CLS-NP</t>
  </si>
  <si>
    <t>QUALIED COLLEGE QUALIED</t>
    <phoneticPr fontId="1" type="noConversion"/>
  </si>
  <si>
    <t>PO LEUNG KUK LAWS FOUNDATION COLLEGE PLKLFC</t>
    <phoneticPr fontId="1" type="noConversion"/>
  </si>
  <si>
    <t>1 W. H. CHEUNG COLLEGE PLKNO.1C</t>
    <phoneticPr fontId="1" type="noConversion"/>
  </si>
  <si>
    <t>PO LEUNG KUK NO. 1 W. H. CHEUNG COLLEGE PLKNO.1C</t>
    <phoneticPr fontId="1" type="noConversion"/>
  </si>
  <si>
    <t>CARMEL SECONDARY SCHOOL CS</t>
  </si>
  <si>
    <t>CARMEL SECONDARY SCHOOL CS</t>
    <phoneticPr fontId="1" type="noConversion"/>
  </si>
  <si>
    <t>2 YCKMC-2</t>
    <phoneticPr fontId="1" type="noConversion"/>
  </si>
  <si>
    <t>2 YCKMC-2</t>
    <phoneticPr fontId="1" type="noConversion"/>
  </si>
  <si>
    <t>YU CHUN KEUNG MEMORIAL COLLEGE NO. 2 YCKMC-2</t>
    <phoneticPr fontId="1" type="noConversion"/>
  </si>
  <si>
    <t>LOK SIN TONG YU KAN HING SECONDARY SCHOOL LSTYKH</t>
    <phoneticPr fontId="1" type="noConversion"/>
  </si>
  <si>
    <t>DELIA MEMORIAL SCHOOL - HIP WO DMS-HW</t>
  </si>
  <si>
    <t>YEW CHUNG INTERNATIONAL SCHOOL - HK SEC SCH YCIS</t>
  </si>
  <si>
    <t>SKH LEUNG KWAI YEE SECONDARY SCHOOL SKHLKY</t>
    <phoneticPr fontId="1" type="noConversion"/>
  </si>
  <si>
    <t>NLSI LUI KWOK PAT FONG COLLEGE LKPFC</t>
    <phoneticPr fontId="1" type="noConversion"/>
  </si>
  <si>
    <t>NEWMAN CATHOLIC COLLEGE NCC</t>
    <phoneticPr fontId="1" type="noConversion"/>
  </si>
  <si>
    <t>RAIMONDI COLLEGE RC</t>
    <phoneticPr fontId="1" type="noConversion"/>
  </si>
  <si>
    <t>HEUNG TO SECONDARY SCHOOL - TSEUNG KWAN O HTSS-TKO</t>
  </si>
  <si>
    <t>LINGNAN SECONDARY SCHOOL LNSS</t>
    <phoneticPr fontId="1" type="noConversion"/>
  </si>
  <si>
    <t>HKSKH BISHOP HALL SECONDARY SCHOOL BHSS</t>
    <phoneticPr fontId="1" type="noConversion"/>
  </si>
  <si>
    <t>SKH HOLY CARPENTER SECONDARY SCHOOL SKHHCSS</t>
    <phoneticPr fontId="1" type="noConversion"/>
  </si>
  <si>
    <t>CCC KUNG LEE COLLEGE KLC</t>
    <phoneticPr fontId="1" type="noConversion"/>
  </si>
  <si>
    <t>3 SEC SCH HKTAYY3 _</t>
    <phoneticPr fontId="1" type="noConversion"/>
  </si>
  <si>
    <t>HKTA THE YUEN YUEN INSTITUTE NO. 3 SEC SCH HKTAYY3</t>
    <phoneticPr fontId="1" type="noConversion"/>
  </si>
  <si>
    <t>COGNITIO COLLEGE - HONG KONG CCHK</t>
  </si>
  <si>
    <t>MUNSANG COLLEGE - HONG KONG ISLAND MSCHK</t>
  </si>
  <si>
    <t>COGNITIO COLLEGE - KOWLOON CCK</t>
  </si>
  <si>
    <t>CARITAS WU CHENG-CHUNG SECONDARY SCHOOL CWCCSS</t>
    <phoneticPr fontId="1" type="noConversion"/>
  </si>
  <si>
    <t>PO LEUNG KUK TONG NAI KAN JUNIOR SEC COL PLKTNK</t>
  </si>
  <si>
    <t>PO LEUNG KUK TONG NAI KAN JUNIOR SEC COL PLKTNK</t>
    <phoneticPr fontId="1" type="noConversion"/>
  </si>
  <si>
    <t>THE MISSION COVENANT CHURCH HOLM GLAD COL HGC</t>
    <phoneticPr fontId="1" type="noConversion"/>
  </si>
  <si>
    <t>YCH LAN CHI PAT MEMORIAL SECONDARY SCHOOL LCP</t>
    <phoneticPr fontId="1" type="noConversion"/>
  </si>
  <si>
    <t>LEE KAU YAN MEMORIAL SCHOOL LKYMS</t>
    <phoneticPr fontId="1" type="noConversion"/>
  </si>
  <si>
    <t>PHC WING KWONG COLLEGE WKC</t>
    <phoneticPr fontId="1" type="noConversion"/>
  </si>
  <si>
    <t>DELIA MEMORIAL SCHOOL - GLEE PATH DMS-GP</t>
  </si>
  <si>
    <t>DELIA MEMORIAL SCHOOL - MATTEO RICCI DMS-MR</t>
  </si>
  <si>
    <t>WAH YAN COLLEGE - HONG KONG WYHK</t>
  </si>
  <si>
    <t>WAH YAN COLLEGE - KOWLOON WYK</t>
  </si>
  <si>
    <t>KELLETT SCHOOL KELLETT</t>
  </si>
  <si>
    <t>HEUNG TO MIDDLE SCHOOL - TAI HANG TUNG HTMS-THT</t>
  </si>
  <si>
    <t>TANG KING PO SCHOOL - KOWLOON TKPS</t>
  </si>
  <si>
    <t>3 SEC SCH HKTAYY3</t>
    <phoneticPr fontId="1" type="noConversion"/>
  </si>
  <si>
    <t>YU CHUN KEUNG MEMORIAL COLLEGE NO. 2 YCKMC-2</t>
    <phoneticPr fontId="1" type="noConversion"/>
  </si>
  <si>
    <t>PO LEUNG KUK NO. 1 W. H. CHEUNG COLLEGE PLKNO.1C</t>
    <phoneticPr fontId="1" type="noConversion"/>
  </si>
  <si>
    <t>SOCIETY OF BOYS CENTRE CHAK YAN CENTRE SCH CYCS</t>
    <phoneticPr fontId="1" type="noConversion"/>
  </si>
  <si>
    <t>HKJCC CHAN NAM CHEONG MEMORIAL SCHOOL CNCMS</t>
    <phoneticPr fontId="1" type="noConversion"/>
  </si>
  <si>
    <t>TIMES COLLEGE TC</t>
    <phoneticPr fontId="1" type="noConversion"/>
  </si>
  <si>
    <t>(root@localhost) [bos]&gt; source sport2016.sql</t>
  </si>
  <si>
    <t>Query OK</t>
  </si>
  <si>
    <t xml:space="preserve"> 0 rows affected (0.05 sec)</t>
  </si>
  <si>
    <t xml:space="preserve"> 1 row affected (0.10 sec)</t>
  </si>
  <si>
    <t>Rows matched: 1  Changed: 1  Warnings: 0</t>
  </si>
  <si>
    <t xml:space="preserve"> 1 row affected (0.09 sec)</t>
  </si>
  <si>
    <t xml:space="preserve"> 0 rows affected (0.04 sec)</t>
  </si>
  <si>
    <t>Rows matched: 0  Changed: 0  Warnings: 0</t>
  </si>
  <si>
    <t xml:space="preserve"> 1 row affected (0.11 sec)</t>
  </si>
  <si>
    <t xml:space="preserve"> 1 row affected (0.12 sec)</t>
  </si>
  <si>
    <t xml:space="preserve"> 1 row affected (0.08 sec)</t>
  </si>
  <si>
    <t xml:space="preserve"> 1 row affected (0.22 sec)</t>
  </si>
  <si>
    <t xml:space="preserve"> 1 row affected (0.14 sec)</t>
  </si>
  <si>
    <t xml:space="preserve"> 1 row affected (0.16 sec)</t>
  </si>
  <si>
    <t xml:space="preserve"> 1 row affected (0.13 sec)</t>
  </si>
  <si>
    <t xml:space="preserve"> 1 row affected (0.18 sec)</t>
  </si>
  <si>
    <t xml:space="preserve"> 1 row affected (0.19 sec)</t>
  </si>
  <si>
    <t>Rows matched: 2078  Changed: 1  Warnings: 0</t>
  </si>
  <si>
    <t xml:space="preserve"> 1 row affected (0.75 sec)</t>
  </si>
  <si>
    <t xml:space="preserve"> 1 row affected (0.20 sec)</t>
  </si>
  <si>
    <t xml:space="preserve"> 1 row affected (0.21 sec)</t>
  </si>
  <si>
    <t xml:space="preserve"> 2073 rows affected (0.38 sec)</t>
  </si>
  <si>
    <t>replace " 1" as ",1", " 2" as ",2"…
replace "No.,1" as "No. 1", "No.,2" as "No. 2", "No.,3" as "No. 3"
replace "POH,80" as" POH 80"</t>
    <phoneticPr fontId="1" type="noConversion"/>
  </si>
  <si>
    <t>Basketball - Division One (Hong Kong)</t>
  </si>
  <si>
    <t>Boys A Grade</t>
  </si>
  <si>
    <t>Boys B Grade</t>
  </si>
  <si>
    <t>Boys C Grade</t>
  </si>
  <si>
    <t>Boys Overall</t>
  </si>
  <si>
    <t>League Table Results  </t>
  </si>
  <si>
    <t>Overall Results  </t>
  </si>
  <si>
    <t>Kwei Wah Shan (18)</t>
  </si>
  <si>
    <t>Hon Wah (18)</t>
  </si>
  <si>
    <t>Hon Wah (46)</t>
  </si>
  <si>
    <t>Hon Wah (14)</t>
  </si>
  <si>
    <t>St. Paul's College (14)</t>
  </si>
  <si>
    <t>Kwei Wah Shan (40)</t>
  </si>
  <si>
    <t>South Island (12)</t>
  </si>
  <si>
    <t>St. Paul's College (12)</t>
  </si>
  <si>
    <t>Wah Yan-HK (12)</t>
  </si>
  <si>
    <t>St. Paul's College (29)</t>
  </si>
  <si>
    <t>Chong Gene Hang (10)</t>
  </si>
  <si>
    <t>St. Paul's Coed (10)</t>
  </si>
  <si>
    <t>St. Paul's Coed (28)</t>
  </si>
  <si>
    <t>St. Paul's Coed (8)</t>
  </si>
  <si>
    <t>South Island (8)</t>
  </si>
  <si>
    <t>Chinese Int'l (8)</t>
  </si>
  <si>
    <t>South Island (23)</t>
  </si>
  <si>
    <t>Yu Chun Keung-2 (8)</t>
  </si>
  <si>
    <t>St. Stephen's Stanley (8)</t>
  </si>
  <si>
    <t>Salesian (8)</t>
  </si>
  <si>
    <t>Wah Yan-HK (20)</t>
  </si>
  <si>
    <t>Salesian (6)</t>
  </si>
  <si>
    <t>Chong Gene Hang (6)</t>
  </si>
  <si>
    <t>Yu Chun Keung-2 (6)</t>
  </si>
  <si>
    <t>Chong Gene Hang (19)</t>
  </si>
  <si>
    <t>St. Stephen's Stanley (6)</t>
  </si>
  <si>
    <t>Chinese Int'l (6)</t>
  </si>
  <si>
    <t>St. Joseph's (6)</t>
  </si>
  <si>
    <t>St. Stephen's Stanley  (18)</t>
  </si>
  <si>
    <t>Chinese Int'l (4)</t>
  </si>
  <si>
    <t>Wah Yan-HK (4)</t>
  </si>
  <si>
    <t>Kwei Wah Shan (4)</t>
  </si>
  <si>
    <t>Chinese Int'l (18)</t>
  </si>
  <si>
    <t>St. Joseph's (4)</t>
  </si>
  <si>
    <t>St. Stephen's Stanley (4)</t>
  </si>
  <si>
    <t>Salesian (17)</t>
  </si>
  <si>
    <t>St. Paul's College (3)</t>
  </si>
  <si>
    <t>Salesian (3)</t>
  </si>
  <si>
    <t>South Island (3)</t>
  </si>
  <si>
    <t>Yu Chun Keung-2 (17)</t>
  </si>
  <si>
    <t>St. Joseph's (3)</t>
  </si>
  <si>
    <t>Yu Chun Keung-2 (3)</t>
  </si>
  <si>
    <t>Chong Gene Hang (3)</t>
  </si>
  <si>
    <t>St. Joseph's (13)</t>
  </si>
  <si>
    <t>Girls A Grade</t>
  </si>
  <si>
    <t>Girls B Grade</t>
  </si>
  <si>
    <t>Girls C Grade</t>
  </si>
  <si>
    <t>Girls Overall</t>
  </si>
  <si>
    <t>Ying Wa Girls' (18)</t>
  </si>
  <si>
    <t>Hon Wah (39)</t>
  </si>
  <si>
    <t>Belilios (14)</t>
  </si>
  <si>
    <t>HKUGA (14)</t>
  </si>
  <si>
    <t>Ying Wa Girls' (38)</t>
  </si>
  <si>
    <t>HK True Light (12)</t>
  </si>
  <si>
    <t>Ying Wa Girls' (12)</t>
  </si>
  <si>
    <t>Belilios (32)</t>
  </si>
  <si>
    <t>St. Paul's Sec (10)</t>
  </si>
  <si>
    <t>HKUGA (10)</t>
  </si>
  <si>
    <t>Sacred Heart (10)</t>
  </si>
  <si>
    <t>HK True Light (30)</t>
  </si>
  <si>
    <t>Chinese Women (8)</t>
  </si>
  <si>
    <t>St. Paul's Sec (8)</t>
  </si>
  <si>
    <t>True Light Mid Sch (8)</t>
  </si>
  <si>
    <t>HKUGA (27)</t>
  </si>
  <si>
    <t>Ying Wa Girls' (8)</t>
  </si>
  <si>
    <t>Sacred Heart (8)</t>
  </si>
  <si>
    <t>St. Paul's Sec (26)</t>
  </si>
  <si>
    <t>St. Francis Cano (6)</t>
  </si>
  <si>
    <t>HK True Light (6)</t>
  </si>
  <si>
    <t>Chinese Women (6)</t>
  </si>
  <si>
    <t>Sacred Heart (24)</t>
  </si>
  <si>
    <t>Sacred Heart (6)</t>
  </si>
  <si>
    <t>South Island (6)</t>
  </si>
  <si>
    <t>Chinese Women (17)</t>
  </si>
  <si>
    <t>South Island (4)</t>
  </si>
  <si>
    <t>St. Francis Cano (4)</t>
  </si>
  <si>
    <t>Lui Ming Choi (4)</t>
  </si>
  <si>
    <t>South Island (16)</t>
  </si>
  <si>
    <t>True Light Mid Sch (4)</t>
  </si>
  <si>
    <t>Belilios (4)</t>
  </si>
  <si>
    <t>True Light Mid Sch (15)</t>
  </si>
  <si>
    <t>HKUGA (3)</t>
  </si>
  <si>
    <t>Lui Ming Choi (3)</t>
  </si>
  <si>
    <t>Hon Wah (3)</t>
  </si>
  <si>
    <t>St. Francis Cano (13)</t>
  </si>
  <si>
    <t>True Light Mid Sch (3)</t>
  </si>
  <si>
    <t>Chinese Women (3)</t>
  </si>
  <si>
    <t>St. Francis Cano (3)</t>
  </si>
  <si>
    <t>Lui Ming Choi (11)</t>
  </si>
  <si>
    <t>Basketball - Division Two (Hong Kong)</t>
  </si>
  <si>
    <t>Raimondi (18)</t>
  </si>
  <si>
    <t>SKW Sec (18)</t>
  </si>
  <si>
    <t>Queen's (18)</t>
  </si>
  <si>
    <t>King's (36)</t>
  </si>
  <si>
    <t>SKH Tang Shiu Kin (14)</t>
  </si>
  <si>
    <t>St. Mark's (14)</t>
  </si>
  <si>
    <t>King's (14)</t>
  </si>
  <si>
    <t>Queen's  (32)</t>
  </si>
  <si>
    <t>King's (12)</t>
  </si>
  <si>
    <t>Rosaryhill (12)</t>
  </si>
  <si>
    <t>St. Mark's (12)</t>
  </si>
  <si>
    <t>Raimondi (30)</t>
  </si>
  <si>
    <t>C. Lutheran-NP (10)</t>
  </si>
  <si>
    <t>King's (10)</t>
  </si>
  <si>
    <t>West Island (10)</t>
  </si>
  <si>
    <t>SKH Tang Shiu Kin (30)</t>
  </si>
  <si>
    <t>Queen's (8)</t>
  </si>
  <si>
    <t>SKH Tang Shiu Kin (8)</t>
  </si>
  <si>
    <t>SKW Sec (28)</t>
  </si>
  <si>
    <t>Raimondi (8)</t>
  </si>
  <si>
    <t>St. Mark's (26)</t>
  </si>
  <si>
    <t>Lingnan (6)</t>
  </si>
  <si>
    <t>West Island (6)</t>
  </si>
  <si>
    <t>Rosaryhill  (20)</t>
  </si>
  <si>
    <t>Wu Cheng-Chung (6)</t>
  </si>
  <si>
    <t>Queen's (6)</t>
  </si>
  <si>
    <t>SKW Sec (6)</t>
  </si>
  <si>
    <t>West Island (19)</t>
  </si>
  <si>
    <t>SKW Sec (4)</t>
  </si>
  <si>
    <t>Wu Cheng-Chung (4)</t>
  </si>
  <si>
    <t>Rosaryhill (4)</t>
  </si>
  <si>
    <t>Chinese Women (19)</t>
  </si>
  <si>
    <t>Lingnan (4)</t>
  </si>
  <si>
    <t>Raimondi (4)</t>
  </si>
  <si>
    <t>Lingnan (16)</t>
  </si>
  <si>
    <t>West Island (3)</t>
  </si>
  <si>
    <t>C. Lutheran-NP (3)</t>
  </si>
  <si>
    <t>C. Lutheran-NP (13)</t>
  </si>
  <si>
    <t>St. Mark's (W/D)</t>
  </si>
  <si>
    <t>Wu Cheng-Chung (10)</t>
  </si>
  <si>
    <t>St. Clare's (18)</t>
  </si>
  <si>
    <t>St. Stephen's Girls' (18)</t>
  </si>
  <si>
    <t>SKH Tang Shiu Kin (18)</t>
  </si>
  <si>
    <t>SKH Tang Shiu Kin (40)</t>
  </si>
  <si>
    <t>St. Paul's Coed (14)</t>
  </si>
  <si>
    <t>Precious Blood (14)</t>
  </si>
  <si>
    <t>St. Stephen's Girls'  (38)</t>
  </si>
  <si>
    <t>West Island (12)</t>
  </si>
  <si>
    <t>Precious Blood (12)</t>
  </si>
  <si>
    <t>St. Stephen's Girls' (12)</t>
  </si>
  <si>
    <t>Precious Blood (36)</t>
  </si>
  <si>
    <t>Precious Blood (10)</t>
  </si>
  <si>
    <t>Hotung (10)</t>
  </si>
  <si>
    <t>Canossa (10)</t>
  </si>
  <si>
    <t>St. Clare's (32)</t>
  </si>
  <si>
    <t>Wong Fung Ling (8)</t>
  </si>
  <si>
    <t>German Swiss (8)</t>
  </si>
  <si>
    <t>St. Stephen's Girls' (8)</t>
  </si>
  <si>
    <t>Lingnan Hang Yee (8)</t>
  </si>
  <si>
    <t>Wong Fung Ling (20)</t>
  </si>
  <si>
    <t>St. Clare's (8)</t>
  </si>
  <si>
    <t>St. Mark's (8)</t>
  </si>
  <si>
    <t>Hotung (19)</t>
  </si>
  <si>
    <t>Aberdeen Baptist (8)</t>
  </si>
  <si>
    <t>Canossa (19)</t>
  </si>
  <si>
    <t>Canossa (6)</t>
  </si>
  <si>
    <t>St. Clare's (6)</t>
  </si>
  <si>
    <t>West Island (18)</t>
  </si>
  <si>
    <t>Fukien-SSW (6)</t>
  </si>
  <si>
    <t>Cheung Chuk Shan (6)</t>
  </si>
  <si>
    <t>St. Stephen's Stanley (18)</t>
  </si>
  <si>
    <t>Wesley (4)</t>
  </si>
  <si>
    <t>St. Paul's Coed (6)</t>
  </si>
  <si>
    <t>German Swiss (14)</t>
  </si>
  <si>
    <t>Aberdeen Baptist (4)</t>
  </si>
  <si>
    <t>Marymount (4)</t>
  </si>
  <si>
    <t>Hotung (6)</t>
  </si>
  <si>
    <t>Aberdeen Baptist  (14)</t>
  </si>
  <si>
    <t>Chan Pak Sha (4)</t>
  </si>
  <si>
    <t>Henrietta (4)</t>
  </si>
  <si>
    <t>Wong Fung Ling (4)</t>
  </si>
  <si>
    <t>Chan Pak Sha (11)</t>
  </si>
  <si>
    <t>Cheung Chuk Shan (4)</t>
  </si>
  <si>
    <t>West Island (4)</t>
  </si>
  <si>
    <t>Fukien-SSW (11)</t>
  </si>
  <si>
    <t>Yu Chun Keung-2 (4)</t>
  </si>
  <si>
    <t>Victoria Shanghai (4)</t>
  </si>
  <si>
    <t>Henrietta (11)</t>
  </si>
  <si>
    <t>Hotung (3)</t>
  </si>
  <si>
    <t>Wesley (3)</t>
  </si>
  <si>
    <t>Yu Chun Keung-2 (10)</t>
  </si>
  <si>
    <t>Rosaryhill (3)</t>
  </si>
  <si>
    <t>Pui Tak (3)</t>
  </si>
  <si>
    <t>Wesley (10)</t>
  </si>
  <si>
    <t>Canossa (3)</t>
  </si>
  <si>
    <t>German Swiss (3)</t>
  </si>
  <si>
    <t>Henrietta (3)</t>
  </si>
  <si>
    <t>St. Mark's (10)</t>
  </si>
  <si>
    <t>Chan Pak Sha (3)</t>
  </si>
  <si>
    <t>Fukien-SSW (3)</t>
  </si>
  <si>
    <t>Cheung Chuk Shan (10)</t>
  </si>
  <si>
    <t>Wu Cheng-Chung (3)</t>
  </si>
  <si>
    <t>St. Mark's (2)</t>
  </si>
  <si>
    <t>Rosaryhill (9)</t>
  </si>
  <si>
    <t>Fukien-SSW (2)</t>
  </si>
  <si>
    <t>Aberdeen Baptist (2)</t>
  </si>
  <si>
    <t>Lee Ching Dea (3)</t>
  </si>
  <si>
    <t>Chinese Int'l  (8)</t>
  </si>
  <si>
    <t>Marymount (W/D)</t>
  </si>
  <si>
    <t>Chinese Int'l (W/D)</t>
  </si>
  <si>
    <t>Rosaryhill (2)</t>
  </si>
  <si>
    <t>Victoria Shanghai (W/D)</t>
  </si>
  <si>
    <t>West Island (2)</t>
  </si>
  <si>
    <t>Marymount  (8)</t>
  </si>
  <si>
    <t>Kwei Wah Shan (W/D)</t>
  </si>
  <si>
    <t>Island (DQ)</t>
  </si>
  <si>
    <t>Basketball - Division Three (Hong Kong)</t>
  </si>
  <si>
    <t>Victoria Shanghai (18)</t>
  </si>
  <si>
    <t>St. Peter's (18)</t>
  </si>
  <si>
    <t>Munsang-HK (18)</t>
  </si>
  <si>
    <t>Aberdeen Baptist (36)</t>
  </si>
  <si>
    <t>St. Louis (14)</t>
  </si>
  <si>
    <t>Aberdeen Baptist (14)</t>
  </si>
  <si>
    <t>Munsang-HK (30)</t>
  </si>
  <si>
    <t>Sea School (12)</t>
  </si>
  <si>
    <t>Clementi (12)</t>
  </si>
  <si>
    <t>Li Fook Hing (12)</t>
  </si>
  <si>
    <t>St. Louis  (28)</t>
  </si>
  <si>
    <t>Wong Fung Ling (10)</t>
  </si>
  <si>
    <t>Tang King Po-HK (10)</t>
  </si>
  <si>
    <t>Victoria Shanghai  (25)</t>
  </si>
  <si>
    <t>Kiangsu-Chekiang (8)</t>
  </si>
  <si>
    <t>Munsang-HK (8)</t>
  </si>
  <si>
    <t>St. Louis (8)</t>
  </si>
  <si>
    <t>St. Peter's (22)</t>
  </si>
  <si>
    <t>Lui Ming Choi (8)</t>
  </si>
  <si>
    <t>Clementi (20)</t>
  </si>
  <si>
    <t>Chan Pak Sha (8)</t>
  </si>
  <si>
    <t>Henrietta (8)</t>
  </si>
  <si>
    <t>Wesley (8)</t>
  </si>
  <si>
    <t>HKUGA (20)</t>
  </si>
  <si>
    <t>Islamic (8)</t>
  </si>
  <si>
    <t>Pui Kiu (8)</t>
  </si>
  <si>
    <t>Leung Kau Kui (8)</t>
  </si>
  <si>
    <t>Kiangsu-Chekiang (20)</t>
  </si>
  <si>
    <t>Island (6)</t>
  </si>
  <si>
    <t>SKW East (6)</t>
  </si>
  <si>
    <t>Lui Ming Choi (20)</t>
  </si>
  <si>
    <t>Tang King Po-HK (6)</t>
  </si>
  <si>
    <t>HKUGA (6)</t>
  </si>
  <si>
    <t>Lau Wing Sang (6)</t>
  </si>
  <si>
    <t>Tang King Po-HK  (20)</t>
  </si>
  <si>
    <t>St. Louis (6)</t>
  </si>
  <si>
    <t>Wong Fung Ling (6)</t>
  </si>
  <si>
    <t>Wesley (20)</t>
  </si>
  <si>
    <t>Chong Yuet Ming (6)</t>
  </si>
  <si>
    <t>Lui Ming Choi (6)</t>
  </si>
  <si>
    <t>Cognitio-HK (6)</t>
  </si>
  <si>
    <t>Clementi (4)</t>
  </si>
  <si>
    <t>Li Fook Hing (18)</t>
  </si>
  <si>
    <t>Aberdeen Tech (6)</t>
  </si>
  <si>
    <t>Wesley (6)</t>
  </si>
  <si>
    <t>Pui Kiu (4)</t>
  </si>
  <si>
    <t>Sea School (17)</t>
  </si>
  <si>
    <t>German Swiss (6)</t>
  </si>
  <si>
    <t>Fukien-SSW (4)</t>
  </si>
  <si>
    <t>Fukien-SSW (16)</t>
  </si>
  <si>
    <t>Henrietta (6)</t>
  </si>
  <si>
    <t>St. Joan of Arc (6)</t>
  </si>
  <si>
    <t>Tang King Po-HK (4)</t>
  </si>
  <si>
    <t>Henrietta (16)</t>
  </si>
  <si>
    <t>HKUGA (4)</t>
  </si>
  <si>
    <t>Aberdeen Tech (4)</t>
  </si>
  <si>
    <t>Leung Kau Kui (16)</t>
  </si>
  <si>
    <t>St. Stephen's Church (4)</t>
  </si>
  <si>
    <t>St. Peter's (4)</t>
  </si>
  <si>
    <t>Pui Kiu (15)</t>
  </si>
  <si>
    <t>Lingnan Hang Yee (4)</t>
  </si>
  <si>
    <t>SKW East (15)</t>
  </si>
  <si>
    <t>Leung Kau Kui (4)</t>
  </si>
  <si>
    <t>Korean Int'l (4)</t>
  </si>
  <si>
    <t>Victoria Shanghai (3)</t>
  </si>
  <si>
    <t>Aberdeen Tech (12)</t>
  </si>
  <si>
    <t>Caritas Marden (4)</t>
  </si>
  <si>
    <t>St. Joan of Arc (3)</t>
  </si>
  <si>
    <t>Cheung Chuk Shan (12)</t>
  </si>
  <si>
    <t>Munsang-HK (4)</t>
  </si>
  <si>
    <t>Kiangsu-Chekiang (4)</t>
  </si>
  <si>
    <t>Cognitio-HK (3)</t>
  </si>
  <si>
    <t>Cognitio-HK (12)</t>
  </si>
  <si>
    <t>St. Joan of Arc (12)</t>
  </si>
  <si>
    <t>Li Fook Hing (4)</t>
  </si>
  <si>
    <t>Island (3)</t>
  </si>
  <si>
    <t>Islamic  (11)</t>
  </si>
  <si>
    <t>Kung Lee (3)</t>
  </si>
  <si>
    <t>Lau Wing Sang (3)</t>
  </si>
  <si>
    <t>Aberdeen Tech (2)</t>
  </si>
  <si>
    <t>Lau Wing Sang (11)</t>
  </si>
  <si>
    <t>Lingnan Hang Yee (3)</t>
  </si>
  <si>
    <t>Victoria Gov't (2)</t>
  </si>
  <si>
    <t>Chong Yuet Ming (9)</t>
  </si>
  <si>
    <t>Victoria Gov't (3)</t>
  </si>
  <si>
    <t>Islamic (3)</t>
  </si>
  <si>
    <t>Lingnan Hang Yee (2)</t>
  </si>
  <si>
    <t>German Swiss (9)</t>
  </si>
  <si>
    <t>Man Kiu (3)</t>
  </si>
  <si>
    <t>Sea School (3)</t>
  </si>
  <si>
    <t>Henrietta (2)</t>
  </si>
  <si>
    <t>Island (9)</t>
  </si>
  <si>
    <t>SKW East (3)</t>
  </si>
  <si>
    <t>St. Stephen's Church (2)</t>
  </si>
  <si>
    <t>Lingnan Hang Yee (9)</t>
  </si>
  <si>
    <t>Chinese Foundation (3)</t>
  </si>
  <si>
    <t>Sea School (2)</t>
  </si>
  <si>
    <t>Pui Kiu (3)</t>
  </si>
  <si>
    <t>Lee Ching Dea (2)</t>
  </si>
  <si>
    <t>Lee Ching Dea (8)</t>
  </si>
  <si>
    <t>Chong Yuet Ming (3)</t>
  </si>
  <si>
    <t>St. Stephen's Church (8)</t>
  </si>
  <si>
    <t>Lau Wing Sang (2)</t>
  </si>
  <si>
    <t>Li Fook Hing (2)</t>
  </si>
  <si>
    <t>Victoria Gov't (7)</t>
  </si>
  <si>
    <t>Chan Nam Cheong (2)</t>
  </si>
  <si>
    <t>Chinese Foundation (5)</t>
  </si>
  <si>
    <t>Chinese Foundation (2)</t>
  </si>
  <si>
    <t>Independent Sch (W/D)</t>
  </si>
  <si>
    <t>Korean Int'l  (4)</t>
  </si>
  <si>
    <t>Basketball - Division One (Kowloon)</t>
  </si>
  <si>
    <t>DBS (18)</t>
  </si>
  <si>
    <t>Ying Wa (18)</t>
  </si>
  <si>
    <t>DBS (50)</t>
  </si>
  <si>
    <t>Po Kok Sec (14)</t>
  </si>
  <si>
    <t>DBS (14)</t>
  </si>
  <si>
    <t>Ying Wa (14)</t>
  </si>
  <si>
    <t>Ying Wa (42)</t>
  </si>
  <si>
    <t>La Salle (12)</t>
  </si>
  <si>
    <t>Po Kok Sec (12)</t>
  </si>
  <si>
    <t>Pui Ching (12)</t>
  </si>
  <si>
    <t>La Salle (32)</t>
  </si>
  <si>
    <t>Ying Wa (10)</t>
  </si>
  <si>
    <t>La Salle (10)</t>
  </si>
  <si>
    <t>Po Kok Sec (29)</t>
  </si>
  <si>
    <t>Pui Ching (8)</t>
  </si>
  <si>
    <t>Sing Yin (8)</t>
  </si>
  <si>
    <t>Fukien-KT (8)</t>
  </si>
  <si>
    <t>Pui Ching (24)</t>
  </si>
  <si>
    <t>Ho Lap (8)</t>
  </si>
  <si>
    <t>Pentecostal (8)</t>
  </si>
  <si>
    <t>Sing Yin  (20)</t>
  </si>
  <si>
    <t>Sing Yin (6)</t>
  </si>
  <si>
    <t>Pentecostal (6)</t>
  </si>
  <si>
    <t>Kwun Tong Kung Lok (6)</t>
  </si>
  <si>
    <t>Fukien-KT (19)</t>
  </si>
  <si>
    <t>Tsoi Kung Po (6)</t>
  </si>
  <si>
    <t>Pentecostal  (17)</t>
  </si>
  <si>
    <t>PLK Ho Yuk Ching (4)</t>
  </si>
  <si>
    <t>Pui Ching (4)</t>
  </si>
  <si>
    <t>Ho Lap (4)</t>
  </si>
  <si>
    <t>Ho Lap (16)</t>
  </si>
  <si>
    <t>Tsoi Kung Po (4)</t>
  </si>
  <si>
    <t>Kwun Tong Kung Lok  (15)</t>
  </si>
  <si>
    <t>Pentecostal (3)</t>
  </si>
  <si>
    <t>PLK Ho Yuk Ching (3)</t>
  </si>
  <si>
    <t>Tsoi Kung Po (14)</t>
  </si>
  <si>
    <t>Kwun Tong Kung Lok (3)</t>
  </si>
  <si>
    <t>Fukien-KT (3)</t>
  </si>
  <si>
    <t>Po Kok Sec (3)</t>
  </si>
  <si>
    <t>PLK Ho Yuk Ching (10)</t>
  </si>
  <si>
    <t>Heep Yunn (18)</t>
  </si>
  <si>
    <t>Heep Yunn (54)</t>
  </si>
  <si>
    <t>Fukien-KT (14)</t>
  </si>
  <si>
    <t>DGS (14)</t>
  </si>
  <si>
    <t>Fukien-KT  (36)</t>
  </si>
  <si>
    <t>Fukien-KT (12)</t>
  </si>
  <si>
    <t>Pooi To (12)</t>
  </si>
  <si>
    <t>Po Kok Sec (30)</t>
  </si>
  <si>
    <t>Ming Kei (10)</t>
  </si>
  <si>
    <t>Logos (10)</t>
  </si>
  <si>
    <t>Fukien-KT (10)</t>
  </si>
  <si>
    <t>DGS (30)</t>
  </si>
  <si>
    <t>U. Christian-THT (8)</t>
  </si>
  <si>
    <t>Ming Kei (8)</t>
  </si>
  <si>
    <t>Holy Trinity (8)</t>
  </si>
  <si>
    <t>Logos (24)</t>
  </si>
  <si>
    <t>DGS (8)</t>
  </si>
  <si>
    <t>Logos (8)</t>
  </si>
  <si>
    <t>Ming Kei  (21)</t>
  </si>
  <si>
    <t>Holy Trinity (6)</t>
  </si>
  <si>
    <t>St. Mary's (6)</t>
  </si>
  <si>
    <t>St. Catharine's (6)</t>
  </si>
  <si>
    <t>Pooi To (21)</t>
  </si>
  <si>
    <t>Logos (6)</t>
  </si>
  <si>
    <t>Pooi To (6)</t>
  </si>
  <si>
    <t>U. Christian-THT (6)</t>
  </si>
  <si>
    <t>Holy Trinity  (18)</t>
  </si>
  <si>
    <t>St. Mary's (4)</t>
  </si>
  <si>
    <t>Our Lady's (4)</t>
  </si>
  <si>
    <t>U. Christian-THT (14)</t>
  </si>
  <si>
    <t>Holy Trinity (4)</t>
  </si>
  <si>
    <t>Po Kok Sec (4)</t>
  </si>
  <si>
    <t>St. Mary's (14)</t>
  </si>
  <si>
    <t>St. Catharine's (3)</t>
  </si>
  <si>
    <t>Ming Kei (3)</t>
  </si>
  <si>
    <t>St. Catharine's  (12)</t>
  </si>
  <si>
    <t>Pooi To (3)</t>
  </si>
  <si>
    <t>Our Lady's (3)</t>
  </si>
  <si>
    <t>Our Lady's (11)</t>
  </si>
  <si>
    <t>Basketball - Division Two (Kowloon)</t>
  </si>
  <si>
    <t>Wing Kwong (18)</t>
  </si>
  <si>
    <t>St. Joseph's A/C (18)</t>
  </si>
  <si>
    <t>St. Joseph's A/C  (42)</t>
  </si>
  <si>
    <t>Logos (14)</t>
  </si>
  <si>
    <t>Chan Sui Ki (14)</t>
  </si>
  <si>
    <t>Chan Sui Ki  (38)</t>
  </si>
  <si>
    <t>Delia-HW (12)</t>
  </si>
  <si>
    <t>Logos (12)</t>
  </si>
  <si>
    <t>Logos (38)</t>
  </si>
  <si>
    <t>Chan Sui Ki (10)</t>
  </si>
  <si>
    <t>Ng Wah (10)</t>
  </si>
  <si>
    <t>Hung Sean Chau (10)</t>
  </si>
  <si>
    <t>Wing Kwong (26)</t>
  </si>
  <si>
    <t>Mok Hing Yiu (8)</t>
  </si>
  <si>
    <t>St. Margaret's Coed (8)</t>
  </si>
  <si>
    <t>Delia-HW (8)</t>
  </si>
  <si>
    <t>Ng Wah  (24)</t>
  </si>
  <si>
    <t>Munsang (8)</t>
  </si>
  <si>
    <t>Cognitio-Kln (8)</t>
  </si>
  <si>
    <t>Ng Wah (8)</t>
  </si>
  <si>
    <t>Delia-HW (23)</t>
  </si>
  <si>
    <t>Ng Wah (6)</t>
  </si>
  <si>
    <t>St. Francis X (6)</t>
  </si>
  <si>
    <t>Mok Hing Yiu (6)</t>
  </si>
  <si>
    <t>Hung Sean Chau (19)</t>
  </si>
  <si>
    <t>St. Joseph's A/C (6)</t>
  </si>
  <si>
    <t>Hung Sean Chau (6)</t>
  </si>
  <si>
    <t>Mok Hing Yiu (18)</t>
  </si>
  <si>
    <t>Cognitio-Kln (4)</t>
  </si>
  <si>
    <t>Mok Hing Yiu (4)</t>
  </si>
  <si>
    <t>Wing Kwong (4)</t>
  </si>
  <si>
    <t>St. Francis X (16)</t>
  </si>
  <si>
    <t>St. Francis X (4)</t>
  </si>
  <si>
    <t>Cognitio-Kln (16)</t>
  </si>
  <si>
    <t>St. Margaret's Coed (3)</t>
  </si>
  <si>
    <t>Delia-HW (3)</t>
  </si>
  <si>
    <t>Munsang (3)</t>
  </si>
  <si>
    <t>Munsang (14)</t>
  </si>
  <si>
    <t>Hung Sean Chau (3)</t>
  </si>
  <si>
    <t>St. Margaret's Coed (14)</t>
  </si>
  <si>
    <t>Ho Lap (18)</t>
  </si>
  <si>
    <t>Ho Lap (54)</t>
  </si>
  <si>
    <t>Pui Ching (14)</t>
  </si>
  <si>
    <t>Our Lady Rosary (14)</t>
  </si>
  <si>
    <t>U. Christian-KE (14)</t>
  </si>
  <si>
    <t>Good Hope (30)</t>
  </si>
  <si>
    <t>Tsoi Kung Po (12)</t>
  </si>
  <si>
    <t>Ching Chung (12)</t>
  </si>
  <si>
    <t>Good Hope (12)</t>
  </si>
  <si>
    <t>Our Lady Rosary (28)</t>
  </si>
  <si>
    <t>Good Hope (10)</t>
  </si>
  <si>
    <t>Mong Man Wai (10)</t>
  </si>
  <si>
    <t>St. Teresa (10)</t>
  </si>
  <si>
    <t>U. Christian-KE (28)</t>
  </si>
  <si>
    <t>U. Christian-KE (8)</t>
  </si>
  <si>
    <t>Good Hope (8)</t>
  </si>
  <si>
    <t>Our Lady Rosary (8)</t>
  </si>
  <si>
    <t>Pui Ching (23)</t>
  </si>
  <si>
    <t>Kit Sam (8)</t>
  </si>
  <si>
    <t>St. Teresa (8)</t>
  </si>
  <si>
    <t>Tsoi Kung Po (8)</t>
  </si>
  <si>
    <t>Ching Chung (22)</t>
  </si>
  <si>
    <t>Ching Chung (6)</t>
  </si>
  <si>
    <t>U. Christian-KE (6)</t>
  </si>
  <si>
    <t>Pui Ching (6)</t>
  </si>
  <si>
    <t>St. Teresa (22)</t>
  </si>
  <si>
    <t>Our Lady Rosary (6)</t>
  </si>
  <si>
    <t>Kit Sam (6)</t>
  </si>
  <si>
    <t>Mong Man Wai (6)</t>
  </si>
  <si>
    <t>Tsoi Kung Po (20)</t>
  </si>
  <si>
    <t>Shun Lee Cath (4)</t>
  </si>
  <si>
    <t>Mong Man Wai  (19)</t>
  </si>
  <si>
    <t>St. Teresa (4)</t>
  </si>
  <si>
    <t>Ching Chung (4)</t>
  </si>
  <si>
    <t>Kit Sam (17)</t>
  </si>
  <si>
    <t>Mong Man Wai (3)</t>
  </si>
  <si>
    <t>Pui Ching (3)</t>
  </si>
  <si>
    <t>Kit Sam (3)</t>
  </si>
  <si>
    <t>Shun Lee Cath (11)</t>
  </si>
  <si>
    <t>Shun Lee Cath (3)</t>
  </si>
  <si>
    <t>Basketball - Division Three (Kowloon One)</t>
  </si>
  <si>
    <t>Yuen Yuen Institute (18)</t>
  </si>
  <si>
    <t>Heung To-TKO (18)</t>
  </si>
  <si>
    <t>Tang King Po-Kln (18)</t>
  </si>
  <si>
    <t>Heung To-TKO (38)</t>
  </si>
  <si>
    <t>Szeto Ho (14)</t>
  </si>
  <si>
    <t>Li Kwok Po (14)</t>
  </si>
  <si>
    <t>CSW Cath (14)</t>
  </si>
  <si>
    <t>Rhenish Church (28)</t>
  </si>
  <si>
    <t>Heung To-TKO (12)</t>
  </si>
  <si>
    <t>Rhenish Church (12)</t>
  </si>
  <si>
    <t>Maryknoll Fathers' (12)</t>
  </si>
  <si>
    <t>Yuen Yuen Institute (27)</t>
  </si>
  <si>
    <t>Shun Lee Cath (10)</t>
  </si>
  <si>
    <t>Maryknoll Fathers' (10)</t>
  </si>
  <si>
    <t>Wong Wha San (10)</t>
  </si>
  <si>
    <t>Szeto Ho (26)</t>
  </si>
  <si>
    <t>CSW Cath (8)</t>
  </si>
  <si>
    <t>Szeto Ho (8)</t>
  </si>
  <si>
    <t>Kei Hau (8)</t>
  </si>
  <si>
    <t>Tang King Po-Kln  (25)</t>
  </si>
  <si>
    <t>Rhenish Church (8)</t>
  </si>
  <si>
    <t>Ho Yam Tong (8)</t>
  </si>
  <si>
    <t>Heung To-TKO (8)</t>
  </si>
  <si>
    <t>Maryknoll Fathers'  (24)</t>
  </si>
  <si>
    <t>Homantin Gov't (8)</t>
  </si>
  <si>
    <t>Tsung Tsin Christian (8)</t>
  </si>
  <si>
    <t>CSW Cath  (22)</t>
  </si>
  <si>
    <t>William Booth (8)</t>
  </si>
  <si>
    <t>Pooi Tun (8)</t>
  </si>
  <si>
    <t>Li Kwok Po (22)</t>
  </si>
  <si>
    <t>Ming Yin (6)</t>
  </si>
  <si>
    <t>Wong Wha San (22)</t>
  </si>
  <si>
    <t>Tai Hung (6)</t>
  </si>
  <si>
    <t>Holy Trinity Church (6)</t>
  </si>
  <si>
    <t>QES (6)</t>
  </si>
  <si>
    <t>Kei Hau (20)</t>
  </si>
  <si>
    <t>PLK K. T. Chong (6)</t>
  </si>
  <si>
    <t>Holy Trinity Church (18)</t>
  </si>
  <si>
    <t>Chu Shek Lun (6)</t>
  </si>
  <si>
    <t>Kei Hau (6)</t>
  </si>
  <si>
    <t>Tsung Tsin Christian (6)</t>
  </si>
  <si>
    <t>Ming Yin (18)</t>
  </si>
  <si>
    <t>Workers' Children (6)</t>
  </si>
  <si>
    <t>Wong Wha San (6)</t>
  </si>
  <si>
    <t>Pooi Tun (17)</t>
  </si>
  <si>
    <t>Yuen Yuen Institute (6)</t>
  </si>
  <si>
    <t>Pooi Tun (6)</t>
  </si>
  <si>
    <t>Shun Lee Cath (17)</t>
  </si>
  <si>
    <t>Mu Kuang (6)</t>
  </si>
  <si>
    <t>Tai Hung (16)</t>
  </si>
  <si>
    <t>Laws Foundation (6)</t>
  </si>
  <si>
    <t>Szeto Ho (4)</t>
  </si>
  <si>
    <t>Tsung Tsin Christian (16)</t>
  </si>
  <si>
    <t>Lee Shau Kee (4)</t>
  </si>
  <si>
    <t>William Booth (4)</t>
  </si>
  <si>
    <t>Kei To (4)</t>
  </si>
  <si>
    <t>QES (15)</t>
  </si>
  <si>
    <t>St. Bonaventure (4)</t>
  </si>
  <si>
    <t>Workers' Children (4)</t>
  </si>
  <si>
    <t>Ho Yam Tong (14)</t>
  </si>
  <si>
    <t>Mu Kuang (4)</t>
  </si>
  <si>
    <t>Tai Hung (4)</t>
  </si>
  <si>
    <t>Li Kwok Po (4)</t>
  </si>
  <si>
    <t>Creative (4)</t>
  </si>
  <si>
    <t>Homantin Gov't (4)</t>
  </si>
  <si>
    <t>Mu Kuang (13)</t>
  </si>
  <si>
    <t>Ning Po-2 (4)</t>
  </si>
  <si>
    <t>Tang King Po-Kln (4)</t>
  </si>
  <si>
    <t>Sun Kei (4)</t>
  </si>
  <si>
    <t>Workers' Children (13)</t>
  </si>
  <si>
    <t>Ho Yam Tong (3)</t>
  </si>
  <si>
    <t>Homantin Gov't (12)</t>
  </si>
  <si>
    <t>U. Christian-THT (4)</t>
  </si>
  <si>
    <t>Chu Shek Lun (4)</t>
  </si>
  <si>
    <t>Yuen Yuen Institute (3)</t>
  </si>
  <si>
    <t>William Booth  (12)</t>
  </si>
  <si>
    <t>Kwun Tong Sec (4)</t>
  </si>
  <si>
    <t>Laws Foundation (3)</t>
  </si>
  <si>
    <t>St. Bonaventure (11)</t>
  </si>
  <si>
    <t>U. Christian-KE (3)</t>
  </si>
  <si>
    <t>Creative (3)</t>
  </si>
  <si>
    <t>Sun Kei (11)</t>
  </si>
  <si>
    <t>Lung Cheung (3)</t>
  </si>
  <si>
    <t>G. T. College (3)</t>
  </si>
  <si>
    <t>U. Christian-THT (3)</t>
  </si>
  <si>
    <t>Chu Shek Lun (10)</t>
  </si>
  <si>
    <t>Pooi Tun (3)</t>
  </si>
  <si>
    <t>Mu Kuang (3)</t>
  </si>
  <si>
    <t>Kei To (10)</t>
  </si>
  <si>
    <t>Yew Chung (3)</t>
  </si>
  <si>
    <t>Kln Sam Yuk (3)</t>
  </si>
  <si>
    <t>Workers' Children (3)</t>
  </si>
  <si>
    <t>U. Christian-THT  (10)</t>
  </si>
  <si>
    <t>Sun Kei (3)</t>
  </si>
  <si>
    <t>Kwun Tong Sec (3)</t>
  </si>
  <si>
    <t>Carmel (2)</t>
  </si>
  <si>
    <t>Kwun Tong Sec (9)</t>
  </si>
  <si>
    <t>G. T. College (2)</t>
  </si>
  <si>
    <t>Laws Foundation  (9)</t>
  </si>
  <si>
    <t>QES (3)</t>
  </si>
  <si>
    <t>St. Bonaventure (3)</t>
  </si>
  <si>
    <t>Kwun Tong Sec (2)</t>
  </si>
  <si>
    <t>Ning Po-2 (8)</t>
  </si>
  <si>
    <t>Tang King Po-Kln (3)</t>
  </si>
  <si>
    <t>Lung Cheung (2)</t>
  </si>
  <si>
    <t>Wa Ying (W/D)</t>
  </si>
  <si>
    <t>Creative (7)</t>
  </si>
  <si>
    <t>Kei To (2)</t>
  </si>
  <si>
    <t>Carmel (6)</t>
  </si>
  <si>
    <t>Maryknoll Fathers' (2)</t>
  </si>
  <si>
    <t>Homantin Gov't (W/D)</t>
  </si>
  <si>
    <t>Kln Sam Yuk (2)</t>
  </si>
  <si>
    <t>Creative (DQ)</t>
  </si>
  <si>
    <t>G. T. College (5)</t>
  </si>
  <si>
    <t>CSW Cath (DQ)</t>
  </si>
  <si>
    <t>Kln Sam Yuk (5)</t>
  </si>
  <si>
    <t>Tsung Tsin Christian (2)</t>
  </si>
  <si>
    <t>Lung Cheung (5)</t>
  </si>
  <si>
    <t>Seaward Woo (18)</t>
  </si>
  <si>
    <t>Carmel (18)</t>
  </si>
  <si>
    <t>Carmel (36)</t>
  </si>
  <si>
    <t>Leung Shek Chee (14)</t>
  </si>
  <si>
    <t>Bishop Hall Jubilee (14)</t>
  </si>
  <si>
    <t>Seaward Woo (14)</t>
  </si>
  <si>
    <t>Bishop Hall Jubilee (34)</t>
  </si>
  <si>
    <t>Wong Wha San (12)</t>
  </si>
  <si>
    <t>Bishop Hall Jubilee (12)</t>
  </si>
  <si>
    <t>Seaward Woo (32)</t>
  </si>
  <si>
    <t>Delia-HW (10)</t>
  </si>
  <si>
    <t>Law Chan Chor Si (10)</t>
  </si>
  <si>
    <t>Leung Shek Chee (28)</t>
  </si>
  <si>
    <t>Bishop Hall Jubilee (8)</t>
  </si>
  <si>
    <t>Lee Kau Yan (8)</t>
  </si>
  <si>
    <t>PLK No.1 (8)</t>
  </si>
  <si>
    <t>Wong Wha San (24)</t>
  </si>
  <si>
    <t>Maryknoll Fathers' (8)</t>
  </si>
  <si>
    <t>QES (8)</t>
  </si>
  <si>
    <t>Rhenish Church (20)</t>
  </si>
  <si>
    <t>Chan Shu Kui (8)</t>
  </si>
  <si>
    <t>Hioe Tjo Yoeng (8)</t>
  </si>
  <si>
    <t>Leung Shek Chee (8)</t>
  </si>
  <si>
    <t>Hioe Tjo Yoeng (16)</t>
  </si>
  <si>
    <t>Kln Tong (8)</t>
  </si>
  <si>
    <t>Yu Kan Hing (8)</t>
  </si>
  <si>
    <t>Law Chan Chor Si  (16)</t>
  </si>
  <si>
    <t>Law Chan Chor Si (6)</t>
  </si>
  <si>
    <t>Carmel Divine Grace (6)</t>
  </si>
  <si>
    <t>Hioe Tjo Yoeng (6)</t>
  </si>
  <si>
    <t>PLK No.1 (16)</t>
  </si>
  <si>
    <t>Lau Wong Fat (6)</t>
  </si>
  <si>
    <t>Leung Shek Chee (6)</t>
  </si>
  <si>
    <t>New Asia (6)</t>
  </si>
  <si>
    <t>QES  (15)</t>
  </si>
  <si>
    <t>Methodist (4)</t>
  </si>
  <si>
    <t>C. Lutheran (6)</t>
  </si>
  <si>
    <t>Methodist (6)</t>
  </si>
  <si>
    <t>Rhenish Church (4)</t>
  </si>
  <si>
    <t>Ngan Po Ling (6)</t>
  </si>
  <si>
    <t>Maryknoll Fathers' (14)</t>
  </si>
  <si>
    <t>Rotary (4)</t>
  </si>
  <si>
    <t>Carmel Divine Grace (4)</t>
  </si>
  <si>
    <t>Methodist (14)</t>
  </si>
  <si>
    <t>Maryknoll Convent (4)</t>
  </si>
  <si>
    <t>Carmel Divine Grace  (13)</t>
  </si>
  <si>
    <t>Munsang (4)</t>
  </si>
  <si>
    <t>Ngan Po Ling (4)</t>
  </si>
  <si>
    <t>Chan Shu Kui  (13)</t>
  </si>
  <si>
    <t>Carmel Divine Grace (3)</t>
  </si>
  <si>
    <t>Yu Kan Hing (4)</t>
  </si>
  <si>
    <t>Kln Tong  (13)</t>
  </si>
  <si>
    <t>Caritas Pelletier (3)</t>
  </si>
  <si>
    <t>QES (4)</t>
  </si>
  <si>
    <t>Lee Kau Yan (4)</t>
  </si>
  <si>
    <t>Lee Kau Yan (12)</t>
  </si>
  <si>
    <t>Maryknoll Convent (12)</t>
  </si>
  <si>
    <t>Tai Hung (3)</t>
  </si>
  <si>
    <t>Yu Kan Hing  (12)</t>
  </si>
  <si>
    <t>Maryknoll Fathers' (3)</t>
  </si>
  <si>
    <t>William Booth (3)</t>
  </si>
  <si>
    <t>C. Lutheran (3)</t>
  </si>
  <si>
    <t>Hioe Tjo Yoeng (2)</t>
  </si>
  <si>
    <t>Chan Shu Kui (3)</t>
  </si>
  <si>
    <t>Evangel (3)</t>
  </si>
  <si>
    <t>Munsang (10)</t>
  </si>
  <si>
    <t>Workers' Children (W/D)</t>
  </si>
  <si>
    <t>Kln Tong (3)</t>
  </si>
  <si>
    <t>Ngan Po Ling  (10)</t>
  </si>
  <si>
    <t>Tsung Tsin Christian (W/D)</t>
  </si>
  <si>
    <t>C. Lutheran (9)</t>
  </si>
  <si>
    <t>Creative (W/D)</t>
  </si>
  <si>
    <t>New Asia (2)</t>
  </si>
  <si>
    <t>Lau Wong Fat (2)</t>
  </si>
  <si>
    <t>Tai Hung (9)</t>
  </si>
  <si>
    <t>Lai Chack (W/D)</t>
  </si>
  <si>
    <t>Maryknoll Sec (2)</t>
  </si>
  <si>
    <t>Lau Wong Fat (8)</t>
  </si>
  <si>
    <t>Munsang (2)</t>
  </si>
  <si>
    <t>Wong Wha San (2)</t>
  </si>
  <si>
    <t>New Asia (8)</t>
  </si>
  <si>
    <t>Chan Shu Kui (2)</t>
  </si>
  <si>
    <t>Rotary (8)</t>
  </si>
  <si>
    <t>Pooi Tun (2)</t>
  </si>
  <si>
    <t>Kln Tong (2)</t>
  </si>
  <si>
    <t>Evangel  (6)</t>
  </si>
  <si>
    <t>Tai Hung (DQ)</t>
  </si>
  <si>
    <t>Pooi Tun (5)</t>
  </si>
  <si>
    <t>Tsung Tsin Christian (DQ)</t>
  </si>
  <si>
    <t>Maryknoll Sec (4)</t>
  </si>
  <si>
    <t>Caritas Pelletier  (3)</t>
  </si>
  <si>
    <t>Basketball - Division Three (Kowloon Two)</t>
  </si>
  <si>
    <t>CMA Sec (18)</t>
  </si>
  <si>
    <t>King George V (18)</t>
  </si>
  <si>
    <t>King George V (44)</t>
  </si>
  <si>
    <t>Lutheran (14)</t>
  </si>
  <si>
    <t>Delia-BW (14)</t>
  </si>
  <si>
    <t>Heep Woh (14)</t>
  </si>
  <si>
    <t>CMA Sec (34)</t>
  </si>
  <si>
    <t>Chan Shu Kui (12)</t>
  </si>
  <si>
    <t>CMA Sec (12)</t>
  </si>
  <si>
    <t>Lutheran (28)</t>
  </si>
  <si>
    <t>Kln Tech (10)</t>
  </si>
  <si>
    <t>Heep Woh (26)</t>
  </si>
  <si>
    <t>Heep Woh (8)</t>
  </si>
  <si>
    <t>Lutheran (8)</t>
  </si>
  <si>
    <t>Ming Kei (24)</t>
  </si>
  <si>
    <t>Po Chiu Cath (8)</t>
  </si>
  <si>
    <t>Chang Ming Thien (8)</t>
  </si>
  <si>
    <t>Lee Kau Yan (22)</t>
  </si>
  <si>
    <t>Leung Kwai Yee (8)</t>
  </si>
  <si>
    <t>King Ling (8)</t>
  </si>
  <si>
    <t>PLK Tong Nai Kan (8)</t>
  </si>
  <si>
    <t>Delia-BW (20)</t>
  </si>
  <si>
    <t>King George V (8)</t>
  </si>
  <si>
    <t>Delia-BW (8)</t>
  </si>
  <si>
    <t>Chan Shu Kui (20)</t>
  </si>
  <si>
    <t>Kln Tech (6)</t>
  </si>
  <si>
    <t>Chan Shu Kui (6)</t>
  </si>
  <si>
    <t>Lutheran (6)</t>
  </si>
  <si>
    <t>Kln Tech  (20)</t>
  </si>
  <si>
    <t>Ming Kei (6)</t>
  </si>
  <si>
    <t>Lai Chack (6)</t>
  </si>
  <si>
    <t>Hoi Ping (6)</t>
  </si>
  <si>
    <t>Hoi Ping (18)</t>
  </si>
  <si>
    <t>Choi Hung (6)</t>
  </si>
  <si>
    <t>Christian Alliance (6)</t>
  </si>
  <si>
    <t>Law Chan Chor Si  (18)</t>
  </si>
  <si>
    <t>Holy Carpenter (6)</t>
  </si>
  <si>
    <t>Mong Man Wai  (18)</t>
  </si>
  <si>
    <t>Seaward Woo (6)</t>
  </si>
  <si>
    <t>Tseung Kwan O Gov't (6)</t>
  </si>
  <si>
    <t>Ma Chan Duen Hey (6)</t>
  </si>
  <si>
    <t>Po Chiu Cath  (16)</t>
  </si>
  <si>
    <t>Delia-BW (6)</t>
  </si>
  <si>
    <t>Newman (6)</t>
  </si>
  <si>
    <t>Lau Wong Fat (14)</t>
  </si>
  <si>
    <t>Seaward Woo (4)</t>
  </si>
  <si>
    <t>Ma Chan Duen Hey (14)</t>
  </si>
  <si>
    <t>Ming Yuen (6)</t>
  </si>
  <si>
    <t>Christian Alliance (4)</t>
  </si>
  <si>
    <t>Kln Tech (4)</t>
  </si>
  <si>
    <t>Evangel (4)</t>
  </si>
  <si>
    <t>Choi Hung (12)</t>
  </si>
  <si>
    <t>Lai Chack (4)</t>
  </si>
  <si>
    <t>Notre Dame (4)</t>
  </si>
  <si>
    <t>Evangel (12)</t>
  </si>
  <si>
    <t>Lau Wong Fat (4)</t>
  </si>
  <si>
    <t>Tang Ying Hei (4)</t>
  </si>
  <si>
    <t>CMA Sec (4)</t>
  </si>
  <si>
    <t>King Ling (12)</t>
  </si>
  <si>
    <t>Lui Yun Choy (4)</t>
  </si>
  <si>
    <t>Canaan (4)</t>
  </si>
  <si>
    <t>Po Chiu Cath (4)</t>
  </si>
  <si>
    <t>Lai Chack (12)</t>
  </si>
  <si>
    <t>Heep Woh (4)</t>
  </si>
  <si>
    <t>King Ling (4)</t>
  </si>
  <si>
    <t>Methodist (12)</t>
  </si>
  <si>
    <t>Ma Chan Duen Hey (4)</t>
  </si>
  <si>
    <t>PLK Tong Nai Kan (4)</t>
  </si>
  <si>
    <t>Quality Music (3)</t>
  </si>
  <si>
    <t>Newman  (12)</t>
  </si>
  <si>
    <t>Choi Hung (3)</t>
  </si>
  <si>
    <t>PLK Tong Nai Kan (12)</t>
  </si>
  <si>
    <t>Tseung Kwan O Gov't (4)</t>
  </si>
  <si>
    <t>Lui Yun Choy (3)</t>
  </si>
  <si>
    <t>Chang Ming Thien (11)</t>
  </si>
  <si>
    <t>Newman (3)</t>
  </si>
  <si>
    <t>Lan Chi Pat (3)</t>
  </si>
  <si>
    <t>Bishop Hall Sec (3)</t>
  </si>
  <si>
    <t>Leung Kwai Yee (11)</t>
  </si>
  <si>
    <t>Ho Nam Kam (3)</t>
  </si>
  <si>
    <t>Christian Alliance  (10)</t>
  </si>
  <si>
    <t>Tang Ying Hei (3)</t>
  </si>
  <si>
    <t>Lui Yun Choy (10)</t>
  </si>
  <si>
    <t>Chang Pui Chung (3)</t>
  </si>
  <si>
    <t>Mong Man Wai (2)</t>
  </si>
  <si>
    <t>Tseung Kwan O Gov't  (10)</t>
  </si>
  <si>
    <t>Canaan (9)</t>
  </si>
  <si>
    <t>Canaan (3)</t>
  </si>
  <si>
    <t>Leung Kwai Yee (3)</t>
  </si>
  <si>
    <t>Lan Chi Pat (2)</t>
  </si>
  <si>
    <t>Ho Nam Kam (9)</t>
  </si>
  <si>
    <t>Chang Ming Thien (3)</t>
  </si>
  <si>
    <t>Quality Music  (9)</t>
  </si>
  <si>
    <t>Canaan (2)</t>
  </si>
  <si>
    <t>Tang Ying Hei  (9)</t>
  </si>
  <si>
    <t>Notre Dame (2)</t>
  </si>
  <si>
    <t>Bishop Hall Sec (2)</t>
  </si>
  <si>
    <t>Lai Chack (2)</t>
  </si>
  <si>
    <t>Bishop Hall Sec (8)</t>
  </si>
  <si>
    <t>Wong Fut Nam (2)</t>
  </si>
  <si>
    <t>Carmel Divine Grace (DQ)</t>
  </si>
  <si>
    <t>Ming Yuen (8)</t>
  </si>
  <si>
    <t>Ming Yuen (2)</t>
  </si>
  <si>
    <t>Lee Kau Yan (2)</t>
  </si>
  <si>
    <t>Lan Chi Pat (7)</t>
  </si>
  <si>
    <t>Methodist (2)</t>
  </si>
  <si>
    <t>Notre Dame (DQ)</t>
  </si>
  <si>
    <t>Tang Ying Hei (2)</t>
  </si>
  <si>
    <t>Holy Carpenter  (6)</t>
  </si>
  <si>
    <t>Notre Dame (6)</t>
  </si>
  <si>
    <t>Wa Ying (18)</t>
  </si>
  <si>
    <t>Wong Chung Ming (18)</t>
  </si>
  <si>
    <t>Kln True Light (18)</t>
  </si>
  <si>
    <t>Wa Ying  (40)</t>
  </si>
  <si>
    <t>Pentecostal (14)</t>
  </si>
  <si>
    <t>Notre Dame (14)</t>
  </si>
  <si>
    <t>Wa Ying (14)</t>
  </si>
  <si>
    <t>Kln True Light  (30)</t>
  </si>
  <si>
    <t>Kei Hau (12)</t>
  </si>
  <si>
    <t>QualiEd (12)</t>
  </si>
  <si>
    <t>Notre Dame (25)</t>
  </si>
  <si>
    <t>True Light Girls' (10)</t>
  </si>
  <si>
    <t>St. Benedict's (10)</t>
  </si>
  <si>
    <t>Choi Kai Yau (10)</t>
  </si>
  <si>
    <t>True Light Girls' (24)</t>
  </si>
  <si>
    <t>Choi Kai Yau (8)</t>
  </si>
  <si>
    <t>True Light Girls' (8)</t>
  </si>
  <si>
    <t>Pentecostal  (22)</t>
  </si>
  <si>
    <t>Ming Yin (8)</t>
  </si>
  <si>
    <t>Wa Ying (8)</t>
  </si>
  <si>
    <t>Hoi Ping (8)</t>
  </si>
  <si>
    <t>Wong Chung Ming (20)</t>
  </si>
  <si>
    <t>Notre Dame (8)</t>
  </si>
  <si>
    <t>QualiEd (19)</t>
  </si>
  <si>
    <t>Ning Po (8)</t>
  </si>
  <si>
    <t>St. Antonius (8)</t>
  </si>
  <si>
    <t>G. T. College (8)</t>
  </si>
  <si>
    <t>St. Benedict's (19)</t>
  </si>
  <si>
    <t>St. Benedict's (6)</t>
  </si>
  <si>
    <t>Heung To-THT (6)</t>
  </si>
  <si>
    <t>Quality Music (6)</t>
  </si>
  <si>
    <t>Choi Kai Yau (18)</t>
  </si>
  <si>
    <t>True Light Girls' (6)</t>
  </si>
  <si>
    <t>Hoi Ping (16)</t>
  </si>
  <si>
    <t>Holy Family (6)</t>
  </si>
  <si>
    <t>Kln True Light (6)</t>
  </si>
  <si>
    <t>Tack Ching (6)</t>
  </si>
  <si>
    <t>Ming Yin (16)</t>
  </si>
  <si>
    <t>Kwun Tong Sec (6)</t>
  </si>
  <si>
    <t>Holm Glad (6)</t>
  </si>
  <si>
    <t>Heung To-THT  (15)</t>
  </si>
  <si>
    <t>Tak Oi (4)</t>
  </si>
  <si>
    <t>Holy Family (4)</t>
  </si>
  <si>
    <t>Kei Hau (15)</t>
  </si>
  <si>
    <t>Hoi Ping (4)</t>
  </si>
  <si>
    <t>Ming Yin (4)</t>
  </si>
  <si>
    <t>King George V  (14)</t>
  </si>
  <si>
    <t>Delia-BW (4)</t>
  </si>
  <si>
    <t>Laws Foundation (4)</t>
  </si>
  <si>
    <t>King Ling (14)</t>
  </si>
  <si>
    <t>Tack Ching (4)</t>
  </si>
  <si>
    <t>Ko Lui (4)</t>
  </si>
  <si>
    <t>Kwun Tong Sec  (14)</t>
  </si>
  <si>
    <t>Tack Ching (14)</t>
  </si>
  <si>
    <t>Chiu Chow (3)</t>
  </si>
  <si>
    <t>QualiEd (4)</t>
  </si>
  <si>
    <t>Ning Po  (13)</t>
  </si>
  <si>
    <t>QualiEd (3)</t>
  </si>
  <si>
    <t>Tak Oi (3)</t>
  </si>
  <si>
    <t>Delia-BW (3)</t>
  </si>
  <si>
    <t>Holy Family (12)</t>
  </si>
  <si>
    <t>King George V (3)</t>
  </si>
  <si>
    <t>Notre Dame (3)</t>
  </si>
  <si>
    <t>Tak Oi  (11)</t>
  </si>
  <si>
    <t>Heung To-THT (3)</t>
  </si>
  <si>
    <t>Holm Glad (3)</t>
  </si>
  <si>
    <t>St. Benedict's (3)</t>
  </si>
  <si>
    <t>Heep Woh (10)</t>
  </si>
  <si>
    <t>CMA Sec (3)</t>
  </si>
  <si>
    <t>Li Kwok Po (3)</t>
  </si>
  <si>
    <t>Kei Hau (3)</t>
  </si>
  <si>
    <t>Holm Glad (9)</t>
  </si>
  <si>
    <t>Sun Kei (2)</t>
  </si>
  <si>
    <t>Ning Po (3)</t>
  </si>
  <si>
    <t>Wai Kiu (W/D)</t>
  </si>
  <si>
    <t>Chang Pui Chung (2)</t>
  </si>
  <si>
    <t>Mu Kuang (W/D)</t>
  </si>
  <si>
    <t>Lui Yun Choy (2)</t>
  </si>
  <si>
    <t>Heep Woh (2)</t>
  </si>
  <si>
    <t>Delia-BW (7)</t>
  </si>
  <si>
    <t>St. Antonius (DQ)</t>
  </si>
  <si>
    <t>Laws Foundation (2)</t>
  </si>
  <si>
    <t>Holy Family (2)</t>
  </si>
  <si>
    <t>King Ling (2)</t>
  </si>
  <si>
    <t>Wong Chung Ming (2)</t>
  </si>
  <si>
    <t>Quality Music  (6)</t>
  </si>
  <si>
    <t>Canaan (W/D)</t>
  </si>
  <si>
    <t>Ning Po (2)</t>
  </si>
  <si>
    <t>Sun Kei  (6)</t>
  </si>
  <si>
    <t>Tseung Kwan O Gov't (DQ)</t>
  </si>
  <si>
    <t>Li Kwok Po (W/D)</t>
  </si>
  <si>
    <t>Tang Ying Hei  (6)</t>
  </si>
  <si>
    <t>Chiu Chow  (3)</t>
  </si>
  <si>
    <t>Lui Yun Choy  (2)</t>
  </si>
  <si>
    <t>Basketball - Division Three (Kowloon Three)</t>
  </si>
  <si>
    <t>Wong Tai Shan (18)</t>
  </si>
  <si>
    <t>Kei Chi (18)</t>
  </si>
  <si>
    <t>Ngan Po Ling (18)</t>
  </si>
  <si>
    <t>Ngan Po Ling (36)</t>
  </si>
  <si>
    <t>Yu Chun Keung (14)</t>
  </si>
  <si>
    <t>Ngan Po Ling (14)</t>
  </si>
  <si>
    <t>Kei Chi (32)</t>
  </si>
  <si>
    <t>K. T. Maryknoll (12)</t>
  </si>
  <si>
    <t>Kadoorie Sec (12)</t>
  </si>
  <si>
    <t>Wong Tai Shan (29)</t>
  </si>
  <si>
    <t>Ko Lui (10)</t>
  </si>
  <si>
    <t>Hioe Tjo Yoeng (10)</t>
  </si>
  <si>
    <t>C. Lutheran (10)</t>
  </si>
  <si>
    <t>K. T. Maryknoll (24)</t>
  </si>
  <si>
    <t>Lui Kwok Pat Fong (8)</t>
  </si>
  <si>
    <t>Cheng Yu Tung (8)</t>
  </si>
  <si>
    <t>Yu Chun Keung (24)</t>
  </si>
  <si>
    <t>Kei Chi (8)</t>
  </si>
  <si>
    <t>Holm Glad (8)</t>
  </si>
  <si>
    <t>Ko Lui (8)</t>
  </si>
  <si>
    <t>Bishop Hall Jubilee (23)</t>
  </si>
  <si>
    <t>C. Lutheran (22)</t>
  </si>
  <si>
    <t>Jockey Club (8)</t>
  </si>
  <si>
    <t>Wong Tai Shan (8)</t>
  </si>
  <si>
    <t>Ko Lui (22)</t>
  </si>
  <si>
    <t>China Holiness (6)</t>
  </si>
  <si>
    <t>Lui Kwok Pat Fong (6)</t>
  </si>
  <si>
    <t>Hioe Tjo Yoeng  (21)</t>
  </si>
  <si>
    <t>Kln Tong (6)</t>
  </si>
  <si>
    <t>Kei Heep (6)</t>
  </si>
  <si>
    <t>Wai Kiu (6)</t>
  </si>
  <si>
    <t>Lui Kwok Pat Fong (20)</t>
  </si>
  <si>
    <t>Bishop Hall Jubilee (6)</t>
  </si>
  <si>
    <t>QualiEd (6)</t>
  </si>
  <si>
    <t>Chiu Chow (6)</t>
  </si>
  <si>
    <t>Kadoorie Sec  (16)</t>
  </si>
  <si>
    <t>Yu Kan Hing (6)</t>
  </si>
  <si>
    <t>Yu Chun Keung (6)</t>
  </si>
  <si>
    <t>All Saints' (6)</t>
  </si>
  <si>
    <t>New Asia (16)</t>
  </si>
  <si>
    <t>Kei Chi (6)</t>
  </si>
  <si>
    <t>Ning Po (16)</t>
  </si>
  <si>
    <t>Wai Kiu (16)</t>
  </si>
  <si>
    <t>China Holiness (4)</t>
  </si>
  <si>
    <t>Ching Chung (15)</t>
  </si>
  <si>
    <t>Ning Po (6)</t>
  </si>
  <si>
    <t>New Asia (4)</t>
  </si>
  <si>
    <t>Choi Kai Yau (15)</t>
  </si>
  <si>
    <t>St. Benedict's (4)</t>
  </si>
  <si>
    <t>Yu Chun Keung (4)</t>
  </si>
  <si>
    <t>Heung To-THT (15)</t>
  </si>
  <si>
    <t>Kadoorie Sec (4)</t>
  </si>
  <si>
    <t>Delia-GP (4)</t>
  </si>
  <si>
    <t>PLK No.1 (4)</t>
  </si>
  <si>
    <t>Jockey Club (15)</t>
  </si>
  <si>
    <t>Wai Kiu (4)</t>
  </si>
  <si>
    <t>Chiu Chow (4)</t>
  </si>
  <si>
    <t>Ching Kok (4)</t>
  </si>
  <si>
    <t>QualiEd (15)</t>
  </si>
  <si>
    <t>Kei Heep (4)</t>
  </si>
  <si>
    <t>Nam Wah (4)</t>
  </si>
  <si>
    <t>Wah Yan-Kln (4)</t>
  </si>
  <si>
    <t>Cheng Yu Tung (14)</t>
  </si>
  <si>
    <t>Choi Kai Yau (4)</t>
  </si>
  <si>
    <t>Chiu Chow  (14)</t>
  </si>
  <si>
    <t>All Saints' (4)</t>
  </si>
  <si>
    <t>Jockey Club (4)</t>
  </si>
  <si>
    <t>All Saints' (13)</t>
  </si>
  <si>
    <t>Yu Kan Hing (13)</t>
  </si>
  <si>
    <t>Yu Kan Hing (3)</t>
  </si>
  <si>
    <t>Kei Heep (12)</t>
  </si>
  <si>
    <t>Delia-YW (3)</t>
  </si>
  <si>
    <t>Rotary (3)</t>
  </si>
  <si>
    <t>PLK No.1 (12)</t>
  </si>
  <si>
    <t>Choi Kai Yau (3)</t>
  </si>
  <si>
    <t>Maryknoll Sec (3)</t>
  </si>
  <si>
    <t>Holm Glad (11)</t>
  </si>
  <si>
    <t>Cheng Yu Tung (3)</t>
  </si>
  <si>
    <t>Jockey Club (3)</t>
  </si>
  <si>
    <t>China Holiness (10)</t>
  </si>
  <si>
    <t>All Saints' (3)</t>
  </si>
  <si>
    <t>Queen Maud (3)</t>
  </si>
  <si>
    <t>Kln Tong (10)</t>
  </si>
  <si>
    <t>Delia-MR (3)</t>
  </si>
  <si>
    <t>Bishop Hall Jubilee (3)</t>
  </si>
  <si>
    <t>St. Benedict's  (10)</t>
  </si>
  <si>
    <t>Hioe Tjo Yoeng (3)</t>
  </si>
  <si>
    <t>Wah Yan-Kln (3)</t>
  </si>
  <si>
    <t>Kei Heep (2)</t>
  </si>
  <si>
    <t>Wah Yan-Kln (9)</t>
  </si>
  <si>
    <t>Ching Chung (3)</t>
  </si>
  <si>
    <t>Wong Tai Shan (3)</t>
  </si>
  <si>
    <t>Delia-GP (8)</t>
  </si>
  <si>
    <t>Wong Chung Ming (3)</t>
  </si>
  <si>
    <t>Rotary (7)</t>
  </si>
  <si>
    <t>Ching Kok (2)</t>
  </si>
  <si>
    <t>Shing Tak (2)</t>
  </si>
  <si>
    <t>Ching Kok (6)</t>
  </si>
  <si>
    <t>Nam Wah (2)</t>
  </si>
  <si>
    <t>Chak Yan (2)</t>
  </si>
  <si>
    <t>Maryknoll Sec (6)</t>
  </si>
  <si>
    <t>Nam Wah (6)</t>
  </si>
  <si>
    <t>Wah Yan-Kln (2)</t>
  </si>
  <si>
    <t>Queen Maud (2)</t>
  </si>
  <si>
    <t>Queen Maud (5)</t>
  </si>
  <si>
    <t>Wong Chung Ming (5)</t>
  </si>
  <si>
    <t>Chak Yan (4)</t>
  </si>
  <si>
    <t>Shing Tak  (4)</t>
  </si>
  <si>
    <t>basketballdivmale=1</t>
  </si>
  <si>
    <t>basketballposmale=1</t>
  </si>
  <si>
    <t>Kwei Wah Shan</t>
  </si>
  <si>
    <t>basketballposmale=2</t>
  </si>
  <si>
    <t>St. Joseph's</t>
  </si>
  <si>
    <t>basketballposmale=3</t>
  </si>
  <si>
    <t>Chinese Int'l</t>
  </si>
  <si>
    <t>basketballposmale=4</t>
  </si>
  <si>
    <t>Chong Gene Hang</t>
  </si>
  <si>
    <t>basketballposmale=5</t>
  </si>
  <si>
    <t>St. Paul's Coed</t>
  </si>
  <si>
    <t>basketballposmale=6</t>
  </si>
  <si>
    <t>Yu Chun Keung-2</t>
  </si>
  <si>
    <t>basketballposmale=7</t>
  </si>
  <si>
    <t>South Island</t>
  </si>
  <si>
    <t>basketballposmale=8</t>
  </si>
  <si>
    <t>St. Paul's College</t>
  </si>
  <si>
    <t>basketballposmale=9</t>
  </si>
  <si>
    <t>Wah Yan-HK</t>
  </si>
  <si>
    <t>St. Stephen's Stanley</t>
  </si>
  <si>
    <t>basketballposmale=11</t>
  </si>
  <si>
    <t>Raimondi</t>
  </si>
  <si>
    <t>basketballposmale=12</t>
  </si>
  <si>
    <t>King's</t>
  </si>
  <si>
    <t>basketballdivfemale=1</t>
  </si>
  <si>
    <t>basketballposfemale=1</t>
  </si>
  <si>
    <t>Ying Wa Girls'</t>
  </si>
  <si>
    <t>basketballposfemale=2</t>
  </si>
  <si>
    <t>St. Paul's Sec</t>
  </si>
  <si>
    <t>basketballposfemale=3</t>
  </si>
  <si>
    <t>Belilios</t>
  </si>
  <si>
    <t>basketballposfemale=4</t>
  </si>
  <si>
    <t>True Light Mid Sch</t>
  </si>
  <si>
    <t>basketballposfemale=5</t>
  </si>
  <si>
    <t>HK True Light</t>
  </si>
  <si>
    <t>Chinese Women</t>
  </si>
  <si>
    <t>Sacred Heart</t>
  </si>
  <si>
    <t>basketballposfemale=8</t>
  </si>
  <si>
    <t>St. Francis Cano</t>
  </si>
  <si>
    <t>basketballposfemale=9</t>
  </si>
  <si>
    <t>basketballposfemale=10</t>
  </si>
  <si>
    <t>Lui Ming Choi</t>
  </si>
  <si>
    <t>basketballposfemale=11</t>
  </si>
  <si>
    <t>Wong Fung Ling</t>
  </si>
  <si>
    <t>basketballposfemale=12</t>
  </si>
  <si>
    <t>basketballdivmale=2</t>
  </si>
  <si>
    <t>Hon Wah</t>
  </si>
  <si>
    <t>Salesian</t>
  </si>
  <si>
    <t>SKH Tang Shiu Kin</t>
  </si>
  <si>
    <t>Queen's</t>
  </si>
  <si>
    <t>Wu Cheng-Chung</t>
  </si>
  <si>
    <t>SKW Sec</t>
  </si>
  <si>
    <t>West Island</t>
  </si>
  <si>
    <t>Rosaryhill</t>
  </si>
  <si>
    <t>Lingnan</t>
  </si>
  <si>
    <t>basketballposmale=10</t>
  </si>
  <si>
    <t>German Swiss</t>
  </si>
  <si>
    <t>Island</t>
  </si>
  <si>
    <t>basketballdivfemale=2</t>
  </si>
  <si>
    <t>HKUGA</t>
  </si>
  <si>
    <t>Precious Blood</t>
  </si>
  <si>
    <t>basketballposfemale=6</t>
  </si>
  <si>
    <t>basketballposfemale=7</t>
  </si>
  <si>
    <t>Cheung Chuk Shan</t>
  </si>
  <si>
    <t>Henrietta</t>
  </si>
  <si>
    <t>Hotung</t>
  </si>
  <si>
    <t>Fukien-SSW</t>
  </si>
  <si>
    <t>basketballposfemale=17</t>
  </si>
  <si>
    <t>Canossa</t>
  </si>
  <si>
    <t>basketballposfemale=19</t>
  </si>
  <si>
    <t>Pui Tak</t>
  </si>
  <si>
    <t>Wesley</t>
  </si>
  <si>
    <t>basketballposfemale=21</t>
  </si>
  <si>
    <t>Aberdeen Baptist</t>
  </si>
  <si>
    <t>basketballposfemale=22</t>
  </si>
  <si>
    <t>Chan Pak Sha</t>
  </si>
  <si>
    <t>basketballposfemale=25</t>
  </si>
  <si>
    <t>St. Mark's</t>
  </si>
  <si>
    <t>basketballposfemale=26</t>
  </si>
  <si>
    <t>Korean Int'l</t>
  </si>
  <si>
    <t>Lee Ching Dea</t>
  </si>
  <si>
    <t>basketballposfemale=29</t>
  </si>
  <si>
    <t>Lingnan Hang Yee</t>
  </si>
  <si>
    <t>basketballposfemale=30</t>
  </si>
  <si>
    <t>Kiangsu-Chekiang</t>
  </si>
  <si>
    <t>basketballdivmale=3</t>
  </si>
  <si>
    <t>C. Lutheran-NP</t>
  </si>
  <si>
    <t>St. Louis</t>
  </si>
  <si>
    <t>Clementi</t>
  </si>
  <si>
    <t>Munsang-HK</t>
  </si>
  <si>
    <t>St. Peter's</t>
  </si>
  <si>
    <t>Leung Kau Kui</t>
  </si>
  <si>
    <t>SKW East</t>
  </si>
  <si>
    <t>Victoria Shanghai</t>
  </si>
  <si>
    <t>basketballposmale=17</t>
  </si>
  <si>
    <t>Pui Kiu</t>
  </si>
  <si>
    <t>basketballposmale=18</t>
  </si>
  <si>
    <t>Sea School</t>
  </si>
  <si>
    <t>St. Stephen's Church</t>
  </si>
  <si>
    <t>Aberdeen Tech</t>
  </si>
  <si>
    <t>Li Fook Hing</t>
  </si>
  <si>
    <t>basketballposmale=24</t>
  </si>
  <si>
    <t>Cognitio-HK</t>
  </si>
  <si>
    <t>Lau Wing Sang</t>
  </si>
  <si>
    <t>St. Joan of Arc</t>
  </si>
  <si>
    <t>Victoria Gov't</t>
  </si>
  <si>
    <t>Tang King Po-HK</t>
  </si>
  <si>
    <t>basketballposmale=29</t>
  </si>
  <si>
    <t>Chinese Foundation</t>
  </si>
  <si>
    <t>Chong Yuet Ming</t>
  </si>
  <si>
    <t>basketballposmale=33</t>
  </si>
  <si>
    <t>basketballposmale=34</t>
  </si>
  <si>
    <t>Islamic</t>
  </si>
  <si>
    <t>basketballposmale=35</t>
  </si>
  <si>
    <t>Caritas Marden</t>
  </si>
  <si>
    <t>basketballposmale=36</t>
  </si>
  <si>
    <t>basketballposmale=38</t>
  </si>
  <si>
    <t>Kung Lee</t>
  </si>
  <si>
    <t>Man Kiu</t>
  </si>
  <si>
    <t>DBS</t>
  </si>
  <si>
    <t>Ying Wa</t>
  </si>
  <si>
    <t>La Salle</t>
  </si>
  <si>
    <t>Sing Yin</t>
  </si>
  <si>
    <t>Pentecostal</t>
  </si>
  <si>
    <t>Ho Lap</t>
  </si>
  <si>
    <t>Po Kok Sec</t>
  </si>
  <si>
    <t>Tsoi Kung Po</t>
  </si>
  <si>
    <t>PLK Ho Yuk Ching</t>
  </si>
  <si>
    <t>Fukien-KT</t>
  </si>
  <si>
    <t>St. Joseph's A/C</t>
  </si>
  <si>
    <t>Cognitio-Kln</t>
  </si>
  <si>
    <t>Heep Yunn</t>
  </si>
  <si>
    <t>DGS</t>
  </si>
  <si>
    <t>Ming Kei</t>
  </si>
  <si>
    <t>Pooi To</t>
  </si>
  <si>
    <t>U. Christian-THT</t>
  </si>
  <si>
    <t>St. Mary's</t>
  </si>
  <si>
    <t>Our Lady's</t>
  </si>
  <si>
    <t>Pui Ching</t>
  </si>
  <si>
    <t>Mong Man Wai</t>
  </si>
  <si>
    <t>Kwun Tong Kung Lok</t>
  </si>
  <si>
    <t>Hung Sean Chau</t>
  </si>
  <si>
    <t>Mok Hing Yiu</t>
  </si>
  <si>
    <t>Wing Kwong</t>
  </si>
  <si>
    <t>St. Francis X</t>
  </si>
  <si>
    <t>Delia-HW</t>
  </si>
  <si>
    <t>Ng Wah</t>
  </si>
  <si>
    <t>Chan Sui Ki</t>
  </si>
  <si>
    <t>Lutheran</t>
  </si>
  <si>
    <t>Ming Yin</t>
  </si>
  <si>
    <t>Lui Kwok Pat Fong</t>
  </si>
  <si>
    <t>Logos</t>
  </si>
  <si>
    <t>Good Hope</t>
  </si>
  <si>
    <t>U. Christian-KE</t>
  </si>
  <si>
    <t>Kit Sam</t>
  </si>
  <si>
    <t>Ching Chung</t>
  </si>
  <si>
    <t>Shun Lee Cath</t>
  </si>
  <si>
    <t>Carmel Divine Grace</t>
  </si>
  <si>
    <t>Wong Wha San</t>
  </si>
  <si>
    <t>Mu Kuang</t>
  </si>
  <si>
    <t>Pooi Tun</t>
  </si>
  <si>
    <t>Szeto Ho</t>
  </si>
  <si>
    <t>Rhenish Church</t>
  </si>
  <si>
    <t>CSW Cath</t>
  </si>
  <si>
    <t>Homantin Gov't</t>
  </si>
  <si>
    <t>Holy Trinity Church</t>
  </si>
  <si>
    <t>Heung To-TKO</t>
  </si>
  <si>
    <t>Kei To</t>
  </si>
  <si>
    <t>Kei Hau</t>
  </si>
  <si>
    <t>basketballposmale=14</t>
  </si>
  <si>
    <t>Tsung Tsin Christian</t>
  </si>
  <si>
    <t>St. Bonaventure</t>
  </si>
  <si>
    <t>Tai Hung</t>
  </si>
  <si>
    <t>Li Kwok Po</t>
  </si>
  <si>
    <t>Laws Foundation</t>
  </si>
  <si>
    <t>Yuen Yuen Institute</t>
  </si>
  <si>
    <t>basketballposmale=20</t>
  </si>
  <si>
    <t>Carmel</t>
  </si>
  <si>
    <t>Creative</t>
  </si>
  <si>
    <t>QES</t>
  </si>
  <si>
    <t>Maryknoll Fathers'</t>
  </si>
  <si>
    <t>Kwun Tong Sec</t>
  </si>
  <si>
    <t>Ho Yam Tong</t>
  </si>
  <si>
    <t>William Booth</t>
  </si>
  <si>
    <t>Tang King Po-Kln</t>
  </si>
  <si>
    <t>Sun Kei</t>
  </si>
  <si>
    <t>basketballposmale=30</t>
  </si>
  <si>
    <t>Yew Chung</t>
  </si>
  <si>
    <t>Christian Alliance</t>
  </si>
  <si>
    <t>Workers' Children</t>
  </si>
  <si>
    <t>Kln Sam Yuk</t>
  </si>
  <si>
    <t>Chu Shek Lun</t>
  </si>
  <si>
    <t>Lung Cheung</t>
  </si>
  <si>
    <t>Ning Po-2</t>
  </si>
  <si>
    <t>PLK K. T. Chong</t>
  </si>
  <si>
    <t>basketballposmale=39</t>
  </si>
  <si>
    <t>G. T. College</t>
  </si>
  <si>
    <t>basketballdivfemale=3</t>
  </si>
  <si>
    <t>St. Teresa</t>
  </si>
  <si>
    <t>Leung Shek Chee</t>
  </si>
  <si>
    <t>Lee Kau Yan</t>
  </si>
  <si>
    <t>Seaward Woo</t>
  </si>
  <si>
    <t>Maryknoll Convent</t>
  </si>
  <si>
    <t>Hioe Tjo Yoeng</t>
  </si>
  <si>
    <t>Bishop Hall Jubilee</t>
  </si>
  <si>
    <t>Chan Shu Kui</t>
  </si>
  <si>
    <t>basketballposmale=15</t>
  </si>
  <si>
    <t>Kln Tong</t>
  </si>
  <si>
    <t>Law Chan Chor Si</t>
  </si>
  <si>
    <t>Methodist</t>
  </si>
  <si>
    <t>C. Lutheran</t>
  </si>
  <si>
    <t>Rotary</t>
  </si>
  <si>
    <t>Wong Chung Ming</t>
  </si>
  <si>
    <t>Ngan Po Ling</t>
  </si>
  <si>
    <t>PLK No.1</t>
  </si>
  <si>
    <t>basketballposmale=27</t>
  </si>
  <si>
    <t>Evangel</t>
  </si>
  <si>
    <t>Maryknoll Sec</t>
  </si>
  <si>
    <t>basketballposmale=31</t>
  </si>
  <si>
    <t>Delia-MR</t>
  </si>
  <si>
    <t>Lai Chack</t>
  </si>
  <si>
    <t>Munsang</t>
  </si>
  <si>
    <t>Quality Music</t>
  </si>
  <si>
    <t>Tang Ying Hei</t>
  </si>
  <si>
    <t>basketballposmale=37</t>
  </si>
  <si>
    <t>St. Margaret's Coed</t>
  </si>
  <si>
    <t>Delia-BW</t>
  </si>
  <si>
    <t>Kln Tech</t>
  </si>
  <si>
    <t>Leung Kwai Yee</t>
  </si>
  <si>
    <t>CMA Sec</t>
  </si>
  <si>
    <t>King George V</t>
  </si>
  <si>
    <t>King Ling</t>
  </si>
  <si>
    <t>Bishop Hall Sec</t>
  </si>
  <si>
    <t>Po Chiu Cath</t>
  </si>
  <si>
    <t>Ma Chan Duen Hey</t>
  </si>
  <si>
    <t>Lau Wong Fat</t>
  </si>
  <si>
    <t>Canaan</t>
  </si>
  <si>
    <t>Heep Woh</t>
  </si>
  <si>
    <t>Lan Chi Pat</t>
  </si>
  <si>
    <t>Ming Yuen</t>
  </si>
  <si>
    <t>Newman</t>
  </si>
  <si>
    <t>Ho Nam Kam</t>
  </si>
  <si>
    <t>Lui Yun Choy</t>
  </si>
  <si>
    <t>PLK Tong Nai Kan</t>
  </si>
  <si>
    <t>basketballposmale=32</t>
  </si>
  <si>
    <t>Choi Hung</t>
  </si>
  <si>
    <t>Notre Dame</t>
  </si>
  <si>
    <t>Hoi Ping</t>
  </si>
  <si>
    <t>Tseung Kwan O Gov't</t>
  </si>
  <si>
    <t>Chang Ming Thien</t>
  </si>
  <si>
    <t>Chang Pui Chung</t>
  </si>
  <si>
    <t>Our Lady Rosary</t>
  </si>
  <si>
    <t>Heung To-THT</t>
  </si>
  <si>
    <t>Ning Po</t>
  </si>
  <si>
    <t>St. Antonius</t>
  </si>
  <si>
    <t>QualiEd</t>
  </si>
  <si>
    <t>basketballposmale=13</t>
  </si>
  <si>
    <t>Holy Family</t>
  </si>
  <si>
    <t>True Light Girls'</t>
  </si>
  <si>
    <t>Choi Kai Yau</t>
  </si>
  <si>
    <t>St. Benedict's</t>
  </si>
  <si>
    <t>Holm Glad</t>
  </si>
  <si>
    <t>Ko Lui</t>
  </si>
  <si>
    <t>Tack Ching</t>
  </si>
  <si>
    <t>Kei Heep</t>
  </si>
  <si>
    <t>Yu Kan Hing</t>
  </si>
  <si>
    <t>Yu Chun Keung</t>
  </si>
  <si>
    <t>Kadoorie Sec</t>
  </si>
  <si>
    <t>K. T. Maryknoll</t>
  </si>
  <si>
    <t>Wong Tai Shan</t>
  </si>
  <si>
    <t>Wah Yan-Kln</t>
  </si>
  <si>
    <t>China Holiness</t>
  </si>
  <si>
    <t>Kei Chi</t>
  </si>
  <si>
    <t>Nam Wah</t>
  </si>
  <si>
    <t>Cheng Yu Tung</t>
  </si>
  <si>
    <t>Jockey Club</t>
  </si>
  <si>
    <t>basketballposmale=26</t>
  </si>
  <si>
    <t>Wai Kiu</t>
  </si>
  <si>
    <t>New Asia</t>
  </si>
  <si>
    <t>Queen Maud</t>
  </si>
  <si>
    <t>Delia-GP</t>
  </si>
  <si>
    <t>All Saints'</t>
  </si>
  <si>
    <t>Delia-YW</t>
  </si>
  <si>
    <t>Wong Fut Nam</t>
  </si>
  <si>
    <t>Ching Kok</t>
  </si>
  <si>
    <t>St. Clare's</t>
  </si>
  <si>
    <t>basketballposfemale=13</t>
  </si>
  <si>
    <t>basketballposfemale=16</t>
  </si>
  <si>
    <t>basketballposfemale=20</t>
  </si>
  <si>
    <t>basketballposfemale=24</t>
  </si>
  <si>
    <t>basketballposmale=22</t>
  </si>
  <si>
    <t>Lee Shau Kee</t>
  </si>
  <si>
    <t>basketballposfemale=14</t>
  </si>
  <si>
    <t>basketballposfemale=23</t>
  </si>
  <si>
    <t>basketballposfemale=28</t>
  </si>
  <si>
    <t>basketballposfemale=32</t>
  </si>
  <si>
    <t>basketballposfemale=34</t>
  </si>
  <si>
    <t>basketballposmale=40</t>
  </si>
  <si>
    <t>basketballposfemale=18</t>
  </si>
  <si>
    <t>basketballposfemale=31</t>
  </si>
  <si>
    <t>basketballposfemale=33</t>
  </si>
  <si>
    <t>basketballposfemale=36</t>
  </si>
  <si>
    <t>Query OK, 224 rows affected (0.12 sec)</t>
  </si>
  <si>
    <t>Rows matched: 2078  Changed: 224  Warnings: 0</t>
  </si>
  <si>
    <t>Query OK, 1 row affected (0.10 sec)</t>
  </si>
  <si>
    <t>Query OK, 1 row affected (0.09 sec)</t>
  </si>
  <si>
    <t>Query OK, 1 row affected (0.08 sec)</t>
  </si>
  <si>
    <t>Query OK, 1 row affected (0.11 sec)</t>
  </si>
  <si>
    <t>Query OK, 1 row affected (0.54 sec)</t>
  </si>
  <si>
    <t>Query OK, 1 row affected (0.28 sec)</t>
  </si>
  <si>
    <t>Query OK, 1 row affected (0.13 sec)</t>
  </si>
  <si>
    <t>Query OK, 1 row affected (0.14 sec)</t>
  </si>
  <si>
    <t>Query OK, 1 row affected (0.20 sec)</t>
  </si>
  <si>
    <t>Query OK, 1 row affected (0.23 sec)</t>
  </si>
  <si>
    <t>Query OK, 1 row affected (0.12 sec)</t>
  </si>
  <si>
    <t>Query OK, 1 row affected (0.25 sec)</t>
  </si>
  <si>
    <t>Query OK, 1 row affected (0.18 sec)</t>
  </si>
  <si>
    <t>Query OK, 1 row affected (0.29 sec)</t>
  </si>
  <si>
    <t>Query OK, 1 row affected (0.15 sec)</t>
  </si>
  <si>
    <t>Query OK, 0 rows affected (0.05 sec)</t>
  </si>
  <si>
    <t>Query OK, 114 rows affected (0.14 sec)</t>
  </si>
  <si>
    <t>Rows matched: 2073  Changed: 114  Warnings: 0</t>
  </si>
  <si>
    <t>St. Catharine's</t>
    <phoneticPr fontId="1" type="noConversion"/>
  </si>
  <si>
    <t>Fukien-KT</t>
    <phoneticPr fontId="1" type="noConversion"/>
  </si>
  <si>
    <t>Ming Kei</t>
    <phoneticPr fontId="1" type="noConversion"/>
  </si>
  <si>
    <t>Holy Trinity</t>
    <phoneticPr fontId="1" type="noConversion"/>
  </si>
  <si>
    <t>Aberdeen Baptist</t>
    <phoneticPr fontId="1" type="noConversion"/>
  </si>
  <si>
    <t>St. Stephen's Girls'</t>
    <phoneticPr fontId="1" type="noConversion"/>
  </si>
  <si>
    <t>Chinese Int'l</t>
    <phoneticPr fontId="1" type="noConversion"/>
  </si>
  <si>
    <t>Marymount</t>
    <phoneticPr fontId="1" type="noConversion"/>
  </si>
  <si>
    <t>Mong Man Wai</t>
    <phoneticPr fontId="1" type="noConversion"/>
  </si>
  <si>
    <t>Wa Ying</t>
    <phoneticPr fontId="1" type="noConversion"/>
  </si>
  <si>
    <t>QES</t>
    <phoneticPr fontId="1" type="noConversion"/>
  </si>
  <si>
    <t>Heung To-THT</t>
    <phoneticPr fontId="1" type="noConversion"/>
  </si>
  <si>
    <t>Carmel Divine Grace</t>
    <phoneticPr fontId="1" type="noConversion"/>
  </si>
  <si>
    <t>Chan Shu Kui</t>
    <phoneticPr fontId="1" type="noConversion"/>
  </si>
  <si>
    <t>Kln Tong</t>
    <phoneticPr fontId="1" type="noConversion"/>
  </si>
  <si>
    <t>King George V</t>
    <phoneticPr fontId="1" type="noConversion"/>
  </si>
  <si>
    <t>King Ling</t>
    <phoneticPr fontId="1" type="noConversion"/>
  </si>
  <si>
    <t>Kwun Tong Sec</t>
    <phoneticPr fontId="1" type="noConversion"/>
  </si>
  <si>
    <t>Yu Kan Hing</t>
    <phoneticPr fontId="1" type="noConversion"/>
  </si>
  <si>
    <t>Ning Po</t>
    <phoneticPr fontId="1" type="noConversion"/>
  </si>
  <si>
    <t>Kln True Light</t>
    <phoneticPr fontId="1" type="noConversion"/>
  </si>
  <si>
    <t>Ngan Po Ling</t>
    <phoneticPr fontId="1" type="noConversion"/>
  </si>
  <si>
    <t>Tak Oi</t>
    <phoneticPr fontId="1" type="noConversion"/>
  </si>
  <si>
    <t>Quality Music</t>
    <phoneticPr fontId="1" type="noConversion"/>
  </si>
  <si>
    <t>Sun Kei</t>
    <phoneticPr fontId="1" type="noConversion"/>
  </si>
  <si>
    <t>Tang Ying Hei</t>
    <phoneticPr fontId="1" type="noConversion"/>
  </si>
  <si>
    <t>Evangel</t>
    <phoneticPr fontId="1" type="noConversion"/>
  </si>
  <si>
    <t>Caritas Pelletier</t>
    <phoneticPr fontId="1" type="noConversion"/>
  </si>
  <si>
    <t>Chiu Chow</t>
    <phoneticPr fontId="1" type="noConversion"/>
  </si>
  <si>
    <t>Lui Yun Choy</t>
    <phoneticPr fontId="1" type="noConversion"/>
  </si>
  <si>
    <t>Pentecostal</t>
    <phoneticPr fontId="1" type="noConversion"/>
  </si>
  <si>
    <t>Law Chan Chor Si</t>
    <phoneticPr fontId="1" type="noConversion"/>
  </si>
  <si>
    <t>Kwun Tong Kung Lok</t>
    <phoneticPr fontId="1" type="noConversion"/>
  </si>
  <si>
    <t>PLK Ho Yuk Ching</t>
    <phoneticPr fontId="1" type="noConversion"/>
  </si>
  <si>
    <t>Sing Yin</t>
    <phoneticPr fontId="1" type="noConversion"/>
  </si>
  <si>
    <t>St. Stephen's Stanley</t>
    <phoneticPr fontId="1" type="noConversion"/>
  </si>
  <si>
    <t>St. Joseph's A/C</t>
    <phoneticPr fontId="1" type="noConversion"/>
  </si>
  <si>
    <t>Queen's</t>
    <phoneticPr fontId="1" type="noConversion"/>
  </si>
  <si>
    <t>Chan Sui Ki</t>
    <phoneticPr fontId="1" type="noConversion"/>
  </si>
  <si>
    <t>Ng Wah</t>
    <phoneticPr fontId="1" type="noConversion"/>
  </si>
  <si>
    <t>Rosaryhill</t>
    <phoneticPr fontId="1" type="noConversion"/>
  </si>
  <si>
    <t>Kadoorie Sec</t>
    <phoneticPr fontId="1" type="noConversion"/>
  </si>
  <si>
    <t>Po Chiu Cath</t>
    <phoneticPr fontId="1" type="noConversion"/>
  </si>
  <si>
    <t>Newman</t>
    <phoneticPr fontId="1" type="noConversion"/>
  </si>
  <si>
    <t>William Booth</t>
    <phoneticPr fontId="1" type="noConversion"/>
  </si>
  <si>
    <t>Islamic</t>
    <phoneticPr fontId="1" type="noConversion"/>
  </si>
  <si>
    <t>U. Christian-THT</t>
    <phoneticPr fontId="1" type="noConversion"/>
  </si>
  <si>
    <t>Christian Alliance</t>
    <phoneticPr fontId="1" type="noConversion"/>
  </si>
  <si>
    <t>Tseung Kwan O Gov't</t>
    <phoneticPr fontId="1" type="noConversion"/>
  </si>
  <si>
    <t>St. Benedict's</t>
    <phoneticPr fontId="1" type="noConversion"/>
  </si>
  <si>
    <t>Laws Foundation</t>
    <phoneticPr fontId="1" type="noConversion"/>
  </si>
  <si>
    <t>St. Louis</t>
    <phoneticPr fontId="1" type="noConversion"/>
  </si>
  <si>
    <t>PLK K. T. Chong</t>
    <phoneticPr fontId="1" type="noConversion"/>
  </si>
  <si>
    <t>Korean Int'l</t>
    <phoneticPr fontId="1" type="noConversion"/>
  </si>
  <si>
    <t>Holy Carpenter</t>
    <phoneticPr fontId="1" type="noConversion"/>
  </si>
  <si>
    <t>Chak Yan</t>
    <phoneticPr fontId="1" type="noConversion"/>
  </si>
  <si>
    <t>Shing Tak</t>
    <phoneticPr fontId="1" type="noConversion"/>
  </si>
  <si>
    <t>Chan Nam Cheong</t>
    <phoneticPr fontId="1" type="noConversion"/>
  </si>
  <si>
    <t>Victoria Shanghai</t>
    <phoneticPr fontId="1" type="noConversion"/>
  </si>
  <si>
    <t>Tang King Po-Kln</t>
    <phoneticPr fontId="1" type="noConversion"/>
  </si>
  <si>
    <t>Tang King Po-HK</t>
    <phoneticPr fontId="1" type="noConversion"/>
  </si>
  <si>
    <t>Maryknoll Fathers'</t>
    <phoneticPr fontId="1" type="noConversion"/>
  </si>
  <si>
    <t>CSW Cath</t>
    <phoneticPr fontId="1" type="noConversion"/>
  </si>
  <si>
    <t>Kln Tech</t>
    <phoneticPr fontId="1" type="noConversion"/>
  </si>
  <si>
    <t>Hioe Tjo Yoeng</t>
    <phoneticPr fontId="1" type="noConversion"/>
  </si>
  <si>
    <t>(root@localhost) [bos]&gt; source betasport2016.sql</t>
  </si>
  <si>
    <t>Query OK, 1 row affected (0.22 sec)</t>
  </si>
  <si>
    <t>Query OK, 1 row affected (0.24 sec)</t>
  </si>
  <si>
    <t>Query OK, 1 row affected (0.17 sec)</t>
  </si>
  <si>
    <t>Query OK, 1 row affected (0.16 sec)</t>
  </si>
  <si>
    <t>Query OK, 1 row affected (0.21 sec)</t>
  </si>
  <si>
    <t>Query OK, 243 rows affected (0.14 sec)</t>
  </si>
  <si>
    <t>Rows matched: 2073  Changed: 243  Warnings: 0</t>
  </si>
  <si>
    <t>33 SOCIETY OF BOYS CENTRE CHAK YAN CENTRE SCH CYCS _ _</t>
  </si>
  <si>
    <t>33 HK &amp; KLN CHIU CHOW PUBLIC ASSN SEC SCHOOL CCPASS _ _</t>
  </si>
  <si>
    <t>33 DELIA MEMORIAL SCHOOL (BROADWAY) DMS-BW _</t>
  </si>
  <si>
    <t>28 WORKERS' CHILDREN SECONDARY SCHOOL WSS _ _</t>
  </si>
  <si>
    <t>28 SKH HOLY CARPENTER SECONDARY SCHOOL SKHHCSS _ _</t>
  </si>
  <si>
    <t>28 DELIA MEMORIAL SCHOOL (BROADWAY) DMS-BW _ _</t>
  </si>
  <si>
    <t>46 LUNG CHEUNG GOVERNMENT SECONDARY SCHOOL LCGSS</t>
  </si>
  <si>
    <t>40 CCC MING KEI COLLEGE MKC _ _</t>
  </si>
  <si>
    <t>40 HEUNG TO SECONDARY SCHOOL (TSEUNG KWAN O) HTSS-TKO _ _</t>
  </si>
  <si>
    <t>40 NOTRE DAME COLLEGE NDC _ _</t>
  </si>
  <si>
    <t>40 POH 80TH AN. TANG YING HEI COLLEGE TYH _ _</t>
  </si>
  <si>
    <t>3 ST. JOSEPH'S COLLEGE SJC</t>
  </si>
  <si>
    <t>5 FUKIEN SECONDARY SCHOOL (KWUN TONG) FSS-KT</t>
  </si>
  <si>
    <t>6 ST. PAUL'S COLLEGE SPC</t>
  </si>
  <si>
    <t>7 WAH YAN COLLEGE (KOWLOON) WYK</t>
  </si>
  <si>
    <t>8 PUI CHING MIDDLE SCHOOL PCMS</t>
  </si>
  <si>
    <t>9 CHEUNG SHA WAN CATHOLIC SECONDARY SCHOOL CSWCSS</t>
  </si>
  <si>
    <t>10 WAH YAN COLLEGE (HONG KONG) WYHK</t>
  </si>
  <si>
    <t>11 PO LEUNG KUK NGAN PO LING COLLEGE PLKNPL</t>
  </si>
  <si>
    <t>12 RAIMONDI COLLEGE RC</t>
  </si>
  <si>
    <t>2 HEEP YUNN SCHOOL HYS</t>
  </si>
  <si>
    <t>3 GOOD HOPE SCHOOL GHS</t>
  </si>
  <si>
    <t>4 FUKIEN SECONDARY SCHOOL (KWUN TONG) FSS-KT</t>
  </si>
  <si>
    <t>5 HONG KONG INTERNATIONAL SCHOOL HKIS</t>
  </si>
  <si>
    <t>79 _</t>
  </si>
  <si>
    <t>6 ST. PAUL'S CONVENT SCHOOL SPCS</t>
  </si>
  <si>
    <t>8 BELILIOS PUBLIC SCHOOL BPS</t>
  </si>
  <si>
    <t>9 YING WA GIRLS' SCHOOL YWG</t>
  </si>
  <si>
    <t>10 ST. STEPHEN'S GIRLS' COLLEGE SSGC</t>
  </si>
  <si>
    <t>11 WEST ISLAND SCHOOL WIS</t>
  </si>
  <si>
    <t>12 MUNSANG COLLEGE MSC</t>
  </si>
  <si>
    <t>1 ST. PAUL'S CO-EDUCATIONAL COLLEGE SPCC</t>
  </si>
  <si>
    <t>2 WEST ISLAND SCHOOL WIS</t>
  </si>
  <si>
    <t>3 KING GEORGE V SCHOOL KGV</t>
  </si>
  <si>
    <t>4 GERMAN SWISS INTERNATIONAL SCHOOL GSIS</t>
  </si>
  <si>
    <t>5 CHAN SUI KI COLLEGE CSK</t>
  </si>
  <si>
    <t>6 THE SOUTH ISLAND SCHOOL TSIS</t>
  </si>
  <si>
    <t>7 QUEEN'S COLLEGE QC</t>
  </si>
  <si>
    <t>8 HONG KONG INTERNATIONAL SCHOOL HKIS</t>
  </si>
  <si>
    <t>66 _</t>
  </si>
  <si>
    <t>9 CHONG GENE HANG COLLEGE CGHC</t>
  </si>
  <si>
    <t>10 ST. FRANCIS XAVIER'S COLLEGE SFXC</t>
  </si>
  <si>
    <t>11 SALESIAN ENGLISH SCHOOL (SECONDARY) SS</t>
  </si>
  <si>
    <t>12 SKH TANG SHIU KIN SECONDARY SCHOOL SKHTSK</t>
  </si>
  <si>
    <t>13 HKUGA COLLEGE HKUGA</t>
  </si>
  <si>
    <t>14 WA YING COLLEGE WYC</t>
  </si>
  <si>
    <t>15 THE YWCA HIOE TJO YOENG COLLEGE HTYC</t>
  </si>
  <si>
    <t>16 SING YIN SECONDARY SCHOOL SYSS</t>
  </si>
  <si>
    <t>2 PUI CHING MIDDLE SCHOOL PCMS</t>
  </si>
  <si>
    <t>5 MARYMOUNT SECONDARY SCHOOL MSS</t>
  </si>
  <si>
    <t>5 THE SOUTH ISLAND SCHOOL TSIS</t>
  </si>
  <si>
    <t>7 ST. MARY'S CANOSSIAN COLLEGE SMCC</t>
  </si>
  <si>
    <t>8 TRUE LIGHT GIRLS' COLLEGE TLGC</t>
  </si>
  <si>
    <t>9 WA YING COLLEGE WYC</t>
  </si>
  <si>
    <t>10 SACRED HEART CANOSSIAN COLLEGE SHCC</t>
  </si>
  <si>
    <t>11 ST. PAUL'S SECONDARY SCHOOL SPSS</t>
  </si>
  <si>
    <t>12 POOI TO MIDDLE SCHOOL PTMS</t>
  </si>
  <si>
    <t>13 KING GEORGE V SCHOOL KGV</t>
  </si>
  <si>
    <t>14 PO LEUNG KUK CHOI KAI YAU SCHOOL PLKCKY</t>
  </si>
  <si>
    <t>15 ST. FRANCIS CANOSSIAN COLLEGE SFCC</t>
  </si>
  <si>
    <t>16 UNITED CHRISTIAN COLLEGE (KOWLOON EAST) UCC-KE</t>
  </si>
  <si>
    <t>1 ST. STEPHEN'S COLLEGE SSCS</t>
  </si>
  <si>
    <t>2 HONG KONG TANG KING PO COLLEGE HKTKP</t>
  </si>
  <si>
    <t>3 KING'S COLLEGE KC</t>
  </si>
  <si>
    <t>3 ISLAND SCHOOL IS</t>
  </si>
  <si>
    <t>5 THE INDEPENDENT SCHOOLS FOUNATION ACADEMY ISFA</t>
  </si>
  <si>
    <t>6 CHINESE INTERNATIONAL SCHOOL CIS</t>
  </si>
  <si>
    <t>7 ST. LOUIS SCHOOL SLS</t>
  </si>
  <si>
    <t>8 PUI KIU MIDDLE SCHOOL PKMS</t>
  </si>
  <si>
    <t>9 VICTORIA SHANGHAI ACADEMY (SEC SECTION) VSA</t>
  </si>
  <si>
    <t>11 THE CHINESE FOUNDATION SECONDARY SCHOOL CFSS</t>
  </si>
  <si>
    <t>13 ST. JOAN OF ARC SECONDARY SCHOOL SJA</t>
  </si>
  <si>
    <t>15 SKH LUI MING CHOI SECONDARY SCHOOL SKHLMC</t>
  </si>
  <si>
    <t>16 FRENCH INTERNATIONAL SCHOOL FIS</t>
  </si>
  <si>
    <t>16 THE METHODIST CHURCH HK WESLEY COLLEGE WESLEY</t>
  </si>
  <si>
    <t>18 HONG KONG SEA SCHOOL HKSS</t>
  </si>
  <si>
    <t>19 LINGNAN SECONDARY SCHOOL LNSS</t>
  </si>
  <si>
    <t>32 _ _</t>
  </si>
  <si>
    <t>20 CNEC LAU WING SANG SECONDARY SCHOOL LWSSS</t>
  </si>
  <si>
    <t>21 LOK SIN TONG LEUNG KAU KUI COLLEGE LSTLKK _</t>
  </si>
  <si>
    <t>22 ABERDEEN BAPTIST LUI MING CHOI COLLEGE ABLMCC</t>
  </si>
  <si>
    <t>22 TSK VICTORIA GOVERNMENT SECONDARY SCHOOL TVGSS</t>
  </si>
  <si>
    <t>24 CLEMENTI SECONDARY SCHOOL CSS</t>
  </si>
  <si>
    <t>25 MUNSANG COLLEGE (HONG KONG ISLAND) MSCHK</t>
  </si>
  <si>
    <t>26 ST. STEPHEN'S CHURCH COLLEGE SSCC</t>
  </si>
  <si>
    <t>27 SWCS CHAN PAK SHA SCHOOL CPSS</t>
  </si>
  <si>
    <t>28 KIANGSU CHEKIANG COLLEGE KCC</t>
  </si>
  <si>
    <t>29 BUDDHIST WONG FUNG LING COLLEGE BWFL</t>
  </si>
  <si>
    <t>30 ST. MARK'S SCHOOL SMS</t>
  </si>
  <si>
    <t>31 PUI YING SECONDARY SCHOOL PYSS</t>
  </si>
  <si>
    <t>32 SHAUKEIWAN GOVERNMENT SECONDARY SCHOOL SKWGSS</t>
  </si>
  <si>
    <t>33 ABERDEEN TECHNICAL SCHOOL ATS</t>
  </si>
  <si>
    <t>33 ROSARYHILL SCHOOL RS</t>
  </si>
  <si>
    <t>1 VICTORIA SHANGHAI ACADEMY (SEC SECTION) VSA _</t>
  </si>
  <si>
    <t>2 HKUGA COLLEGE HKUGA</t>
  </si>
  <si>
    <t>3 ST. CLARE'S GIRLS' SCHOOL SCGS</t>
  </si>
  <si>
    <t>4 ISLAND SCHOOL IS</t>
  </si>
  <si>
    <t>6 ST. STEPHEN'S COLLEGE SSCS</t>
  </si>
  <si>
    <t>7 THE CHINESE FOUNDATION SECONDARY SCHOOL CFSS</t>
  </si>
  <si>
    <t>8 CHINESE INTERNATIONAL SCHOOL CIS</t>
  </si>
  <si>
    <t>9 CANOSSA COLLEGE CC</t>
  </si>
  <si>
    <t>11 TRUE LIGHT MIDDLE SCHOOL OF HONG KONG TLMSHK</t>
  </si>
  <si>
    <t>12 HOTUNG SECONDARY SCHOOL HSS</t>
  </si>
  <si>
    <t>13 HONG KONG TRUE LIGHT COLLEGE HKTLC</t>
  </si>
  <si>
    <t>14 SKH TANG SHIU KIN SECONDARY SCHOOL SKHTSK</t>
  </si>
  <si>
    <t>15 PRECIOUS BLOOD SECONDARY SCHOOL PBSS</t>
  </si>
  <si>
    <t>16 PUI KIU MIDDLE SCHOOL PKMS</t>
  </si>
  <si>
    <t>32 _</t>
  </si>
  <si>
    <t>17 CHEUNG CHUK SHAN COLLEGE CCSC</t>
  </si>
  <si>
    <t>18 PUI TAK CANOSSIAN COLLEGE PTCC</t>
  </si>
  <si>
    <t>19 ST. MARK'S SCHOOL SMS</t>
  </si>
  <si>
    <t>14 _</t>
  </si>
  <si>
    <t>21 PUI YING SECONDARY SCHOOL PYSS</t>
  </si>
  <si>
    <t>22 TWGHS LEE CHING DEA MEMORIAL COLLEGE LCD</t>
  </si>
  <si>
    <t>23 FUKIEN SECONDARY SCHOOL (SIU SAI WAN) FSS-SSW</t>
  </si>
  <si>
    <t>23 THE METHODIST CHURCH HK WESLEY COLLEGE WESLEY</t>
  </si>
  <si>
    <t>25 ABERDEEN BAPTIST LUI MING CHOI COLLEGE ABLMCC _ _</t>
  </si>
  <si>
    <t>26 ROSARYHILL SCHOOL RS</t>
  </si>
  <si>
    <t>9 _ _</t>
  </si>
  <si>
    <t>27 KIANGSU CHEKIANG COLLEGE KCC</t>
  </si>
  <si>
    <t>27 CLEMENTI SECONDARY SCHOOL CSS _</t>
  </si>
  <si>
    <t>29 FRENCH INTERNATIONAL SCHOOL FIS _</t>
  </si>
  <si>
    <t>30 LOK SIN TONG LEUNG KAU KUI COLLEGE LSTLKK _</t>
  </si>
  <si>
    <t>5 _</t>
  </si>
  <si>
    <t>31 SKH LUI MING CHOI SECONDARY SCHOOL SKHLMC</t>
  </si>
  <si>
    <t>32 RAIMONDI COLLEGE RC _ _</t>
  </si>
  <si>
    <t>33 BUDDHIST WONG FUNG LING COLLEGE BWFL _</t>
  </si>
  <si>
    <t>33 MUNSANG COLLEGE (HONG KONG ISLAND) MSCHK _</t>
  </si>
  <si>
    <t>33 TSK VICTORIA GOVERNMENT SECONDARY SCHOOL TVGSS _</t>
  </si>
  <si>
    <t>36 CNEC LAU WING SANG SECONDARY SCHOOL LWSSS</t>
  </si>
  <si>
    <t>1 KWUN TONG MARYKNOLL COLLEGE KTMC</t>
  </si>
  <si>
    <t>2 UNITED CHRISTIAN COLLEGE (KOWLOON EAST) UCC-KE</t>
  </si>
  <si>
    <t>3 ST. JOSEPH'S ANGLO CHINESE SCHOOL SJAC</t>
  </si>
  <si>
    <t>4 HOI PING CHAMBER OF COMMERCE SEC SCHOOL HPCCSS</t>
  </si>
  <si>
    <t>5 EVANGEL COLLEGE EVANGEL</t>
  </si>
  <si>
    <t>6 TWGHS WONG FUT NAM COLLEGE WFN</t>
  </si>
  <si>
    <t>7 YEW CHUNG INTERNATIONAL SCHOOL (HK SEC SCH) YCIS</t>
  </si>
  <si>
    <t>8 CHOI HUNG ESTATE CATHOLIC SECONDARY SCHOOL CHECSS</t>
  </si>
  <si>
    <t>9 METHODIST COLLEGE MDIST</t>
  </si>
  <si>
    <t>10 BISHOP HALL JUBILEE SCHOOL BHJS</t>
  </si>
  <si>
    <t>11 STFA CHENG YU TUNG SECONDARY SCHOOL CYT _ _</t>
  </si>
  <si>
    <t>12 HOMANTIN GOVERNMENT SECONDARY SCHOOL HGSS</t>
  </si>
  <si>
    <t>13 RHENISH CHURCH PANG HOK KO MEMORIAL COLLEGE RCC</t>
  </si>
  <si>
    <t>14 TSEUNG KWAN O GOVERNMENT SECONDARY SCHOOL TKOGSS</t>
  </si>
  <si>
    <t>15 SKH HOLY CARPENTER SECONDARY SCHOOL SKHHCSS</t>
  </si>
  <si>
    <t>37 _ _</t>
  </si>
  <si>
    <t>16 CARMEL DIVINE GRACE FOUNDATION SEC SCHOOL CDGFSS</t>
  </si>
  <si>
    <t>17 HKSYCIA WONG TAI SHAN MEMORIAL COLLEGE WTSMC</t>
  </si>
  <si>
    <t>19 PENTECOSTAL SCHOOL PTAL</t>
  </si>
  <si>
    <t>8 _</t>
  </si>
  <si>
    <t>19 FDBWA SZETO HO SECONDARY SCHOOL SHSS</t>
  </si>
  <si>
    <t>21 KWUN TONG KUNG LOK GOVERNMENT SEC SCHOOL KTKLGSS</t>
  </si>
  <si>
    <t>21 PLK VICWOOD K T CHONG SIXTH FORM COLLEGE PLKVKTC</t>
  </si>
  <si>
    <t>23 CCC MING YIN COLLEGE MYC</t>
  </si>
  <si>
    <t>24 CCC HEEP WOH COLLEGE HWC</t>
  </si>
  <si>
    <t>18 _</t>
  </si>
  <si>
    <t>25 HKMA DAVID LI KWOK PO COLLEGE DLKP</t>
  </si>
  <si>
    <t>26 PO LEUNG KUK CELINE HO YAM TONG COLLEGE PLKCHYT</t>
  </si>
  <si>
    <t>27 DELIA MEMORIAL SCHOOL (YUET WAH) DMS-YW</t>
  </si>
  <si>
    <t>27 G. T. (ELLEN YEUNG) COLLEGE (SEC. SECTION) GTEYC _ _</t>
  </si>
  <si>
    <t>29 SKH HOLY TRINITY CHURCH SECONDARY SCHOOL HTCSS _</t>
  </si>
  <si>
    <t>9 _</t>
  </si>
  <si>
    <t>30 WORKERS' CHILDREN SECONDARY SCHOOL WSS</t>
  </si>
  <si>
    <t>31 HHCKLA BUDDHIST CHING KOK SECONDARY SCHOOL BCKSS _</t>
  </si>
  <si>
    <t>4 _</t>
  </si>
  <si>
    <t>31 STFA SEAWARD WOO COLLEGE SWC _</t>
  </si>
  <si>
    <t>1 YEW CHUNG INTERNATIONAL SCHOOL (HK SEC SCH) YCIS</t>
  </si>
  <si>
    <t>127 _</t>
  </si>
  <si>
    <t>2 KOWLOON TRUE LIGHT MIDDLE SCHOOL KTLMS</t>
  </si>
  <si>
    <t>3 THE YWCA HIOE TJO YOENG COLLEGE HTYC</t>
  </si>
  <si>
    <t>3 ST. PAUL'S SCHOOL (LAM TIN) SPS</t>
  </si>
  <si>
    <t>5 TWGHS WONG FUT NAM COLLEGE WFN</t>
  </si>
  <si>
    <t>8 HKSYCIA WONG TAI SHAN MEMORIAL COLLEGE WTSMC _</t>
  </si>
  <si>
    <t>9 HOI PING CHAMBER OF COMMERCE SEC SCHOOL HPCCSS</t>
  </si>
  <si>
    <t>10 TAK OI SECONDARY SCHOOL TOSS</t>
  </si>
  <si>
    <t>12 CONCORDIA LUTHERAN SCHOOL (KOWLOON) CLS _</t>
  </si>
  <si>
    <t>45 _</t>
  </si>
  <si>
    <t>13 METHODIST COLLEGE MDIST</t>
  </si>
  <si>
    <t>13 ST. CATHARINE'S SCHOOL FOR GIRLS</t>
  </si>
  <si>
    <t>15 RHENISH CHURCH PANG HOK KO MEMORIAL COLLEGE RCC _</t>
  </si>
  <si>
    <t>16 PO LEUNG KUK CELINE HO YAM TONG COLLEGE PLKCHYT</t>
  </si>
  <si>
    <t>12 _</t>
  </si>
  <si>
    <t>17 PLK VICWOOD K T CHONG SIXTH FORM COLLEGE PLKVKTC</t>
  </si>
  <si>
    <t>34 _ _</t>
  </si>
  <si>
    <t>19 EVANGEL COLLEGE EVANGEL</t>
  </si>
  <si>
    <t>15 _</t>
  </si>
  <si>
    <t>20 STFA CHENG YU TUNG SECONDARY SCHOOL CYT _</t>
  </si>
  <si>
    <t>21 FDBWA SZETO HO SECONDARY SCHOOL SHSS _</t>
  </si>
  <si>
    <t>22 HKMA DAVID LI KWOK PO COLLEGE DLKP _</t>
  </si>
  <si>
    <t>23 HOMANTIN GOVERNMENT SECONDARY SCHOOL HGSS</t>
  </si>
  <si>
    <t>23 CCC HEEP WOH COLLEGE HWC _ _</t>
  </si>
  <si>
    <t>25 SKH HOLY TRINITY CHURCH SECONDARY SCHOOL HTCSS</t>
  </si>
  <si>
    <t>26 CCC MING YIN COLLEGE MYC</t>
  </si>
  <si>
    <t>26 NING PO COLLEGE NPC _</t>
  </si>
  <si>
    <t>1 HKCCCU LOGOS ACADEMY LA</t>
  </si>
  <si>
    <t>2 PO LEUNG KUK LAWS FOUNDATION COLLEGE PLKLFC</t>
  </si>
  <si>
    <t>3 TANG KING PO SCHOOL (KOWLOON) TKPS</t>
  </si>
  <si>
    <t>4 AUSTRALIAN INTERNATIONAL SCHOOL HONG KONG AISHK</t>
  </si>
  <si>
    <t>5 KING LING COLLEGE K-LING</t>
  </si>
  <si>
    <t>6 CREATIVE SECONDARY SCHOOL CREATIVE</t>
  </si>
  <si>
    <t>6 QUALIED COLLEGE QUALIED</t>
  </si>
  <si>
    <t>8 MUNSANG COLLEGE MSC</t>
  </si>
  <si>
    <t>9 PO LEUNG KUK No. 1 W. H. CHEUNG COLLEGE PLKNO.1C</t>
  </si>
  <si>
    <t>10 PO LEUNG KUK CHOI KAI YAU SCHOOL PLKCKY _</t>
  </si>
  <si>
    <t>11 MARYKNOLL FATHERS' SCHOOL MFS</t>
  </si>
  <si>
    <t>12 TSUNG TSIN CHRISTIAN ACADEMY TTCA</t>
  </si>
  <si>
    <t>13 C&amp;M ALLIANCE SUN KEI SECONDARY SCHOOL SKSS</t>
  </si>
  <si>
    <t>14 JOCKEY CLUB GOVERNMENT SECONDARY SCHOOL JCGSS</t>
  </si>
  <si>
    <t>44 _</t>
  </si>
  <si>
    <t>14 POH 80TH AN. TANG YING HEI COLLEGE TYH</t>
  </si>
  <si>
    <t>16 NG WAH CATHOLIC SECONDARY SCHOOL NWC</t>
  </si>
  <si>
    <t>17 CCC MING KEI COLLEGE MKC</t>
  </si>
  <si>
    <t>18 DELIA MEMORIAL SCHOOL (HIP WO) DMS-HW</t>
  </si>
  <si>
    <t>19 SKH TSOI KUNG PO SECONDARY SCHOOL SKHTKP</t>
  </si>
  <si>
    <t>20 CCC MONG MAN WAI COLLEGE MMWC</t>
  </si>
  <si>
    <t>21 KWUN TONG GOVERNMENT SECONDARY SCHOOL KTGS</t>
  </si>
  <si>
    <t>22 HEUNG TO SECONDARY SCHOOL (TSEUNG KWAN O) HTSS-TKO</t>
  </si>
  <si>
    <t>22 KOWLOON TONG SCHOOL (SECONDARY SECTION) KTSS</t>
  </si>
  <si>
    <t>22 PO LEUNG KUK TONG NAI KAN JUNIOR SEC COL PLKTNK _</t>
  </si>
  <si>
    <t>22 STEWARDS POOI TUN SECONDARY SCHOOL PTSS</t>
  </si>
  <si>
    <t>26 ST. MARGARET'S COED ENGLISH SEC &amp; PRI SCH SMCESPS</t>
  </si>
  <si>
    <t>27 ECF SAINT TOO CANAAN COLLEGE STCC</t>
  </si>
  <si>
    <t>28 HO LAP COLLEGE (SPONSORED BY SIK SIK YUEN) HLC</t>
  </si>
  <si>
    <t>29 HEUNG TO MIDDLE SCHOOL (TAI HANG TUNG) HTMS-THT _</t>
  </si>
  <si>
    <t>30 NOTRE DAME COLLEGE NDC</t>
  </si>
  <si>
    <t>11 _ _</t>
  </si>
  <si>
    <t>32 HKSKH BISHOP HALL SECONDARY SCHOOL BHSS</t>
  </si>
  <si>
    <t>33 CARMEL SECONDARY SCHOOL CS</t>
  </si>
  <si>
    <t>34 YCH WONG WHA SAN SECONDARY SCHOOL WWS _</t>
  </si>
  <si>
    <t>35 BUDDHIST TAI HUNG COLLEGE BTHC</t>
  </si>
  <si>
    <t>35 MKMCF MA CHAN DUEN HEY MEMORIAL COLLEGE MCDHMC</t>
  </si>
  <si>
    <t>37 NAM WAH CATHOLIC SECONDARY SCHOOL NWCSS</t>
  </si>
  <si>
    <t>38 INT'L CHRISTIAN QUALITY MUSIC SEC &amp; PRI SCH ICQM _</t>
  </si>
  <si>
    <t>38 PO LEUNG KUK HO YUK CHING (1894) COLLEGE PLKHYC _ _</t>
  </si>
  <si>
    <t>38 UNITED CHRISTIAN COLLEGE (TAI HANG TUNG) UCC-THT _</t>
  </si>
  <si>
    <t>41 CCC KEI CHI SECONDARY SCHOOL KCS</t>
  </si>
  <si>
    <t>41 SKH ST. BENEDICT'S SCHOOL SKHSBS</t>
  </si>
  <si>
    <t>43 KOWLOON TECHNICAL SCHOOL KTS</t>
  </si>
  <si>
    <t>44 DELIA MEMORIAL SCHOOL (GLEE PATH) DMS-GP</t>
  </si>
  <si>
    <t>44 NEWMAN CATHOLIC COLLEGE NCC _</t>
  </si>
  <si>
    <t>1 AUSTRALIAN INTERNATIONAL SCHOOL HONG KONG AISHK</t>
  </si>
  <si>
    <t>2 HOLY TRINITY COLLEGE HTC</t>
  </si>
  <si>
    <t>3 QUEEN ELIZABETH SCHOOL QES</t>
  </si>
  <si>
    <t>4 HKCCCU LOGOS ACADEMY LA</t>
  </si>
  <si>
    <t>5 OUR LADY OF THE ROSARY COLLEGE OLRC</t>
  </si>
  <si>
    <t>6 MARYKNOLL FATHERS' SCHOOL MFS</t>
  </si>
  <si>
    <t>7 PO LEUNG KUK No. 1 W. H. CHEUNG COLLEGE PLKNO.1C</t>
  </si>
  <si>
    <t>8 HOLY FAMILY CANOSSIAN COLLEGE HFCC</t>
  </si>
  <si>
    <t>95 _ _</t>
  </si>
  <si>
    <t>9 CREATIVE SECONDARY SCHOOL CREATIVE</t>
  </si>
  <si>
    <t>10 KING LING COLLEGE K-LING</t>
  </si>
  <si>
    <t>11 ST. MARGARET'S COED ENGLISH SEC &amp; PRI SCH SMCESPS</t>
  </si>
  <si>
    <t>13 C&amp;M ALLIANCE SUN KEI SECONDARY SCHOOL SKSS _</t>
  </si>
  <si>
    <t>14 ST. ANTONIUS GIRLS' COLLEGE SAGC</t>
  </si>
  <si>
    <t>14 TACK CHING GIRLS' SECONDARY SCHOOL TCGSS</t>
  </si>
  <si>
    <t>16 LEUNG SHEK CHEE COLLEGE LSCC _</t>
  </si>
  <si>
    <t>17 CARMEL SECONDARY SCHOOL CS</t>
  </si>
  <si>
    <t>18 ECF SAINT TOO CANAAN COLLEGE STCC _</t>
  </si>
  <si>
    <t>19 OUR LADY'S COLLEGE OLC</t>
  </si>
  <si>
    <t>20 KOWLOON TONG SCHOOL (SECONDARY SECTION) KTSS</t>
  </si>
  <si>
    <t>26 _</t>
  </si>
  <si>
    <t>21 MKMCF MA CHAN DUEN HEY MEMORIAL COLLEGE MCDHMC _</t>
  </si>
  <si>
    <t>21 TSUNG TSIN CHRISTIAN ACADEMY TTCA _</t>
  </si>
  <si>
    <t>23 KWUN TONG GOVERNMENT SECONDARY SCHOOL KTGS</t>
  </si>
  <si>
    <t>23 SKH TSOI KUNG PO SECONDARY SCHOOL SKHTKP _ _</t>
  </si>
  <si>
    <t>25 YCH WONG WHA SAN SECONDARY SCHOOL WWS</t>
  </si>
  <si>
    <t>26 PO LEUNG KUK HO YUK CHING (1894) COLLEGE PLKHYC _</t>
  </si>
  <si>
    <t>26 TAK NGA SECONDARY SCHOOL TNSS</t>
  </si>
  <si>
    <t>26 UNITED CHRISTIAN COLLEGE (TAI HANG TUNG) UCC-THT _</t>
  </si>
  <si>
    <t>30 HO LAP COLLEGE (SPONSORED BY SIK SIK YUEN) HLC</t>
  </si>
  <si>
    <t>31 DELIA MEMORIAL SCHOOL (HIP WO) DMS-HW</t>
  </si>
  <si>
    <t>32 INT'L CHRISTIAN QUALITY MUSIC SEC &amp; PRI SCH ICQM _</t>
  </si>
  <si>
    <t>32 JOCKEY CLUB GOVERNMENT SECONDARY SCHOOL JCGSS _</t>
  </si>
  <si>
    <t>34 KIT SAM LAM BING YIM SECONDARY SCHOOL KSSS</t>
  </si>
  <si>
    <t>35 STEWARDS POOI TUN SECONDARY SCHOOL PTSS</t>
  </si>
  <si>
    <t>36 BUDDHIST TAI HUNG COLLEGE BTHC</t>
  </si>
  <si>
    <t>2 _ _</t>
  </si>
  <si>
    <t>36 PO LEUNG KUK TONG NAI KAN JUNIOR SEC COL PLKTNK _</t>
  </si>
  <si>
    <t>36 QUALIED COLLEGE QUALIED _</t>
  </si>
  <si>
    <t>39 DELIA MEMORIAL SCHOOL (GLEE PATH) DMS-GP</t>
  </si>
  <si>
    <t>athleticsdivmale=3</t>
  </si>
  <si>
    <t>46</t>
  </si>
  <si>
    <t>HONG KONG INTERNATIONAL SCHOOL HKIS</t>
  </si>
  <si>
    <t>THE YWCA HIOE TJO YOENG COLLEGE HTYC</t>
  </si>
  <si>
    <t>ABERDEEN BAPTIST LUI MING CHOI COLLEGE ABLMCC</t>
  </si>
  <si>
    <t>ST. STEPHEN'S CHURCH COLLEGE SSCC</t>
  </si>
  <si>
    <t>FUKIEN SECONDARY SCHOOL (SIU SAI WAN) FSS-SSW</t>
  </si>
  <si>
    <t>PLK VICWOOD K T CHONG SIXTH FORM COLLEGE PLKVKTC</t>
  </si>
  <si>
    <t>CCC MING YIN COLLEGE MYC</t>
  </si>
  <si>
    <t>KOWLOON TRUE LIGHT MIDDLE SCHOOL KTLMS</t>
  </si>
  <si>
    <t>TAK OI SECONDARY SCHOOL TOSS</t>
  </si>
  <si>
    <t>AUSTRALIAN INTERNATIONAL SCHOOL HONG KONG AISHK</t>
  </si>
  <si>
    <t>PO LEUNG KUK No. 1 W. H. CHEUNG COLLEGE PLKNO.1C</t>
  </si>
  <si>
    <t>CCC KEI CHI SECONDARY SCHOOL KCS</t>
  </si>
  <si>
    <t>INT'L CHRISTIAN QUALITY MUSIC SEC &amp; PRI SCH ICQM</t>
  </si>
  <si>
    <t>SOCIETY OF BOYS CENTRE CHAK YAN CENTRE SCH CYCS</t>
  </si>
  <si>
    <t>BOS name</t>
    <phoneticPr fontId="1" type="noConversion"/>
  </si>
  <si>
    <t>swimmingdivmale=1</t>
  </si>
  <si>
    <t>swimmingdivfemale=1</t>
  </si>
  <si>
    <t>swimmingdivmale=2</t>
  </si>
  <si>
    <t>swimmingdivfemale=2</t>
  </si>
  <si>
    <t>swimmingdivmale=3</t>
  </si>
  <si>
    <t>swimmingdivfemale=3</t>
  </si>
  <si>
    <t>ST. PAUL'S SCHOOL - LAM TIN SPS</t>
  </si>
  <si>
    <t>CCC MING YIN COLLEGE MYC</t>
    <phoneticPr fontId="1" type="noConversion"/>
  </si>
  <si>
    <t>DELIA MEMORIAL SCHOOL - BROADWAY DMS-BW</t>
    <phoneticPr fontId="1" type="noConversion"/>
  </si>
  <si>
    <t>DELIA MEMORIAL SCHOOL - HIP WO DMS-HW</t>
    <phoneticPr fontId="1" type="noConversion"/>
  </si>
  <si>
    <t>HEUNG TO MIDDLE SCHOOL - TAI HANG TUNG HTMS-THT</t>
    <phoneticPr fontId="1" type="noConversion"/>
  </si>
  <si>
    <t>MUNSANG COLLEGE - HONG KONG ISLAND MSCHK</t>
    <phoneticPr fontId="1" type="noConversion"/>
  </si>
  <si>
    <t>DELIA MEMORIAL SCHOOL - GLEE PATH DMS-GP</t>
    <phoneticPr fontId="1" type="noConversion"/>
  </si>
  <si>
    <t>HEUNG TO SECONDARY SCHOOL - TSEUNG KWAN O HTSS-TKO</t>
    <phoneticPr fontId="1" type="noConversion"/>
  </si>
  <si>
    <t>FUKIEN SECONDARY SCHOOL - KWUN TONG FSS-KT</t>
    <phoneticPr fontId="1" type="noConversion"/>
  </si>
  <si>
    <t>WAH YAN COLLEGE - KOWLOON WYK</t>
    <phoneticPr fontId="1" type="noConversion"/>
  </si>
  <si>
    <t>WAH YAN COLLEGE - HONG KONG WYHK</t>
    <phoneticPr fontId="1" type="noConversion"/>
  </si>
  <si>
    <t>TANG KING PO SCHOOL - KOWLOON TKPS</t>
    <phoneticPr fontId="1" type="noConversion"/>
  </si>
  <si>
    <t>YEW CHUNG INTERNATIONAL SCHOOL - HK SEC SCH YCIS</t>
    <phoneticPr fontId="1" type="noConversion"/>
  </si>
  <si>
    <t>DELIA MEMORIAL SCHOOL - YUET WAH DMS-YW</t>
    <phoneticPr fontId="1" type="noConversion"/>
  </si>
  <si>
    <t>HEUNG TO MIDDLE SCHOOL - TAI HANG TUNG HTMS-THT</t>
    <phoneticPr fontId="1" type="noConversion"/>
  </si>
  <si>
    <t>UNITED CHRISTIAN COLLEGE - TAI HANG TUNG UCC-THT</t>
    <phoneticPr fontId="1" type="noConversion"/>
  </si>
  <si>
    <t>Football - Division One</t>
  </si>
  <si>
    <t>Island (18)</t>
  </si>
  <si>
    <t>DBS (46)</t>
  </si>
  <si>
    <t>La Salle (34)</t>
  </si>
  <si>
    <t>West Island (32)</t>
  </si>
  <si>
    <t>St. Joseph's (10)</t>
  </si>
  <si>
    <t>Ying Wa (28)</t>
  </si>
  <si>
    <t>HK Int'l (8)</t>
  </si>
  <si>
    <t>West Island (8)</t>
  </si>
  <si>
    <t>Ying Wa (8)</t>
  </si>
  <si>
    <t>HK Int'l (24)</t>
  </si>
  <si>
    <t>St. Joseph's (8)</t>
  </si>
  <si>
    <t>Wah Yan-Kln (8)</t>
  </si>
  <si>
    <t>South Island (22)</t>
  </si>
  <si>
    <t>Ying Wa (6)</t>
  </si>
  <si>
    <t>King George V (6)</t>
  </si>
  <si>
    <t>Island (21)</t>
  </si>
  <si>
    <t>HK Int'l (6)</t>
  </si>
  <si>
    <t>St. Joseph's (21)</t>
  </si>
  <si>
    <t>King George V (20)</t>
  </si>
  <si>
    <t>Wah Yan-Kln (16)</t>
  </si>
  <si>
    <t>St. Paul's Coed (3)</t>
  </si>
  <si>
    <t>HK Int'l (10)</t>
  </si>
  <si>
    <t>St. Paul's Coed (9)</t>
  </si>
  <si>
    <t>Football - Division Two</t>
  </si>
  <si>
    <t>K. T. Maryknoll (18)</t>
  </si>
  <si>
    <t>Chong Gene Hang (18)</t>
  </si>
  <si>
    <t>K. T. Maryknoll (38)</t>
  </si>
  <si>
    <t>Chong Gene Hang (34)</t>
  </si>
  <si>
    <t>Holy Trinity Church (12)</t>
  </si>
  <si>
    <t>Sing Yin (12)</t>
  </si>
  <si>
    <t>Holy Trinity Church (33)</t>
  </si>
  <si>
    <t>Sing Yin (10)</t>
  </si>
  <si>
    <t>St. Joseph's A/C (10)</t>
  </si>
  <si>
    <t>CSW Cath (10)</t>
  </si>
  <si>
    <t>Yu Chun Keung (28)</t>
  </si>
  <si>
    <t>Chong Gene Hang (8)</t>
  </si>
  <si>
    <t>St. Joseph's A/C (8)</t>
  </si>
  <si>
    <t>Sing Yin (26)</t>
  </si>
  <si>
    <t>K. T. Maryknoll (8)</t>
  </si>
  <si>
    <t>St. Joseph's A/C (26)</t>
  </si>
  <si>
    <t>Yu Chun Keung (8)</t>
  </si>
  <si>
    <t>St. Paul's College (24)</t>
  </si>
  <si>
    <t>CSW Cath (20)</t>
  </si>
  <si>
    <t>Chan Sui Ki (6)</t>
  </si>
  <si>
    <t>Kiangsu-Chekiang (6)</t>
  </si>
  <si>
    <t>Munsang (20)</t>
  </si>
  <si>
    <t>CSW Cath (6)</t>
  </si>
  <si>
    <t>St. Paul's College (6)</t>
  </si>
  <si>
    <t>Pui Ching (20)</t>
  </si>
  <si>
    <t>German Swiss (18)</t>
  </si>
  <si>
    <t>German Swiss (4)</t>
  </si>
  <si>
    <t>Tang King Po-Kln (6)</t>
  </si>
  <si>
    <t>Salesian (18)</t>
  </si>
  <si>
    <t>Bishop Hall Jubilee (4)</t>
  </si>
  <si>
    <t>Salesian (4)</t>
  </si>
  <si>
    <t>Kiangsu-Chekiang (17)</t>
  </si>
  <si>
    <t>St. Paul's College (4)</t>
  </si>
  <si>
    <t>Sing Yin (4)</t>
  </si>
  <si>
    <t>Tang King Po-HK (15)</t>
  </si>
  <si>
    <t>Fukien-KT (4)</t>
  </si>
  <si>
    <t>CSW Cath (4)</t>
  </si>
  <si>
    <t>Choi Kai Yau (14)</t>
  </si>
  <si>
    <t>Tang King Po-HK (3)</t>
  </si>
  <si>
    <t>Kiangsu-Chekiang (3)</t>
  </si>
  <si>
    <t>Ching Kok (12)</t>
  </si>
  <si>
    <t>Ching Kok (3)</t>
  </si>
  <si>
    <t>Chan Sui Ki (3)</t>
  </si>
  <si>
    <t>Chan Sui Ki (12)</t>
  </si>
  <si>
    <t>Holy Trinity Church (3)</t>
  </si>
  <si>
    <t>Fukien-KT (11)</t>
  </si>
  <si>
    <t>Tang King Po-Kln (10)</t>
  </si>
  <si>
    <t>Football - Division Three (Hong Kong Island)</t>
  </si>
  <si>
    <t>French Int'l (18)</t>
  </si>
  <si>
    <t>Chan Pak Sha (18)</t>
  </si>
  <si>
    <t>St. Joan of Arc (18)</t>
  </si>
  <si>
    <t>Chan Pak Sha (32)</t>
  </si>
  <si>
    <t>Canadian (14)</t>
  </si>
  <si>
    <t>Chinese Int'l (14)</t>
  </si>
  <si>
    <t>Victoria Shanghai (14)</t>
  </si>
  <si>
    <t>French Int'l (32)</t>
  </si>
  <si>
    <t>St. Stephen's Church (12)</t>
  </si>
  <si>
    <t>Hong Kong Japanese (12)</t>
  </si>
  <si>
    <t>HKUGA (12)</t>
  </si>
  <si>
    <t>HKUGA (26)</t>
  </si>
  <si>
    <t>Rosaryhill (10)</t>
  </si>
  <si>
    <t>Munsang-HK (10)</t>
  </si>
  <si>
    <t>St. Joan of Arc (25)</t>
  </si>
  <si>
    <t>Cognitio-HK (8)</t>
  </si>
  <si>
    <t>French Int'l (8)</t>
  </si>
  <si>
    <t>Canadian (8)</t>
  </si>
  <si>
    <t>Victoria Shanghai (24)</t>
  </si>
  <si>
    <t>Chinese Foundation (8)</t>
  </si>
  <si>
    <t>Korean Int'l (8)</t>
  </si>
  <si>
    <t>Rosaryhill (23)</t>
  </si>
  <si>
    <t>HKUGA (8)</t>
  </si>
  <si>
    <t>Chinese Int'l (22)</t>
  </si>
  <si>
    <t>Victoria Gov't (8)</t>
  </si>
  <si>
    <t>Canadian (22)</t>
  </si>
  <si>
    <t>Clementi (6)</t>
  </si>
  <si>
    <t>Munsang-HK (22)</t>
  </si>
  <si>
    <t>Victoria Shanghai (6)</t>
  </si>
  <si>
    <t>French Int'l (6)</t>
  </si>
  <si>
    <t>St. Stephen's Church (19)</t>
  </si>
  <si>
    <t>Kung Lee (6)</t>
  </si>
  <si>
    <t>King's (6)</t>
  </si>
  <si>
    <t>Munsang-HK (6)</t>
  </si>
  <si>
    <t>Aberdeen Baptist (6)</t>
  </si>
  <si>
    <t>Lingnan Hang Yee (6)</t>
  </si>
  <si>
    <t>Chinese Foundation (18)</t>
  </si>
  <si>
    <t>Chinese Foundation (6)</t>
  </si>
  <si>
    <t>Queen's (17)</t>
  </si>
  <si>
    <t>Cognitio-HK (15)</t>
  </si>
  <si>
    <t>Chan Pak Sha (6)</t>
  </si>
  <si>
    <t>St. Joan of Arc (4)</t>
  </si>
  <si>
    <t>Independent Sch (4)</t>
  </si>
  <si>
    <t>Clementi (15)</t>
  </si>
  <si>
    <t>Chinese Foundation (4)</t>
  </si>
  <si>
    <t>Raimondi (14)</t>
  </si>
  <si>
    <t>King's (13)</t>
  </si>
  <si>
    <t>SKH Tang Shiu Kin (4)</t>
  </si>
  <si>
    <t>Lingnan Hang Yee (13)</t>
  </si>
  <si>
    <t>King's (4)</t>
  </si>
  <si>
    <t>Henrietta (13)</t>
  </si>
  <si>
    <t>Islamic (4)</t>
  </si>
  <si>
    <t>Cognitio-HK (4)</t>
  </si>
  <si>
    <t>St. Louis (12)</t>
  </si>
  <si>
    <t>SKW East (12)</t>
  </si>
  <si>
    <t>Clementi (3)</t>
  </si>
  <si>
    <t>Yu Chun Keung-2 (11)</t>
  </si>
  <si>
    <t>Queen's (3)</t>
  </si>
  <si>
    <t>Wong Fung Ling (3)</t>
  </si>
  <si>
    <t>Wong Fung Ling (11)</t>
  </si>
  <si>
    <t>Aberdeen Baptist (10)</t>
  </si>
  <si>
    <t>King's (3)</t>
  </si>
  <si>
    <t>St. Stephen's Church (3)</t>
  </si>
  <si>
    <t>Victoria Gov't (10)</t>
  </si>
  <si>
    <t>Aberdeen Tech (10)</t>
  </si>
  <si>
    <t>Chong Yuet Ming (2)</t>
  </si>
  <si>
    <t>Raimondi (2)</t>
  </si>
  <si>
    <t>Lingnan (2)</t>
  </si>
  <si>
    <t>St. Peter's (3)</t>
  </si>
  <si>
    <t>Lui Ming Choi (2)</t>
  </si>
  <si>
    <t>St. Louis (W/D)</t>
  </si>
  <si>
    <t>Chong Yuet Ming (8)</t>
  </si>
  <si>
    <t>Lau Wing Sang (DQ)</t>
  </si>
  <si>
    <t>St. Peter's (7)</t>
  </si>
  <si>
    <t>Leung Kau Kui (2)</t>
  </si>
  <si>
    <t>Wu Cheng-Chung (2)</t>
  </si>
  <si>
    <t>Victoria Gov't (W/D)</t>
  </si>
  <si>
    <t>Hon Wah (6)</t>
  </si>
  <si>
    <t>Kwei Wah Shan (DQ)</t>
  </si>
  <si>
    <t>Lau Wing Sang (5)</t>
  </si>
  <si>
    <t>Kwei Wah Shan (2)</t>
  </si>
  <si>
    <t>Lee Ching Dea (DQ)</t>
  </si>
  <si>
    <t>Football - Division Three (Kowloon One)</t>
  </si>
  <si>
    <t>Chan Shu Kui (18)</t>
  </si>
  <si>
    <t>Mu Kuang (18)</t>
  </si>
  <si>
    <t>Po Kok Sec (18)</t>
  </si>
  <si>
    <t>Chan Shu Kui (35)</t>
  </si>
  <si>
    <t>Maryknoll Sec (14)</t>
  </si>
  <si>
    <t>Chan Shu Kui (14)</t>
  </si>
  <si>
    <t>QualiEd (14)</t>
  </si>
  <si>
    <t>QualiEd (30)</t>
  </si>
  <si>
    <t>Ngan Po Ling (12)</t>
  </si>
  <si>
    <t>Creative (12)</t>
  </si>
  <si>
    <t>Mu Kuang (25)</t>
  </si>
  <si>
    <t>PLK No.1 (10)</t>
  </si>
  <si>
    <t>Holm Glad (10)</t>
  </si>
  <si>
    <t>Creative (22)</t>
  </si>
  <si>
    <t>Quality Music (8)</t>
  </si>
  <si>
    <t>Sun Kei (8)</t>
  </si>
  <si>
    <t>Sun Kei (22)</t>
  </si>
  <si>
    <t>Queen Maud (8)</t>
  </si>
  <si>
    <t>Ngan Po Ling (20)</t>
  </si>
  <si>
    <t>Workers' Children (8)</t>
  </si>
  <si>
    <t>Creative (6)</t>
  </si>
  <si>
    <t>Workers' Children (18)</t>
  </si>
  <si>
    <t>Ho Nam Kam (6)</t>
  </si>
  <si>
    <t>Homantin Gov't (16)</t>
  </si>
  <si>
    <t>CMA Sec (6)</t>
  </si>
  <si>
    <t>Ho Lap (6)</t>
  </si>
  <si>
    <t>Kei To (16)</t>
  </si>
  <si>
    <t>Sun Kei (6)</t>
  </si>
  <si>
    <t>Maryknoll Sec (16)</t>
  </si>
  <si>
    <t>CMA Sec (15)</t>
  </si>
  <si>
    <t>Ming Yuen (4)</t>
  </si>
  <si>
    <t>C. Lutheran (4)</t>
  </si>
  <si>
    <t>Carmel Divine Grace (14)</t>
  </si>
  <si>
    <t>Wong Wha San (4)</t>
  </si>
  <si>
    <t>Lui Kwok Pat Fong (4)</t>
  </si>
  <si>
    <t>PLK No.1 (13)</t>
  </si>
  <si>
    <t>PLK K. T. Chong (3)</t>
  </si>
  <si>
    <t>Wong Wha San (3)</t>
  </si>
  <si>
    <t>Holm Glad (12)</t>
  </si>
  <si>
    <t>Ning Po-2 (11)</t>
  </si>
  <si>
    <t>Christian Alliance (3)</t>
  </si>
  <si>
    <t>Ning Po-2 (3)</t>
  </si>
  <si>
    <t>Notre Dame (11)</t>
  </si>
  <si>
    <t>Evangel (11)</t>
  </si>
  <si>
    <t>PLK No.1 (3)</t>
  </si>
  <si>
    <t>Kei To (3)</t>
  </si>
  <si>
    <t>Ho Nam Kam (11)</t>
  </si>
  <si>
    <t>Ho Nam Kam (2)</t>
  </si>
  <si>
    <t>Ho Lap (10)</t>
  </si>
  <si>
    <t>C. Lutheran (2)</t>
  </si>
  <si>
    <t>Lui Kwok Pat Fong (2)</t>
  </si>
  <si>
    <t>Holm Glad (2)</t>
  </si>
  <si>
    <t>Kln Tech (2)</t>
  </si>
  <si>
    <t>Workers' Children (2)</t>
  </si>
  <si>
    <t>Ho Lap (W/D)</t>
  </si>
  <si>
    <t>Carmel Divine Grace (2)</t>
  </si>
  <si>
    <t>Lui Kwok Pat Fong (W/D)</t>
  </si>
  <si>
    <t>Delia-BW (DQ)</t>
  </si>
  <si>
    <t>Lan Chi Pat (5)</t>
  </si>
  <si>
    <t>Lai Chack (0)</t>
  </si>
  <si>
    <t>Football - Division Three (Kowloon Two)</t>
  </si>
  <si>
    <t>Li Kwok Po (18)</t>
  </si>
  <si>
    <t>Delia-MR (18)</t>
  </si>
  <si>
    <t>St. Francis X (18)</t>
  </si>
  <si>
    <t>Li Kwok Po (32)</t>
  </si>
  <si>
    <t>Shun Lee Cath (14)</t>
  </si>
  <si>
    <t>Lui Yun Choy (14)</t>
  </si>
  <si>
    <t>Tai Hung (14)</t>
  </si>
  <si>
    <t>St. Francis X (30)</t>
  </si>
  <si>
    <t>Wai Kiu (12)</t>
  </si>
  <si>
    <t>Shun Lee Cath (12)</t>
  </si>
  <si>
    <t>Mong Man Wai (12)</t>
  </si>
  <si>
    <t>Shun Lee Cath (29)</t>
  </si>
  <si>
    <t>Yew Chung (10)</t>
  </si>
  <si>
    <t>G. T. College (10)</t>
  </si>
  <si>
    <t>Delia-MR (26)</t>
  </si>
  <si>
    <t>Delia-MR (8)</t>
  </si>
  <si>
    <t>Kwun Tong Kung Lok (8)</t>
  </si>
  <si>
    <t>Law Chan Chor Si (21)</t>
  </si>
  <si>
    <t>Choi Hung (8)</t>
  </si>
  <si>
    <t>Law Chan Chor Si (8)</t>
  </si>
  <si>
    <t>Pooi Tun (20)</t>
  </si>
  <si>
    <t>Yew Chung (8)</t>
  </si>
  <si>
    <t>Choi Hung (19)</t>
  </si>
  <si>
    <t>Ma Chan Duen Hey (8)</t>
  </si>
  <si>
    <t>Wong Chung Ming (8)</t>
  </si>
  <si>
    <t>Li Kwok Po (8)</t>
  </si>
  <si>
    <t>Mong Man Wai (18)</t>
  </si>
  <si>
    <t>Yew Chung (18)</t>
  </si>
  <si>
    <t>Kln Sam Yuk (6)</t>
  </si>
  <si>
    <t>King Ling (6)</t>
  </si>
  <si>
    <t>Wong Tai Shan (6)</t>
  </si>
  <si>
    <t>Ma Chan Duen Hey (18)</t>
  </si>
  <si>
    <t>Li Kwok Po (6)</t>
  </si>
  <si>
    <t>Wong Chung Ming (6)</t>
  </si>
  <si>
    <t>Tai Hung (17)</t>
  </si>
  <si>
    <t>Wong Chung Ming (4)</t>
  </si>
  <si>
    <t>Maryknoll Fathers' (4)</t>
  </si>
  <si>
    <t>Cheng Yu Tung (4)</t>
  </si>
  <si>
    <t>Pooi Tun (4)</t>
  </si>
  <si>
    <t>Kwun Tong Kung Lok (16)</t>
  </si>
  <si>
    <t>Lutheran (4)</t>
  </si>
  <si>
    <t>Newman (4)</t>
  </si>
  <si>
    <t>Kwun Tong Kung Lok (4)</t>
  </si>
  <si>
    <t>Lutheran (13)</t>
  </si>
  <si>
    <t>Tsung Tsin Christian (4)</t>
  </si>
  <si>
    <t>Tsung Tsin Christian (12)</t>
  </si>
  <si>
    <t>Cheng Yu Tung (12)</t>
  </si>
  <si>
    <t>Maryknoll Fathers' (11)</t>
  </si>
  <si>
    <t>Methodist (3)</t>
  </si>
  <si>
    <t>Seaward Woo (3)</t>
  </si>
  <si>
    <t>Lutheran (3)</t>
  </si>
  <si>
    <t>Canaan (10)</t>
  </si>
  <si>
    <t>Kei Heep (3)</t>
  </si>
  <si>
    <t>Newman (10)</t>
  </si>
  <si>
    <t>Law Chan Chor Si (3)</t>
  </si>
  <si>
    <t>Methodist (9)</t>
  </si>
  <si>
    <t>PLK Ho Yuk Ching (2)</t>
  </si>
  <si>
    <t>Kei Hau (9)</t>
  </si>
  <si>
    <t>Tsoi Kung Po (2)</t>
  </si>
  <si>
    <t>Methodist (W/D)</t>
  </si>
  <si>
    <t>Wong Tai Shan (9)</t>
  </si>
  <si>
    <t>PLK Ho Yuk Ching (8)</t>
  </si>
  <si>
    <t>Kei Heep (5)</t>
  </si>
  <si>
    <t>Football - Division Three (Kowloon Three)</t>
  </si>
  <si>
    <t>Ng Wah (18)</t>
  </si>
  <si>
    <t>Delia-HW (18)</t>
  </si>
  <si>
    <t>Ng Wah (40)</t>
  </si>
  <si>
    <t>Lee Kau Yan (14)</t>
  </si>
  <si>
    <t>Delia-GP (14)</t>
  </si>
  <si>
    <t>Delia-HW (14)</t>
  </si>
  <si>
    <t>Delia-HW (36)</t>
  </si>
  <si>
    <t>Kei Chi (12)</t>
  </si>
  <si>
    <t>Ho Yam Tong (12)</t>
  </si>
  <si>
    <t>Wong Fut Nam (12)</t>
  </si>
  <si>
    <t>Leung Kwai Yee (24)</t>
  </si>
  <si>
    <t>U. Christian-KE (10)</t>
  </si>
  <si>
    <t>Bishop Hall Sec (10)</t>
  </si>
  <si>
    <t>PLK Tong Nai Kan (10)</t>
  </si>
  <si>
    <t>Lee Kau Yan (20)</t>
  </si>
  <si>
    <t>Lung Cheung (8)</t>
  </si>
  <si>
    <t>Kadoorie Sec (8)</t>
  </si>
  <si>
    <t>Ho Yam Tong (20)</t>
  </si>
  <si>
    <t>Yuen Yuen Institute (8)</t>
  </si>
  <si>
    <t>Kei Chi (19)</t>
  </si>
  <si>
    <t>Wong Fut Nam (18)</t>
  </si>
  <si>
    <t>Laws Foundation (8)</t>
  </si>
  <si>
    <t>Ho Yam Tong (6)</t>
  </si>
  <si>
    <t>Laws Foundation (14)</t>
  </si>
  <si>
    <t>Ko Lui (6)</t>
  </si>
  <si>
    <t>Lee Kau Yan (6)</t>
  </si>
  <si>
    <t>Ming Kei (13)</t>
  </si>
  <si>
    <t>Yuen Yuen Institute (4)</t>
  </si>
  <si>
    <t>Wong Fut Nam (6)</t>
  </si>
  <si>
    <t>Ming Kei (4)</t>
  </si>
  <si>
    <t>U. Christian-KE (13)</t>
  </si>
  <si>
    <t>Delia-YW (4)</t>
  </si>
  <si>
    <t>Po Chiu Cath (12)</t>
  </si>
  <si>
    <t>Delia-HW (4)</t>
  </si>
  <si>
    <t>Yuen Yuen Institute (12)</t>
  </si>
  <si>
    <t>Heung To-TKO (4)</t>
  </si>
  <si>
    <t>Logos (4)</t>
  </si>
  <si>
    <t>Kei Chi (4)</t>
  </si>
  <si>
    <t>Ming Yin (3)</t>
  </si>
  <si>
    <t>Kei Chi (3)</t>
  </si>
  <si>
    <t>Nam Wah (12)</t>
  </si>
  <si>
    <t>China Holiness (3)</t>
  </si>
  <si>
    <t>Ko Lui (12)</t>
  </si>
  <si>
    <t>Ng Wah (4)</t>
  </si>
  <si>
    <t>Pentecostal (12)</t>
  </si>
  <si>
    <t>Hoi Ping (11)</t>
  </si>
  <si>
    <t>Heung To-TKO (3)</t>
  </si>
  <si>
    <t>Hoi Ping (3)</t>
  </si>
  <si>
    <t>Tseung Kwan O Gov't (3)</t>
  </si>
  <si>
    <t>William Booth (2)</t>
  </si>
  <si>
    <t>Heung To-TKO (2)</t>
  </si>
  <si>
    <t>Lung Cheung (10)</t>
  </si>
  <si>
    <t>Chang Ming Thien (2)</t>
  </si>
  <si>
    <t>Yu Kan Hing (2)</t>
  </si>
  <si>
    <t>Mok Hing Yiu (2)</t>
  </si>
  <si>
    <t>Mok Hing Yiu (10)</t>
  </si>
  <si>
    <t>Ho Yam Tong (2)</t>
  </si>
  <si>
    <t>Ko Lui (2)</t>
  </si>
  <si>
    <t>St. Bonaventure (2)</t>
  </si>
  <si>
    <t>Hung Sean Chau (9)</t>
  </si>
  <si>
    <t>Laws Foundation (W/D)</t>
  </si>
  <si>
    <t>Po Chiu Cath (W/D)</t>
  </si>
  <si>
    <t>Heung To-TKO (9)</t>
  </si>
  <si>
    <t>U. Christian-KE (W/D)</t>
  </si>
  <si>
    <t>Ming Yin (7)</t>
  </si>
  <si>
    <t>Kadoorie Sec (DQ)</t>
  </si>
  <si>
    <t>Yu Kan Hing (5)</t>
  </si>
  <si>
    <t>St. Bonaventure (5)</t>
  </si>
  <si>
    <t>footballdiv=1</t>
  </si>
  <si>
    <t>footballpos=1</t>
  </si>
  <si>
    <t>footballpos=2</t>
  </si>
  <si>
    <t>footballpos=3</t>
  </si>
  <si>
    <t>footballpos=4</t>
  </si>
  <si>
    <t>footballpos=5</t>
  </si>
  <si>
    <t>footballpos=7</t>
  </si>
  <si>
    <t>footballpos=9</t>
  </si>
  <si>
    <t>footballpos=10</t>
  </si>
  <si>
    <t>footballpos=11</t>
  </si>
  <si>
    <t>footballpos=12</t>
  </si>
  <si>
    <t>footballdiv=2</t>
  </si>
  <si>
    <t>footballpos=13</t>
  </si>
  <si>
    <t>footballpos=15</t>
  </si>
  <si>
    <t>footballpos=16</t>
  </si>
  <si>
    <t>footballpos=18</t>
  </si>
  <si>
    <t>footballpos=19</t>
  </si>
  <si>
    <t>footballpos=20</t>
  </si>
  <si>
    <t>footballdiv=3</t>
  </si>
  <si>
    <t>footballpos=6</t>
  </si>
  <si>
    <t>footballpos=14</t>
  </si>
  <si>
    <t>footballpos=27</t>
  </si>
  <si>
    <t>footballpos=28</t>
  </si>
  <si>
    <t>footballpos=31</t>
  </si>
  <si>
    <t>footballpos=32</t>
  </si>
  <si>
    <t>footballpos=35</t>
  </si>
  <si>
    <t>footballpos=39</t>
  </si>
  <si>
    <t>footballpos=8</t>
  </si>
  <si>
    <t>footballpos=21</t>
  </si>
  <si>
    <t>footballpos=24</t>
  </si>
  <si>
    <t>footballpos=26</t>
  </si>
  <si>
    <t>footballpos=29</t>
  </si>
  <si>
    <t>footballpos=17</t>
  </si>
  <si>
    <t>footballpos=23</t>
  </si>
  <si>
    <t>footballpos=25</t>
  </si>
  <si>
    <t>footballpos=30</t>
  </si>
  <si>
    <t>HK Int'l</t>
  </si>
  <si>
    <t>French Int'l</t>
  </si>
  <si>
    <t>Canadian</t>
  </si>
  <si>
    <t>Hong Kong Japanese</t>
  </si>
  <si>
    <t>footballpos=33</t>
  </si>
  <si>
    <t>footballpos=36</t>
  </si>
  <si>
    <t>footballpos=38</t>
  </si>
  <si>
    <t>Independent Sch</t>
    <phoneticPr fontId="1" type="noConversion"/>
  </si>
  <si>
    <r>
      <t>大埔及北區</t>
    </r>
    <r>
      <rPr>
        <sz val="10"/>
        <color theme="1"/>
        <rFont val="Arial"/>
        <family val="2"/>
        <charset val="136"/>
      </rPr>
      <t>2014-2015</t>
    </r>
    <r>
      <rPr>
        <sz val="10"/>
        <color theme="1"/>
        <rFont val="細明體"/>
        <family val="3"/>
        <charset val="136"/>
      </rPr>
      <t>年度全年總錦標積分表</t>
    </r>
    <r>
      <rPr>
        <sz val="10"/>
        <color theme="1"/>
        <rFont val="Arial"/>
        <family val="2"/>
        <charset val="136"/>
      </rPr>
      <t>(</t>
    </r>
    <r>
      <rPr>
        <sz val="10"/>
        <color theme="1"/>
        <rFont val="細明體"/>
        <family val="3"/>
        <charset val="136"/>
      </rPr>
      <t>女子組</t>
    </r>
    <r>
      <rPr>
        <sz val="10"/>
        <color theme="1"/>
        <rFont val="Arial"/>
        <family val="2"/>
        <charset val="136"/>
      </rPr>
      <t xml:space="preserve">) </t>
    </r>
    <r>
      <rPr>
        <sz val="10"/>
        <color theme="1"/>
        <rFont val="細明體"/>
        <family val="3"/>
        <charset val="136"/>
      </rPr>
      <t>更新日期：</t>
    </r>
    <r>
      <rPr>
        <sz val="10"/>
        <color theme="1"/>
        <rFont val="Arial"/>
        <family val="2"/>
        <charset val="136"/>
      </rPr>
      <t>27/5/2015</t>
    </r>
  </si>
  <si>
    <t>體女拯壘射沙劍賽壁欖網總名</t>
  </si>
  <si>
    <t>甲乙丙甲乙丙甲乙丙甲乙丙甲乙丙甲乙丙甲乙丙甲乙丙操足溺球箭排擊艇球球球分次</t>
  </si>
  <si>
    <r>
      <t>甲寅</t>
    </r>
    <r>
      <rPr>
        <sz val="10"/>
        <color theme="1"/>
        <rFont val="Arial"/>
        <family val="2"/>
        <charset val="136"/>
      </rPr>
      <t xml:space="preserve"> 15 13 15 1 11 11 1 6 1 15 11 15 11 15 1 19 13 15 19 11 15 1 6 6 - 1 14 - - - - 19 7 - - 288 1</t>
    </r>
  </si>
  <si>
    <r>
      <t>心誠</t>
    </r>
    <r>
      <rPr>
        <sz val="10"/>
        <color theme="1"/>
        <rFont val="Arial"/>
        <family val="2"/>
        <charset val="136"/>
      </rPr>
      <t xml:space="preserve"> 19 19 19 - 1 1 15 19 6 7 9 5 19 19 1 5 1 19 1 - - 1 1 1 - 6 - - 19 1 - 1 - - - 215 2</t>
    </r>
  </si>
  <si>
    <r>
      <t>莫壽增</t>
    </r>
    <r>
      <rPr>
        <sz val="10"/>
        <color theme="1"/>
        <rFont val="Arial"/>
        <family val="2"/>
        <charset val="136"/>
      </rPr>
      <t xml:space="preserve"> - - - 11 15 13 19 15 6 11 19 11 - - - 15 19 11 1 13 1 1 1 1 - - - - - - - 1 - - - 184 3</t>
    </r>
  </si>
  <si>
    <r>
      <t>田家炳</t>
    </r>
    <r>
      <rPr>
        <sz val="10"/>
        <color theme="1"/>
        <rFont val="Arial"/>
        <family val="2"/>
        <charset val="136"/>
      </rPr>
      <t xml:space="preserve"> 11 3 5 15 6 6 1 13 6 13 7 1 - 7 1 13 1 1 - 15 13 15 1 1 - - 19 - - - - - - - - 174 4</t>
    </r>
  </si>
  <si>
    <r>
      <t>王肇枝</t>
    </r>
    <r>
      <rPr>
        <sz val="10"/>
        <color theme="1"/>
        <rFont val="Arial"/>
        <family val="2"/>
        <charset val="136"/>
      </rPr>
      <t xml:space="preserve"> 13 - 1 19 13 - 11 1 15 - - - - - - 11 5 - 11 8 - - - - - - - 19 - - 1 - - - - 128 -</t>
    </r>
  </si>
  <si>
    <r>
      <t>李嘉誠</t>
    </r>
    <r>
      <rPr>
        <sz val="10"/>
        <color theme="1"/>
        <rFont val="Arial"/>
        <family val="2"/>
        <charset val="136"/>
      </rPr>
      <t xml:space="preserve"> 5 7 9 13 - - 1 - - - 1 9 9 - - - - 1 15 19 - 1 15 19 - - - - - 1 - - - - - 125 -</t>
    </r>
  </si>
  <si>
    <r>
      <t>沐恩</t>
    </r>
    <r>
      <rPr>
        <sz val="10"/>
        <color theme="1"/>
        <rFont val="Arial"/>
        <family val="2"/>
        <charset val="136"/>
      </rPr>
      <t xml:space="preserve"> 7 15 3 - 1 1 - 11 19 9 13 3 - - - - 1 1 - - 1 1 1 11 - - - - - - - - - - - 98 -</t>
    </r>
  </si>
  <si>
    <r>
      <t>孫方中</t>
    </r>
    <r>
      <rPr>
        <sz val="10"/>
        <color theme="1"/>
        <rFont val="Arial"/>
        <family val="2"/>
        <charset val="136"/>
      </rPr>
      <t xml:space="preserve"> 1 11 7 - 1 1 - 6 1 19 15 19 - - - - - 5 - 8 - - 1 1 - - - - - - - 1 - - - 97 -</t>
    </r>
  </si>
  <si>
    <r>
      <t>鳳溪一中</t>
    </r>
    <r>
      <rPr>
        <sz val="10"/>
        <color theme="1"/>
        <rFont val="Arial"/>
        <family val="2"/>
        <charset val="136"/>
      </rPr>
      <t xml:space="preserve"> 1 9 13 - - 6 13 - 6 - 1 13 - - - - 1 1 - - 1 - 6 1 - - - - 15 - - 1 - 3 - 91 -</t>
    </r>
  </si>
  <si>
    <r>
      <t>圓玄二中</t>
    </r>
    <r>
      <rPr>
        <sz val="10"/>
        <color theme="1"/>
        <rFont val="Arial"/>
        <family val="2"/>
        <charset val="136"/>
      </rPr>
      <t xml:space="preserve"> 9 1 1 - 1 - 6 - - - 1 - 15 13 1 3 - - 1 1 6 6 13 1 - - - - 7 - - 1 - - - 87 -</t>
    </r>
  </si>
  <si>
    <r>
      <t>陳融</t>
    </r>
    <r>
      <rPr>
        <sz val="10"/>
        <color theme="1"/>
        <rFont val="Arial"/>
        <family val="2"/>
        <charset val="136"/>
      </rPr>
      <t xml:space="preserve"> 1 1 1 6 - 1 6 1 1 - - - - 7 1 - 1 1 8 1 6 11 19 6 - 1 - - - - - - - - - 80 -</t>
    </r>
  </si>
  <si>
    <r>
      <t>鄧顯</t>
    </r>
    <r>
      <rPr>
        <sz val="10"/>
        <color theme="1"/>
        <rFont val="Arial"/>
        <family val="2"/>
        <charset val="136"/>
      </rPr>
      <t xml:space="preserve"> - 1 11 1 6 19 - - - - 1 - - - - - 1 9 13 1 6 1 - 6 - - - - - - - - - - - 76 -</t>
    </r>
  </si>
  <si>
    <r>
      <t>風采</t>
    </r>
    <r>
      <rPr>
        <sz val="10"/>
        <color theme="1"/>
        <rFont val="Arial"/>
        <family val="2"/>
        <charset val="136"/>
      </rPr>
      <t xml:space="preserve"> 1 1 1 - - - - - - - - - - - - 9 1 1 - - 19 1 1 1 - - - - - - 9 15 - - - 60 -</t>
    </r>
  </si>
  <si>
    <r>
      <t>迦密柏雨</t>
    </r>
    <r>
      <rPr>
        <sz val="10"/>
        <color theme="1"/>
        <rFont val="Arial"/>
        <family val="2"/>
        <charset val="136"/>
      </rPr>
      <t xml:space="preserve"> 1 5 1 - 6 - - - - 1 5 7 - 11 1 - 15 3 - - - - 1 1 - - - - - - - - - - - 58 -</t>
    </r>
  </si>
  <si>
    <r>
      <t>迦密聖道</t>
    </r>
    <r>
      <rPr>
        <sz val="10"/>
        <color theme="1"/>
        <rFont val="Arial"/>
        <family val="2"/>
        <charset val="136"/>
      </rPr>
      <t xml:space="preserve"> 1 1 1 6 6 1 1 1 1 5 1 1 - - - - - 1 - - - 13 1 15 - - - - - 1 - 1 - - - 58 -</t>
    </r>
  </si>
  <si>
    <r>
      <t>羅定邦</t>
    </r>
    <r>
      <rPr>
        <sz val="10"/>
        <color theme="1"/>
        <rFont val="Arial"/>
        <family val="2"/>
        <charset val="136"/>
      </rPr>
      <t xml:space="preserve"> 1 1 1 6 1 15 - 6 1 1 1 1 - 7 - - 1 1 - - - 6 - 1 - - - - - - - - - - - 51 -</t>
    </r>
  </si>
  <si>
    <r>
      <t>恩主教</t>
    </r>
    <r>
      <rPr>
        <sz val="10"/>
        <color theme="1"/>
        <rFont val="Arial"/>
        <family val="2"/>
        <charset val="136"/>
      </rPr>
      <t xml:space="preserve"> 1 1 1 - 19 1 1 1 1 3 - 1 - - - 1 9 1 - - - - 6 - - - - - - - - - - - - 47 -</t>
    </r>
  </si>
  <si>
    <r>
      <t>康樂</t>
    </r>
    <r>
      <rPr>
        <sz val="10"/>
        <color theme="1"/>
        <rFont val="Arial"/>
        <family val="2"/>
        <charset val="136"/>
      </rPr>
      <t xml:space="preserve"> 1 1 1 - 1 1 6 6 11 1 1 1 - - - - 1 1 - - - 1 1 1 - - - - - - - - - 11 - 47 -</t>
    </r>
  </si>
  <si>
    <r>
      <t>新界喇沙</t>
    </r>
    <r>
      <rPr>
        <sz val="10"/>
        <color theme="1"/>
        <rFont val="Arial"/>
        <family val="2"/>
        <charset val="136"/>
      </rPr>
      <t xml:space="preserve"> 3 1 1 - - - 6 1 1 1 1 - 13 - 1 - 1 - - - - - 1 1 - 1 - - - - - 1 - 11 - 45 -</t>
    </r>
  </si>
  <si>
    <r>
      <t>禮賢會</t>
    </r>
    <r>
      <rPr>
        <sz val="10"/>
        <color theme="1"/>
        <rFont val="Arial"/>
        <family val="2"/>
        <charset val="136"/>
      </rPr>
      <t xml:space="preserve"> 1 1 1 1 1 6 1 1 1 - 1 1 - - - - 3 1 - 1 6 - 11 6 - - - - - - - - - - - 44 -</t>
    </r>
  </si>
  <si>
    <r>
      <t>馬錦明</t>
    </r>
    <r>
      <rPr>
        <sz val="10"/>
        <color theme="1"/>
        <rFont val="Arial"/>
        <family val="2"/>
        <charset val="136"/>
      </rPr>
      <t xml:space="preserve"> - - - - - 6 1 1 - - 1 1 - - - - - 1 - - 11 19 1 1 - - - - - - - - - - - 43 -</t>
    </r>
  </si>
  <si>
    <r>
      <t>救恩</t>
    </r>
    <r>
      <rPr>
        <sz val="10"/>
        <color theme="1"/>
        <rFont val="Arial"/>
        <family val="2"/>
        <charset val="136"/>
      </rPr>
      <t xml:space="preserve"> 1 1 1 1 - - - - 13 - 1 1 - - 1 7 1 13 - - - 1 - 1 - - - - - - - - - - - 43 -</t>
    </r>
  </si>
  <si>
    <r>
      <t>粉嶺救恩</t>
    </r>
    <r>
      <rPr>
        <sz val="10"/>
        <color theme="1"/>
        <rFont val="Arial"/>
        <family val="2"/>
        <charset val="136"/>
      </rPr>
      <t xml:space="preserve"> 1 1 1 - - - - - 1 - 1 1 - - - 1 7 1 8 - 1 1 - 1 - - 9 - - - - - - - - 35 -</t>
    </r>
  </si>
  <si>
    <r>
      <t>大埔三育</t>
    </r>
    <r>
      <rPr>
        <sz val="10"/>
        <color theme="1"/>
        <rFont val="Arial"/>
        <family val="2"/>
        <charset val="136"/>
      </rPr>
      <t xml:space="preserve"> 1 1 1 - - - - 1 1 - - - - - - - 11 7 - - - - 1 1 - - - - - - - - - - - 25 -</t>
    </r>
  </si>
  <si>
    <r>
      <t>馮梁結</t>
    </r>
    <r>
      <rPr>
        <sz val="10"/>
        <color theme="1"/>
        <rFont val="Arial"/>
        <family val="2"/>
        <charset val="136"/>
      </rPr>
      <t xml:space="preserve"> 1 1 1 1 - - - - - - - - - - - - - - - - - 6 1 13 - - - - - - - - - - - 24</t>
    </r>
  </si>
  <si>
    <r>
      <t>聖芳濟各</t>
    </r>
    <r>
      <rPr>
        <sz val="10"/>
        <color theme="1"/>
        <rFont val="Arial"/>
        <family val="2"/>
        <charset val="136"/>
      </rPr>
      <t xml:space="preserve"> 1 - 1 - - - - - 1 - - - - - 1 - - - - - - - - 1 - 15 - - - - - - - - - 20 -</t>
    </r>
  </si>
  <si>
    <r>
      <t>靈風</t>
    </r>
    <r>
      <rPr>
        <sz val="10"/>
        <color theme="1"/>
        <rFont val="Arial"/>
        <family val="2"/>
        <charset val="136"/>
      </rPr>
      <t xml:space="preserve"> 1 1 1 6 1 1 - - 1 1 1 1 - - - 1 1 1 - - - - 1 - - - - - - - - - - - - 19 -</t>
    </r>
  </si>
  <si>
    <r>
      <t>馬錦燦</t>
    </r>
    <r>
      <rPr>
        <sz val="10"/>
        <color theme="1"/>
        <rFont val="Arial"/>
        <family val="2"/>
        <charset val="136"/>
      </rPr>
      <t xml:space="preserve"> 1 1 1 - 1 1 - 1 1 - - - - - - - - 1 - - - 1 1 1 - - - - - - - 5 - - - 16 -</t>
    </r>
  </si>
  <si>
    <r>
      <t>何郭佩珍</t>
    </r>
    <r>
      <rPr>
        <sz val="10"/>
        <color theme="1"/>
        <rFont val="Arial"/>
        <family val="2"/>
        <charset val="136"/>
      </rPr>
      <t xml:space="preserve"> 1 1 1 - 1 - - - - - - - - - - - - 1 - - 1 1 6 1 - - - - - - - - - - - 14 -</t>
    </r>
  </si>
  <si>
    <r>
      <t>陳朱素華</t>
    </r>
    <r>
      <rPr>
        <sz val="10"/>
        <color theme="1"/>
        <rFont val="Arial"/>
        <family val="2"/>
        <charset val="136"/>
      </rPr>
      <t xml:space="preserve"> 1 1 1 - - - 1 1 - 1 1 - - - - - 1 - - - - 1 1 1 - - - - - - - 1 - - - 12 -</t>
    </r>
  </si>
  <si>
    <r>
      <t>劉梅軒</t>
    </r>
    <r>
      <rPr>
        <sz val="10"/>
        <color theme="1"/>
        <rFont val="Arial"/>
        <family val="2"/>
        <charset val="136"/>
      </rPr>
      <t xml:space="preserve"> 1 1 1 - - - - 1 - 1 3 1 - - - - - - - - - 1 1 1 - - - - - - - - - - - 12 -</t>
    </r>
  </si>
  <si>
    <r>
      <t>粉官</t>
    </r>
    <r>
      <rPr>
        <sz val="10"/>
        <color theme="1"/>
        <rFont val="Arial"/>
        <family val="2"/>
        <charset val="136"/>
      </rPr>
      <t xml:space="preserve"> 1 1 1 - - - - - - - - - - - - - - - - - - 6 - - - - - - - - - - - - - 9 -</t>
    </r>
  </si>
  <si>
    <r>
      <t>粉陳震夏</t>
    </r>
    <r>
      <rPr>
        <sz val="10"/>
        <color theme="1"/>
        <rFont val="Arial"/>
        <family val="2"/>
        <charset val="136"/>
      </rPr>
      <t xml:space="preserve"> 1 1 1 1 - - 1 1 1 - - - - - - - - - - - - - - 1 - - - - - - - - - - - 8 -</t>
    </r>
  </si>
  <si>
    <r>
      <t>廖萬石堂</t>
    </r>
    <r>
      <rPr>
        <sz val="10"/>
        <color theme="1"/>
        <rFont val="Arial"/>
        <family val="2"/>
        <charset val="136"/>
      </rPr>
      <t xml:space="preserve"> - 1 1 - - - - - 1 - - - - - - - - 1 - - - 1 - 1 - - - - - - - - - - - 6 -</t>
    </r>
  </si>
  <si>
    <r>
      <t>大埔卍慈</t>
    </r>
    <r>
      <rPr>
        <sz val="10"/>
        <color theme="1"/>
        <rFont val="Arial"/>
        <family val="2"/>
        <charset val="136"/>
      </rPr>
      <t xml:space="preserve"> 1 - - 1 - - 1 - - 1 - - - - - - - - 1 - - - - - - - - - - - - 1 - - - 6 -</t>
    </r>
  </si>
  <si>
    <r>
      <t>大光慈航</t>
    </r>
    <r>
      <rPr>
        <sz val="10"/>
        <color theme="1"/>
        <rFont val="Arial"/>
        <family val="2"/>
        <charset val="136"/>
      </rPr>
      <t xml:space="preserve"> 1 1 1 - - - - - - - - - - - - - - - - - - - 1 - - - - - - 1 - - - - - 5 -</t>
    </r>
  </si>
  <si>
    <r>
      <t>基新</t>
    </r>
    <r>
      <rPr>
        <sz val="10"/>
        <color theme="1"/>
        <rFont val="Arial"/>
        <family val="2"/>
        <charset val="136"/>
      </rPr>
      <t xml:space="preserve"> - - 1 - - - - - - - - 1 - - - - - 1 - - - - - - - - - - - - - - - - - 3 -</t>
    </r>
  </si>
  <si>
    <r>
      <t>李興貴</t>
    </r>
    <r>
      <rPr>
        <sz val="10"/>
        <color theme="1"/>
        <rFont val="Arial"/>
        <family val="2"/>
        <charset val="136"/>
      </rPr>
      <t xml:space="preserve"> - 1 1 - - - - - - - - - - - - - - - - - - - - 1 - - - - - - - - - - - 3 -</t>
    </r>
  </si>
  <si>
    <r>
      <t>上水官中</t>
    </r>
    <r>
      <rPr>
        <sz val="10"/>
        <color theme="1"/>
        <rFont val="Arial"/>
        <family val="2"/>
        <charset val="136"/>
      </rPr>
      <t xml:space="preserve"> - - - - - - 1 - - - - - - - - - - - - - - - - - - - - - - - 1 - - - - 2 -</t>
    </r>
  </si>
  <si>
    <r>
      <t>上水遵理</t>
    </r>
    <r>
      <rPr>
        <sz val="10"/>
        <color theme="1"/>
        <rFont val="Arial"/>
        <family val="2"/>
        <charset val="136"/>
      </rPr>
      <t xml:space="preserve"> - - - - - - - - - - - - - - - - - - - - - - - - - - - - - - - - - - - - -</t>
    </r>
  </si>
  <si>
    <r>
      <t>大埔遵理</t>
    </r>
    <r>
      <rPr>
        <sz val="10"/>
        <color theme="1"/>
        <rFont val="Arial"/>
        <family val="2"/>
        <charset val="136"/>
      </rPr>
      <t xml:space="preserve"> - - - - - - - - - - - - - - - - - - - - - - - - - - - - - - - - - - - - -</t>
    </r>
  </si>
  <si>
    <t>ICHK - - - - - - - - - - - - - - - - - - - - - - - - - - - - - - - - - - - - -</t>
  </si>
  <si>
    <r>
      <t>大埔鄉中</t>
    </r>
    <r>
      <rPr>
        <sz val="10"/>
        <color theme="1"/>
        <rFont val="Arial"/>
        <family val="2"/>
        <charset val="136"/>
      </rPr>
      <t xml:space="preserve"> - - - - - - - - - - - - - - - - - - - - - - - - - - - - - - - - - - - - -</t>
    </r>
  </si>
  <si>
    <r>
      <t>athleticsdivname='</t>
    </r>
    <r>
      <rPr>
        <sz val="11"/>
        <color rgb="FF000000"/>
        <rFont val="細明體"/>
        <family val="3"/>
        <charset val="136"/>
      </rPr>
      <t>大埔及北區</t>
    </r>
    <r>
      <rPr>
        <sz val="10"/>
        <color theme="1"/>
        <rFont val="Arial"/>
        <family val="2"/>
        <charset val="136"/>
      </rPr>
      <t>'</t>
    </r>
  </si>
  <si>
    <t>athleticsposfemale=1</t>
  </si>
  <si>
    <t>athleticsposfemale=2</t>
  </si>
  <si>
    <t>athleticsposfemale=3</t>
  </si>
  <si>
    <t>athleticsposfemale=4</t>
  </si>
  <si>
    <t>athleticsposfemale=5</t>
  </si>
  <si>
    <t>athleticsposfemale=6</t>
  </si>
  <si>
    <t>athleticsposfemale=7</t>
  </si>
  <si>
    <t>athleticsposfemale=8</t>
  </si>
  <si>
    <t>athleticsposfemale=9</t>
  </si>
  <si>
    <t>athleticsposfemale=10</t>
  </si>
  <si>
    <t>athleticsposfemale=11</t>
  </si>
  <si>
    <t>athleticsposfemale=12</t>
  </si>
  <si>
    <t>athleticsposfemale=13</t>
  </si>
  <si>
    <t>athleticsposfemale=14</t>
  </si>
  <si>
    <t>athleticsposfemale=15</t>
  </si>
  <si>
    <t>athleticsposfemale=16</t>
  </si>
  <si>
    <t>athleticsposfemale=17</t>
  </si>
  <si>
    <t>athleticsposfemale=18</t>
  </si>
  <si>
    <t>athleticsposfemale=19</t>
  </si>
  <si>
    <t>athleticsposfemale=20</t>
  </si>
  <si>
    <t>athleticsposfemale=21</t>
  </si>
  <si>
    <t>athleticsposfemale=22</t>
  </si>
  <si>
    <t>athleticsposfemale=23</t>
  </si>
  <si>
    <t>athleticsposfemale=24</t>
  </si>
  <si>
    <t>athleticsposfemale=25</t>
  </si>
  <si>
    <t>athleticsposfemale=26</t>
  </si>
  <si>
    <t>athleticsposfemale=27</t>
  </si>
  <si>
    <t>athleticsposfemale=28</t>
  </si>
  <si>
    <t>athleticsposfemale=29</t>
  </si>
  <si>
    <t>athleticsposfemale=30</t>
  </si>
  <si>
    <t>athleticsposfemale=31</t>
  </si>
  <si>
    <t>athleticsposfemale=32</t>
  </si>
  <si>
    <t>athleticsposfemale=33</t>
  </si>
  <si>
    <t>athleticsposfemale=34</t>
  </si>
  <si>
    <t>athleticsposfemale=35</t>
  </si>
  <si>
    <t>athleticsposfemale=36</t>
  </si>
  <si>
    <t>athleticsposfemale=37</t>
  </si>
  <si>
    <t>athleticsposfemale=38</t>
  </si>
  <si>
    <t>athleticsposfemale=39</t>
  </si>
  <si>
    <t>athleticsposfemale=40</t>
  </si>
  <si>
    <t>athleticsposfemale=41</t>
  </si>
  <si>
    <t>athleticsposfemale=42</t>
  </si>
  <si>
    <t>athleticsposfemale=43</t>
  </si>
  <si>
    <r>
      <t>元朗區</t>
    </r>
    <r>
      <rPr>
        <sz val="10"/>
        <color theme="1"/>
        <rFont val="Arial"/>
        <family val="2"/>
        <charset val="136"/>
      </rPr>
      <t>2014-2015</t>
    </r>
    <r>
      <rPr>
        <sz val="10"/>
        <color theme="1"/>
        <rFont val="細明體"/>
        <family val="3"/>
        <charset val="136"/>
      </rPr>
      <t>年度各項校際比賽全年總積分表</t>
    </r>
    <r>
      <rPr>
        <sz val="10"/>
        <color theme="1"/>
        <rFont val="Arial"/>
        <family val="2"/>
        <charset val="136"/>
      </rPr>
      <t>(</t>
    </r>
    <r>
      <rPr>
        <sz val="10"/>
        <color theme="1"/>
        <rFont val="細明體"/>
        <family val="3"/>
        <charset val="136"/>
      </rPr>
      <t>女子組</t>
    </r>
    <r>
      <rPr>
        <sz val="10"/>
        <color theme="1"/>
        <rFont val="Arial"/>
        <family val="2"/>
        <charset val="136"/>
      </rPr>
      <t xml:space="preserve">) </t>
    </r>
    <r>
      <rPr>
        <sz val="10"/>
        <color theme="1"/>
        <rFont val="細明體"/>
        <family val="3"/>
        <charset val="136"/>
      </rPr>
      <t>更新日期：</t>
    </r>
    <r>
      <rPr>
        <sz val="10"/>
        <color theme="1"/>
        <rFont val="Arial"/>
        <family val="2"/>
        <charset val="136"/>
      </rPr>
      <t>28/5/2015</t>
    </r>
  </si>
  <si>
    <t>體女拯射沙劍室內璧七人網總名</t>
  </si>
  <si>
    <t>甲乙丙甲乙丙甲乙丙甲乙丙甲乙丙甲乙丙甲乙丙甲乙丙操足溺箭排擊賽艇球欖球球分次</t>
  </si>
  <si>
    <r>
      <t>元朗商中</t>
    </r>
    <r>
      <rPr>
        <sz val="10"/>
        <color theme="1"/>
        <rFont val="Arial"/>
        <family val="2"/>
        <charset val="136"/>
      </rPr>
      <t xml:space="preserve"> 1 7 9 - 13 6 13 1 1 - 1 1 19 19 15 1 1 7 - 19 - 6 1 11 - - - - - - - - - - 152 1</t>
    </r>
  </si>
  <si>
    <r>
      <t>翁祐</t>
    </r>
    <r>
      <rPr>
        <sz val="10"/>
        <color theme="1"/>
        <rFont val="Arial"/>
        <family val="2"/>
        <charset val="136"/>
      </rPr>
      <t xml:space="preserve"> 11 13 15 1 1 1 1 15 15 1 5 5 - 1 19 1 1 - 11 13 13 - 1 6 - - - 1 - - - - - - 151 2</t>
    </r>
  </si>
  <si>
    <r>
      <t>伊中舊生會</t>
    </r>
    <r>
      <rPr>
        <sz val="10"/>
        <color theme="1"/>
        <rFont val="Arial"/>
        <family val="2"/>
        <charset val="136"/>
      </rPr>
      <t xml:space="preserve"> 1 1 1 1 1 15 1 1 1 11 13 13 15 11 8 13 1 9 1 8 1 1 1 1 - - - - 1 - - - 19 1 151 3</t>
    </r>
  </si>
  <si>
    <r>
      <t>天水圍循道</t>
    </r>
    <r>
      <rPr>
        <sz val="10"/>
        <color theme="1"/>
        <rFont val="Arial"/>
        <family val="2"/>
        <charset val="136"/>
      </rPr>
      <t xml:space="preserve"> 19 1 19 1 1 1 15 6 6 7 3 19 13 8 13 1 1 1 1 1 1 1 1 1 - - - - - - - 9 - - 150 -</t>
    </r>
  </si>
  <si>
    <r>
      <t>白約翰</t>
    </r>
    <r>
      <rPr>
        <sz val="10"/>
        <color theme="1"/>
        <rFont val="Arial"/>
        <family val="2"/>
        <charset val="136"/>
      </rPr>
      <t xml:space="preserve"> 1 1 7 15 19 - 1 1 6 3 9 3 - - - 1 - 5 8 - 11 13 13 15 - - - - 1 1 - 15 - - 149 -</t>
    </r>
  </si>
  <si>
    <r>
      <t>趙聿修</t>
    </r>
    <r>
      <rPr>
        <sz val="10"/>
        <color theme="1"/>
        <rFont val="Arial"/>
        <family val="2"/>
        <charset val="136"/>
      </rPr>
      <t xml:space="preserve"> 1 5 1 13 6 6 - 1 - 1 1 1 - - - 15 19 15 19 15 19 1 1 1 - - 5 - - - - - 1 1 148 -</t>
    </r>
  </si>
  <si>
    <r>
      <t>耀道</t>
    </r>
    <r>
      <rPr>
        <sz val="10"/>
        <color theme="1"/>
        <rFont val="Arial"/>
        <family val="2"/>
        <charset val="136"/>
      </rPr>
      <t xml:space="preserve"> 5 15 1 6 6 1 - 19 1 19 19 11 11 - - - - - - - 1 - 15 1 - - - - 11 - - - - - 142 -</t>
    </r>
  </si>
  <si>
    <r>
      <t>元朗鄉中</t>
    </r>
    <r>
      <rPr>
        <sz val="10"/>
        <color theme="1"/>
        <rFont val="Arial"/>
        <family val="2"/>
        <charset val="136"/>
      </rPr>
      <t xml:space="preserve"> 1 11 13 6 1 - 1 - - 1 1 7 - 15 8 7 15 19 - 1 15 11 1 1 - - - - 1 - - - - - 136 -</t>
    </r>
  </si>
  <si>
    <r>
      <t>湯國華</t>
    </r>
    <r>
      <rPr>
        <sz val="10"/>
        <color theme="1"/>
        <rFont val="Arial"/>
        <family val="2"/>
        <charset val="136"/>
      </rPr>
      <t xml:space="preserve"> 15 1 11 - 1 1 1 1 6 13 11 15 8 - 11 1 1 3 - - - - 1 1 11 - - - - - 13 - - - 126 -</t>
    </r>
  </si>
  <si>
    <r>
      <t>崇德</t>
    </r>
    <r>
      <rPr>
        <sz val="10"/>
        <color theme="1"/>
        <rFont val="Arial"/>
        <family val="2"/>
        <charset val="136"/>
      </rPr>
      <t xml:space="preserve"> 1 19 1 - 15 19 11 11 - 1 15 1 - - - - 9 1 - 11 1 1 6 1 - - - - - - - - - - 124 -</t>
    </r>
  </si>
  <si>
    <r>
      <t>盧幹庭</t>
    </r>
    <r>
      <rPr>
        <sz val="10"/>
        <color theme="1"/>
        <rFont val="Arial"/>
        <family val="2"/>
        <charset val="136"/>
      </rPr>
      <t xml:space="preserve"> 3 1 1 19 - 13 6 - 1 15 1 1 - - - 11 1 1 15 - - 6 19 6 - - - - 1 - - - - - 121 -</t>
    </r>
  </si>
  <si>
    <r>
      <t>青年會</t>
    </r>
    <r>
      <rPr>
        <sz val="10"/>
        <color theme="1"/>
        <rFont val="Arial"/>
        <family val="2"/>
        <charset val="136"/>
      </rPr>
      <t xml:space="preserve"> 1 1 - - - - 19 6 19 - - - 8 - - 1 1 1 - - - 19 6 19 - - - - - - - - - - 101 -</t>
    </r>
  </si>
  <si>
    <r>
      <t>信義中學</t>
    </r>
    <r>
      <rPr>
        <sz val="10"/>
        <color theme="1"/>
        <rFont val="Arial"/>
        <family val="2"/>
        <charset val="136"/>
      </rPr>
      <t xml:space="preserve"> 1 3 3 11 1 1 6 1 11 - 7 9 - 8 - 1 1 11 8 - 6 1 1 1 - - - - - - - - - - 92 -</t>
    </r>
  </si>
  <si>
    <r>
      <t>鄧佩瓊</t>
    </r>
    <r>
      <rPr>
        <sz val="10"/>
        <color theme="1"/>
        <rFont val="Arial"/>
        <family val="2"/>
        <charset val="136"/>
      </rPr>
      <t xml:space="preserve"> 9 9 5 1 - 1 6 13 13 1 1 1 - - - 1 7 1 - - - 1 11 6 - - - - - 1 - - - - 88 -</t>
    </r>
  </si>
  <si>
    <r>
      <t>基元</t>
    </r>
    <r>
      <rPr>
        <sz val="10"/>
        <color theme="1"/>
        <rFont val="Arial"/>
        <family val="2"/>
        <charset val="136"/>
      </rPr>
      <t xml:space="preserve"> 1 1 1 - 1 1 - 6 1 - - - - - - 19 1 1 - - - 1 1 6 - - 7 - 1 - - - - - 49 -</t>
    </r>
  </si>
  <si>
    <r>
      <t>元裘錦秋</t>
    </r>
    <r>
      <rPr>
        <sz val="10"/>
        <color theme="1"/>
        <rFont val="Arial"/>
        <family val="2"/>
        <charset val="136"/>
      </rPr>
      <t xml:space="preserve"> 1 1 1 - 1 1 1 - 1 5 1 1 - - - - - 1 - 8 6 - 1 13 - - - - - - - - - - 43 -</t>
    </r>
  </si>
  <si>
    <r>
      <t>李兆基</t>
    </r>
    <r>
      <rPr>
        <sz val="10"/>
        <color theme="1"/>
        <rFont val="Arial"/>
        <family val="2"/>
        <charset val="136"/>
      </rPr>
      <t xml:space="preserve"> 1 1 1 1 6 11 - - 1 - - 1 - - - 9 5 1 - - - 1 1 1 - - - - - 1 - - - - 42 -</t>
    </r>
  </si>
  <si>
    <r>
      <t>天水圍官中</t>
    </r>
    <r>
      <rPr>
        <sz val="10"/>
        <color theme="1"/>
        <rFont val="Arial"/>
        <family val="2"/>
        <charset val="136"/>
      </rPr>
      <t xml:space="preserve"> 1 1 1 1 1 6 - - - - - - - - - 3 11 - 13 - 1 1 1 1 - - - - - - - - - - 42 -</t>
    </r>
  </si>
  <si>
    <r>
      <t>元朗公立</t>
    </r>
    <r>
      <rPr>
        <sz val="10"/>
        <color theme="1"/>
        <rFont val="Arial"/>
        <family val="2"/>
        <charset val="136"/>
      </rPr>
      <t xml:space="preserve"> 1 1 1 - 11 - - 1 1 - 1 1 - - - - 3 13 - - 6 - 1 1 - - - - - - - - - - 42 -</t>
    </r>
  </si>
  <si>
    <r>
      <t>宏信</t>
    </r>
    <r>
      <rPr>
        <sz val="10"/>
        <color theme="1"/>
        <rFont val="Arial"/>
        <family val="2"/>
        <charset val="136"/>
      </rPr>
      <t xml:space="preserve"> 1 1 1 6 6 1 1 1 1 - - - - - - - 13 1 - - - - - - - - - - - - - - - - 33 -</t>
    </r>
  </si>
  <si>
    <r>
      <t>鄧兆棠</t>
    </r>
    <r>
      <rPr>
        <sz val="10"/>
        <color theme="1"/>
        <rFont val="Arial"/>
        <family val="2"/>
        <charset val="136"/>
      </rPr>
      <t xml:space="preserve"> 1 1 1 1 - 6 1 - 1 9 - 1 - - 1 5 1 1 - - - - 1 1 - - - - - - 1 - - - 33 -</t>
    </r>
  </si>
  <si>
    <r>
      <t>基朗</t>
    </r>
    <r>
      <rPr>
        <sz val="10"/>
        <color theme="1"/>
        <rFont val="Arial"/>
        <family val="2"/>
        <charset val="136"/>
      </rPr>
      <t xml:space="preserve"> - - - 1 - - 1 - - - 1 - - - - - - - 1 - 6 15 1 1 - - - - 1 - - - - - 28 -</t>
    </r>
  </si>
  <si>
    <r>
      <t>郭一葦</t>
    </r>
    <r>
      <rPr>
        <sz val="10"/>
        <color theme="1"/>
        <rFont val="Arial"/>
        <family val="2"/>
        <charset val="136"/>
      </rPr>
      <t xml:space="preserve"> 7 1 1 1 - 1 1 1 1 - - - - - - - - 1 - - - 6 - 1 - - - - 1 - - - - - 23 -</t>
    </r>
  </si>
  <si>
    <r>
      <t>羅桂祥</t>
    </r>
    <r>
      <rPr>
        <sz val="10"/>
        <color theme="1"/>
        <rFont val="Arial"/>
        <family val="2"/>
        <charset val="136"/>
      </rPr>
      <t xml:space="preserve"> - - - 6 - - - - - 1 - - - - - - - - 1 - - 1 - 1 - - - 11 - 1 - - - - 22 -</t>
    </r>
  </si>
  <si>
    <r>
      <t>張煊昌</t>
    </r>
    <r>
      <rPr>
        <sz val="10"/>
        <color theme="1"/>
        <rFont val="Arial"/>
        <family val="2"/>
        <charset val="136"/>
      </rPr>
      <t xml:space="preserve"> 1 1 1 - 1 1 6 1 1 - - - - - - - - - - - - 1 6 1 - - - - - - - - - - 21 -</t>
    </r>
  </si>
  <si>
    <r>
      <t>公益社</t>
    </r>
    <r>
      <rPr>
        <sz val="10"/>
        <color theme="1"/>
        <rFont val="Arial"/>
        <family val="2"/>
        <charset val="136"/>
      </rPr>
      <t xml:space="preserve"> 1 1 1 - - - - - - 1 - - - 13 1 - - - - - - - - - - - - - - - - - - - 18 -</t>
    </r>
  </si>
  <si>
    <r>
      <t>伯裘</t>
    </r>
    <r>
      <rPr>
        <sz val="10"/>
        <color theme="1"/>
        <rFont val="Arial"/>
        <family val="2"/>
        <charset val="136"/>
      </rPr>
      <t xml:space="preserve"> 1 1 1 - - - 1 1 6 1 1 1 - 1 - - - - - - - 1 1 0 - - - - - - - - - - 17 -</t>
    </r>
  </si>
  <si>
    <r>
      <t>佛教茂峰</t>
    </r>
    <r>
      <rPr>
        <sz val="10"/>
        <color theme="1"/>
        <rFont val="Arial"/>
        <family val="2"/>
        <charset val="136"/>
      </rPr>
      <t xml:space="preserve"> 13 1 1 - - - - - - - - - - - - - - - - - - - - - - - - - - - - - - - 15 -</t>
    </r>
  </si>
  <si>
    <r>
      <t>毅智</t>
    </r>
    <r>
      <rPr>
        <sz val="10"/>
        <color theme="1"/>
        <rFont val="Arial"/>
        <family val="2"/>
        <charset val="136"/>
      </rPr>
      <t xml:space="preserve"> 1 1 1 - - - - 6 1 - - 1 - - - - - 1 - - - 1 1 1 - - - - - - - - - - 15 -</t>
    </r>
  </si>
  <si>
    <r>
      <t>方潤華</t>
    </r>
    <r>
      <rPr>
        <sz val="10"/>
        <color theme="1"/>
        <rFont val="Arial"/>
        <family val="2"/>
        <charset val="136"/>
      </rPr>
      <t xml:space="preserve"> 1 1 1 - - - - - - - - 1 - - - - - - - - - 6 - 1 - - - - - - - - - - 11 -</t>
    </r>
  </si>
  <si>
    <r>
      <t>西門英才</t>
    </r>
    <r>
      <rPr>
        <sz val="10"/>
        <color theme="1"/>
        <rFont val="Arial"/>
        <family val="2"/>
        <charset val="136"/>
      </rPr>
      <t xml:space="preserve"> - 1 1 - - - - - - - - - - - - - 1 1 - - - - 6 1 - - - - - - - - - - 11 -</t>
    </r>
  </si>
  <si>
    <r>
      <t>培聖</t>
    </r>
    <r>
      <rPr>
        <sz val="10"/>
        <color theme="1"/>
        <rFont val="Arial"/>
        <family val="2"/>
        <charset val="136"/>
      </rPr>
      <t xml:space="preserve"> 1 1 1 - - - - - - 1 1 1 - - - 1 1 1 - - - - - 0 - - - - - - - - - - 9 -</t>
    </r>
  </si>
  <si>
    <r>
      <t>元陳震夏</t>
    </r>
    <r>
      <rPr>
        <sz val="10"/>
        <color theme="1"/>
        <rFont val="Arial"/>
        <family val="2"/>
        <charset val="136"/>
      </rPr>
      <t xml:space="preserve"> 1 1 1 - - - - 1 1 1 1 - - - - - - - - - - - - - - - - - - - - - - - 7 -</t>
    </r>
  </si>
  <si>
    <r>
      <t>陳呂重德</t>
    </r>
    <r>
      <rPr>
        <sz val="10"/>
        <color theme="1"/>
        <rFont val="Arial"/>
        <family val="2"/>
        <charset val="136"/>
      </rPr>
      <t xml:space="preserve"> 1 1 1 - - - 1 1 1 - - - - - - - - - - - - - 1 - - - - - - - - - - - 7 -</t>
    </r>
  </si>
  <si>
    <r>
      <t>元朗天主教</t>
    </r>
    <r>
      <rPr>
        <sz val="10"/>
        <color theme="1"/>
        <rFont val="Arial"/>
        <family val="2"/>
        <charset val="136"/>
      </rPr>
      <t xml:space="preserve"> 1 1 1 - - - - - - - - - - - - 1 1 1 - - - 1 - - - - - - - - - - - - 7 -</t>
    </r>
  </si>
  <si>
    <r>
      <t>香島</t>
    </r>
    <r>
      <rPr>
        <sz val="10"/>
        <color theme="1"/>
        <rFont val="Arial"/>
        <family val="2"/>
        <charset val="136"/>
      </rPr>
      <t xml:space="preserve"> 1 1 1 - - - - - - - - - - - - 1 1 - - - - - - - - - - - - - - - - - 5 -</t>
    </r>
  </si>
  <si>
    <r>
      <t>可道</t>
    </r>
    <r>
      <rPr>
        <sz val="10"/>
        <color theme="1"/>
        <rFont val="Arial"/>
        <family val="2"/>
        <charset val="136"/>
      </rPr>
      <t xml:space="preserve"> - 1 - - - - - - - - - - - - - - 1 - - - - - 1 - - - - - - - - - - - 3 -</t>
    </r>
  </si>
  <si>
    <r>
      <t>伯特利</t>
    </r>
    <r>
      <rPr>
        <sz val="10"/>
        <color theme="1"/>
        <rFont val="Arial"/>
        <family val="2"/>
        <charset val="136"/>
      </rPr>
      <t xml:space="preserve"> 1 1 - - - - - - - - - - - - - - - - - - - - - - - - - - - - - - - - 2 -</t>
    </r>
  </si>
  <si>
    <r>
      <t>遵理</t>
    </r>
    <r>
      <rPr>
        <sz val="10"/>
        <color theme="1"/>
        <rFont val="Arial"/>
        <family val="2"/>
        <charset val="136"/>
      </rPr>
      <t xml:space="preserve"> - - - - - - - - - - - - - - - - - - - - - - - - - - - - - - - - - - - -</t>
    </r>
  </si>
  <si>
    <r>
      <t>馬振玉</t>
    </r>
    <r>
      <rPr>
        <sz val="10"/>
        <color theme="1"/>
        <rFont val="Arial"/>
        <family val="2"/>
        <charset val="136"/>
      </rPr>
      <t xml:space="preserve"> - - - - - - - - - - - - - - - - - - - - - - - 0 - - - - - - - - - - 0 -</t>
    </r>
  </si>
  <si>
    <r>
      <t>athleticsdivname='</t>
    </r>
    <r>
      <rPr>
        <sz val="10"/>
        <color theme="1"/>
        <rFont val="細明體"/>
        <family val="3"/>
        <charset val="136"/>
      </rPr>
      <t>元朗區</t>
    </r>
    <r>
      <rPr>
        <sz val="10"/>
        <color theme="1"/>
        <rFont val="Arial"/>
        <family val="2"/>
        <charset val="136"/>
      </rPr>
      <t>'</t>
    </r>
  </si>
  <si>
    <t>athleticsposfemale=44</t>
  </si>
  <si>
    <t>屯門區2014-2015年度全年總錦標積分表(女子組) 更新日期：5/6/2015</t>
  </si>
  <si>
    <t>射沙劍女體室內拯壘璧七人網總名</t>
  </si>
  <si>
    <t>甲乙丙甲乙丙甲乙丙甲乙丙甲乙丙甲乙丙甲乙丙甲乙丙箭排擊足操賽艇溺球球欖球球分次</t>
  </si>
  <si>
    <r>
      <t>梁銶琚</t>
    </r>
    <r>
      <rPr>
        <sz val="10"/>
        <color theme="1"/>
        <rFont val="Arial"/>
        <family val="2"/>
        <charset val="136"/>
      </rPr>
      <t xml:space="preserve"> 19 19 19 13 13 13 19 6 15 15 19 15 15 19 15 15 13 15 19 19 19 - - - - - - - - - - - - - - 334 1</t>
    </r>
  </si>
  <si>
    <r>
      <t>永隆</t>
    </r>
    <r>
      <rPr>
        <sz val="10"/>
        <color theme="1"/>
        <rFont val="Arial"/>
        <family val="2"/>
        <charset val="136"/>
      </rPr>
      <t xml:space="preserve"> 15 15 15 6 - 6 15 19 19 19 15 19 1 - 11 1 - 1 8 8 - - 1 6 1 - - - - 1 - - - - - 202 2</t>
    </r>
  </si>
  <si>
    <r>
      <t>董玉娣</t>
    </r>
    <r>
      <rPr>
        <sz val="10"/>
        <color theme="1"/>
        <rFont val="Arial"/>
        <family val="2"/>
        <charset val="136"/>
      </rPr>
      <t xml:space="preserve"> 3 3 1 15 19 6 1 6 1 13 13 11 - - - 13 15 19 - - - 1 11 1 - - - - - - - - - - - 152 3</t>
    </r>
  </si>
  <si>
    <r>
      <t>劉金龍</t>
    </r>
    <r>
      <rPr>
        <sz val="10"/>
        <color theme="1"/>
        <rFont val="Arial"/>
        <family val="2"/>
        <charset val="136"/>
      </rPr>
      <t xml:space="preserve"> 11 1 1 6 1 15 6 - - 7 1 1 19 8 13 1 - 1 1 13 15 6 13 6 - - - - - - - - - - - 146 -</t>
    </r>
  </si>
  <si>
    <r>
      <t>馬可賓</t>
    </r>
    <r>
      <rPr>
        <sz val="10"/>
        <color theme="1"/>
        <rFont val="Arial"/>
        <family val="2"/>
        <charset val="136"/>
      </rPr>
      <t xml:space="preserve"> 1 13 9 - 11 6 6 15 6 1 5 1 - - - 7 9 3 13 1 11 1 1 1 - - - - - - - - - - 13 134 -</t>
    </r>
  </si>
  <si>
    <r>
      <t>屯官</t>
    </r>
    <r>
      <rPr>
        <sz val="10"/>
        <color theme="1"/>
        <rFont val="Arial"/>
        <family val="2"/>
        <charset val="136"/>
      </rPr>
      <t xml:space="preserve"> 5 1 1 19 15 11 - - - 3 1 - - - - 5 - 5 11 8 13 13 6 1 - - - - - - - - - - 6 124 -</t>
    </r>
  </si>
  <si>
    <r>
      <t>陳黃淑芳</t>
    </r>
    <r>
      <rPr>
        <sz val="10"/>
        <color theme="1"/>
        <rFont val="Arial"/>
        <family val="2"/>
        <charset val="136"/>
      </rPr>
      <t xml:space="preserve"> 1 1 1 11 1 1 13 13 13 5 - 1 13 15 8 - - 1 - - - 1 1 1 - 6 - - - - - - - - - 107 -</t>
    </r>
  </si>
  <si>
    <r>
      <t>辛亥年</t>
    </r>
    <r>
      <rPr>
        <sz val="10"/>
        <color theme="1"/>
        <rFont val="Arial"/>
        <family val="2"/>
        <charset val="136"/>
      </rPr>
      <t xml:space="preserve"> 13 9 13 1 6 - 6 6 6 1 - - 11 8 19 - - - - - - - - - 1 - - - - - - - - - - 100 -</t>
    </r>
  </si>
  <si>
    <r>
      <t>仁田家炳</t>
    </r>
    <r>
      <rPr>
        <sz val="10"/>
        <color theme="1"/>
        <rFont val="Arial"/>
        <family val="2"/>
        <charset val="136"/>
      </rPr>
      <t xml:space="preserve"> - - 7 6 - 19 - 1 - - - - - - - 19 - - 8 - - 1 - 19 1 1 - - - - - - 13 - - 95 -</t>
    </r>
  </si>
  <si>
    <r>
      <t>百周年</t>
    </r>
    <r>
      <rPr>
        <sz val="10"/>
        <color theme="1"/>
        <rFont val="Arial"/>
        <family val="2"/>
        <charset val="136"/>
      </rPr>
      <t xml:space="preserve"> 1 11 1 - - - 1 1 6 - - - - - - 9 19 11 15 15 - 1 - 1 - - - - - - - - - - - 92 -</t>
    </r>
  </si>
  <si>
    <r>
      <t>譚伯羽</t>
    </r>
    <r>
      <rPr>
        <sz val="10"/>
        <color theme="1"/>
        <rFont val="Arial"/>
        <family val="2"/>
        <charset val="136"/>
      </rPr>
      <t xml:space="preserve"> - 7 11 - 6 1 - - - - 3 13 - - - 1 1 - - 1 - 6 19 1 13 1 - - - - - - - - - 84 -</t>
    </r>
  </si>
  <si>
    <r>
      <t>何福堂</t>
    </r>
    <r>
      <rPr>
        <sz val="10"/>
        <color theme="1"/>
        <rFont val="Arial"/>
        <family val="2"/>
        <charset val="136"/>
      </rPr>
      <t xml:space="preserve"> 1 1 1 1 6 1 - 11 1 1 9 3 - 1 - 1 7 - 1 1 8 - 6 1 1 1 - - - - - - - - - 64 -</t>
    </r>
  </si>
  <si>
    <r>
      <t>邱子田</t>
    </r>
    <r>
      <rPr>
        <sz val="10"/>
        <color theme="1"/>
        <rFont val="Arial"/>
        <family val="2"/>
        <charset val="136"/>
      </rPr>
      <t xml:space="preserve"> 9 1 1 - - - - - - - 1 - - - - - 1 1 - - - 15 15 6 - 13 - - - - - - - - - 63 -</t>
    </r>
  </si>
  <si>
    <r>
      <t>平安福音</t>
    </r>
    <r>
      <rPr>
        <sz val="10"/>
        <color theme="1"/>
        <rFont val="Arial"/>
        <family val="2"/>
        <charset val="136"/>
      </rPr>
      <t xml:space="preserve"> 1 1 5 - 1 1 - - - 1 1 5 8 11 8 1 5 7 - - - - 1 - - - - - - - - - - - - 57 -</t>
    </r>
  </si>
  <si>
    <r>
      <t>陳瑞芝</t>
    </r>
    <r>
      <rPr>
        <sz val="10"/>
        <color theme="1"/>
        <rFont val="Arial"/>
        <family val="2"/>
        <charset val="136"/>
      </rPr>
      <t xml:space="preserve"> 7 1 1 - 1 - 6 - 11 - - - - - - 11 - 13 - - - 1 1 1 - - - - - - - - - - - 54 -</t>
    </r>
  </si>
  <si>
    <r>
      <t>仁濟二中</t>
    </r>
    <r>
      <rPr>
        <sz val="10"/>
        <color theme="1"/>
        <rFont val="Arial"/>
        <family val="2"/>
        <charset val="136"/>
      </rPr>
      <t xml:space="preserve"> 1 1 3 - 1 1 1 1 1 9 7 9 8 - - - - - - - - - 1 1 - - - - - 1 - - 3 - - 49 -</t>
    </r>
  </si>
  <si>
    <r>
      <t>南屯官</t>
    </r>
    <r>
      <rPr>
        <sz val="10"/>
        <color theme="1"/>
        <rFont val="Arial"/>
        <family val="2"/>
        <charset val="136"/>
      </rPr>
      <t xml:space="preserve"> 1 1 1 - - 1 - - - - 1 - - - - 1 11 9 - - - 1 6 13 - 1 - - - - - - - - - 47 -</t>
    </r>
  </si>
  <si>
    <r>
      <t>宣道</t>
    </r>
    <r>
      <rPr>
        <sz val="10"/>
        <color theme="1"/>
        <rFont val="Arial"/>
        <family val="2"/>
        <charset val="136"/>
      </rPr>
      <t xml:space="preserve"> 1 1 1 - 6 6 11 6 6 - - - - - - - - 1 1 1 - 1 - 1 - - - - - - - - - - - 43 -</t>
    </r>
  </si>
  <si>
    <r>
      <t>沈香林</t>
    </r>
    <r>
      <rPr>
        <sz val="10"/>
        <color theme="1"/>
        <rFont val="Arial"/>
        <family val="2"/>
        <charset val="136"/>
      </rPr>
      <t xml:space="preserve"> - 5 1 - - - - - - - 11 1 - - - - - - - - - 11 1 11 - - - - - - - - - - - 41 -</t>
    </r>
  </si>
  <si>
    <r>
      <t>屯天</t>
    </r>
    <r>
      <rPr>
        <sz val="10"/>
        <color theme="1"/>
        <rFont val="Arial"/>
        <family val="2"/>
        <charset val="136"/>
      </rPr>
      <t xml:space="preserve"> 1 1 1 - - 1 1 1 1 - - - - - - - 1 1 - 11 - 1 1 15 - - 4 - - - - - - - - 41 -</t>
    </r>
  </si>
  <si>
    <r>
      <t>呂明才</t>
    </r>
    <r>
      <rPr>
        <sz val="10"/>
        <color theme="1"/>
        <rFont val="Arial"/>
        <family val="2"/>
        <charset val="136"/>
      </rPr>
      <t xml:space="preserve"> 1 - - 1 - - - - - 11 - - - - - 1 - - - - - 19 - - - - - - - - - - - - - 33 -</t>
    </r>
  </si>
  <si>
    <r>
      <t>譚李麗芬</t>
    </r>
    <r>
      <rPr>
        <sz val="10"/>
        <color theme="1"/>
        <rFont val="Arial"/>
        <family val="2"/>
        <charset val="136"/>
      </rPr>
      <t xml:space="preserve"> 1 1 - 6 - 1 - - - - - - - 13 - - - 1 - - - - - - - - - - - - - - - - - 23 -</t>
    </r>
  </si>
  <si>
    <r>
      <t>崇真</t>
    </r>
    <r>
      <rPr>
        <sz val="10"/>
        <color theme="1"/>
        <rFont val="Arial"/>
        <family val="2"/>
        <charset val="136"/>
      </rPr>
      <t xml:space="preserve"> 1 1 1 - - - - - - - 1 1 - - - - 1 - - - - 1 6 6 - - - - - - - - - - 1 20 -</t>
    </r>
  </si>
  <si>
    <r>
      <t>可藝</t>
    </r>
    <r>
      <rPr>
        <sz val="10"/>
        <color theme="1"/>
        <rFont val="Arial"/>
        <family val="2"/>
        <charset val="136"/>
      </rPr>
      <t xml:space="preserve"> 1 1 1 - - - - - - 1 1 1 - - - - - - - - 8 - - - - 1 - - - - - - - - - 15 -</t>
    </r>
  </si>
  <si>
    <r>
      <t>呂祥光</t>
    </r>
    <r>
      <rPr>
        <sz val="10"/>
        <color theme="1"/>
        <rFont val="Arial"/>
        <family val="2"/>
        <charset val="136"/>
      </rPr>
      <t xml:space="preserve"> 1 1 - - - - - - - 1 - - - - - 3 - 1 - - - 6 1 1 - - - - - - - - - - - 15 -</t>
    </r>
  </si>
  <si>
    <r>
      <t>唐賓南</t>
    </r>
    <r>
      <rPr>
        <sz val="10"/>
        <color theme="1"/>
        <rFont val="Arial"/>
        <family val="2"/>
        <charset val="136"/>
      </rPr>
      <t xml:space="preserve"> - 1 1 - - - - - - - - - - - - - 3 - - - - 6 1 1 - - - - - - - - - - - 13 -</t>
    </r>
  </si>
  <si>
    <r>
      <t>佛梁植偉</t>
    </r>
    <r>
      <rPr>
        <sz val="10"/>
        <color theme="1"/>
        <rFont val="Arial"/>
        <family val="2"/>
        <charset val="136"/>
      </rPr>
      <t xml:space="preserve"> - 1 1 - - - - - 1 - - 7 - - - - 1 - - - - - - - - - - - - - - - - - - 11 -</t>
    </r>
  </si>
  <si>
    <r>
      <t>蔡章閣</t>
    </r>
    <r>
      <rPr>
        <sz val="10"/>
        <color theme="1"/>
        <rFont val="Arial"/>
        <family val="2"/>
        <charset val="136"/>
      </rPr>
      <t xml:space="preserve"> 1 1 1 - 1 - - 1 1 - - - - - - 1 1 - - - - - 1 - - - - - - 1 - - - - - 10 -</t>
    </r>
  </si>
  <si>
    <r>
      <t>李琳明</t>
    </r>
    <r>
      <rPr>
        <sz val="10"/>
        <color theme="1"/>
        <rFont val="Arial"/>
        <family val="2"/>
        <charset val="136"/>
      </rPr>
      <t xml:space="preserve"> - - - - - - - - - - - - - 1 - - - - - - - - - - 9 - - - - - - - - - - 10 -</t>
    </r>
  </si>
  <si>
    <r>
      <t>馬登</t>
    </r>
    <r>
      <rPr>
        <sz val="10"/>
        <color theme="1"/>
        <rFont val="Arial"/>
        <family val="2"/>
        <charset val="136"/>
      </rPr>
      <t xml:space="preserve"> - - - - - - - - - - - - - - - - - - - - - - - - - - - - - 9 - - - - - 9 -</t>
    </r>
  </si>
  <si>
    <r>
      <t>侯寶垣</t>
    </r>
    <r>
      <rPr>
        <sz val="10"/>
        <color theme="1"/>
        <rFont val="Arial"/>
        <family val="2"/>
        <charset val="136"/>
      </rPr>
      <t xml:space="preserve"> 1 1 1 - - 1 - - 1 - - - - - - - - 1 - 1 - - - - - - - - - - - - - - - 7 -</t>
    </r>
  </si>
  <si>
    <r>
      <t>嘉智</t>
    </r>
    <r>
      <rPr>
        <sz val="10"/>
        <color theme="1"/>
        <rFont val="Arial"/>
        <family val="2"/>
        <charset val="136"/>
      </rPr>
      <t xml:space="preserve"> 1 1 1 - - - - - - - 1 - - - - - - - - - - - - - - - - - - 1 - - - - - 5 -</t>
    </r>
  </si>
  <si>
    <r>
      <t>新會</t>
    </r>
    <r>
      <rPr>
        <sz val="10"/>
        <color theme="1"/>
        <rFont val="Arial"/>
        <family val="2"/>
        <charset val="136"/>
      </rPr>
      <t xml:space="preserve"> 1 - - - - - - - - - - - - - - - 1 1 - - - - 1 - - - - - - 1 - - - - - 5 -</t>
    </r>
  </si>
  <si>
    <r>
      <t>屯裘錦秋</t>
    </r>
    <r>
      <rPr>
        <sz val="10"/>
        <color theme="1"/>
        <rFont val="Arial"/>
        <family val="2"/>
        <charset val="136"/>
      </rPr>
      <t xml:space="preserve"> 1 1 1 - - - - - - - - - - - - - - - - - - - - - - - - - - - - - - - - 3 -</t>
    </r>
  </si>
  <si>
    <r>
      <t>鄺錫坤</t>
    </r>
    <r>
      <rPr>
        <sz val="10"/>
        <color theme="1"/>
        <rFont val="Arial"/>
        <family val="2"/>
        <charset val="136"/>
      </rPr>
      <t xml:space="preserve"> 1 1 1 - - - - - - - - - - - - - - - - - - - - - - - - - - - - - - - - 3 -</t>
    </r>
  </si>
  <si>
    <r>
      <t>深培</t>
    </r>
    <r>
      <rPr>
        <sz val="10"/>
        <color theme="1"/>
        <rFont val="Arial"/>
        <family val="2"/>
        <charset val="136"/>
      </rPr>
      <t xml:space="preserve"> - - 1 - - - - - - - - - - - - - - - - - - - - - - - - - - - - - - - - 1 -</t>
    </r>
  </si>
  <si>
    <r>
      <t>屯門遵理</t>
    </r>
    <r>
      <rPr>
        <sz val="10"/>
        <color theme="1"/>
        <rFont val="Arial"/>
        <family val="2"/>
        <charset val="136"/>
      </rPr>
      <t xml:space="preserve"> - - - - - - - - - - - - - - - - - - - - - - - - - - - - - - - - - - - - -</t>
    </r>
  </si>
  <si>
    <r>
      <t>胡陳金枝</t>
    </r>
    <r>
      <rPr>
        <sz val="10"/>
        <color theme="1"/>
        <rFont val="Arial"/>
        <family val="2"/>
        <charset val="136"/>
      </rPr>
      <t xml:space="preserve"> - - - - - - - - - - - - - - - - - - - - - - - - - - - - - - - - - - - - -</t>
    </r>
  </si>
  <si>
    <r>
      <t>釋慧文</t>
    </r>
    <r>
      <rPr>
        <sz val="10"/>
        <color theme="1"/>
        <rFont val="Arial"/>
        <family val="2"/>
        <charset val="136"/>
      </rPr>
      <t xml:space="preserve"> - - - - - - - - - - - - - - - - - - - - - - - - - - - - - - - - - - - - -</t>
    </r>
  </si>
  <si>
    <r>
      <t>哈囉國際</t>
    </r>
    <r>
      <rPr>
        <sz val="10"/>
        <color theme="1"/>
        <rFont val="Arial"/>
        <family val="2"/>
        <charset val="136"/>
      </rPr>
      <t xml:space="preserve"> - - - - - - - - - - - - - - - - - - - - - - - - 0 - - - - - - - - - - 0 -</t>
    </r>
  </si>
  <si>
    <r>
      <t>athleticsdivname='</t>
    </r>
    <r>
      <rPr>
        <sz val="10"/>
        <color theme="1"/>
        <rFont val="細明體"/>
        <family val="3"/>
        <charset val="136"/>
      </rPr>
      <t>屯門區</t>
    </r>
    <r>
      <rPr>
        <sz val="10"/>
        <color theme="1"/>
        <rFont val="Arial"/>
        <family val="2"/>
        <charset val="136"/>
      </rPr>
      <t>'</t>
    </r>
  </si>
  <si>
    <t>沙田及西貢區2014-2015年度全年總錦標積分表(女子組) 更新日期: 29/6/2015</t>
  </si>
  <si>
    <t>體女拯壘射沙劍賽璧欖網總名</t>
  </si>
  <si>
    <t>甲乙丙甲乙丙甲乙丙甲乙丙甲乙丙甲乙丙甲乙丙甲乙丙甲乙丙操足溺球箭排擊艇球球球分次</t>
  </si>
  <si>
    <r>
      <t>體藝</t>
    </r>
    <r>
      <rPr>
        <sz val="10"/>
        <color theme="1"/>
        <rFont val="Arial"/>
        <family val="2"/>
        <charset val="136"/>
      </rPr>
      <t xml:space="preserve"> 19 19 19 19 19 13 13 15 13 19 19 19 8 - - 19 19 19 11 19 19 9 6 15 15 19 13 15 19 - - - - 1 1 19 - 19 4 71 1</t>
    </r>
  </si>
  <si>
    <r>
      <t>浸呂明才</t>
    </r>
    <r>
      <rPr>
        <sz val="10"/>
        <color theme="1"/>
        <rFont val="Arial"/>
        <family val="2"/>
        <charset val="136"/>
      </rPr>
      <t xml:space="preserve"> 13 11 11 1 1 15 3 - 7 7 15 1 13 1 6 7 15 1 15 15 9 19 - 6 13 13 15 - - - - - 6 - - - - - 2 39 2</t>
    </r>
  </si>
  <si>
    <r>
      <t>沙田崇真</t>
    </r>
    <r>
      <rPr>
        <sz val="10"/>
        <color theme="1"/>
        <rFont val="Arial"/>
        <family val="2"/>
        <charset val="136"/>
      </rPr>
      <t xml:space="preserve"> 5 1 9 1 1 1 19 19 19 9 7 9 15 11 15 3 9 13 1 5 1 11 11 19 1 3 1 - 1 - - - 1 - 1 - - - 2 22 3</t>
    </r>
  </si>
  <si>
    <r>
      <t>培僑</t>
    </r>
    <r>
      <rPr>
        <sz val="10"/>
        <color theme="1"/>
        <rFont val="Arial"/>
        <family val="2"/>
        <charset val="136"/>
      </rPr>
      <t xml:space="preserve"> 9 13 15 6 15 19 9 9 15 - 13 7 - - 0 1 11 1 5 1 15 - 6 1 1 7 3 - 1 14 - - 1 - 1 - - - 199 4</t>
    </r>
  </si>
  <si>
    <r>
      <t>林大輝</t>
    </r>
    <r>
      <rPr>
        <sz val="10"/>
        <color theme="1"/>
        <rFont val="Arial"/>
        <family val="2"/>
        <charset val="136"/>
      </rPr>
      <t xml:space="preserve"> 1 15 1 6 6 - 3 3 7 3 11 11 - 1 6 11 7 9 13 13 3 - 13 - 3 3 3 - - - - - 1 19 - - - - 1 72 5</t>
    </r>
  </si>
  <si>
    <r>
      <t>聖羅撒</t>
    </r>
    <r>
      <rPr>
        <sz val="10"/>
        <color theme="1"/>
        <rFont val="Arial"/>
        <family val="2"/>
        <charset val="136"/>
      </rPr>
      <t xml:space="preserve"> 1 1 13 1 - - 1 1 1 - - - 1 1 - - - - 1 7 11 15 15 13 11 15 19 - - - - - - - - - - 6 1 34 6</t>
    </r>
  </si>
  <si>
    <t>S.C. 3 3 7 - - - 5 7 9 11 9 15 - - - - - - 7 1 7 - - - - - - - - - - - - 7 - - 11 - 1 02 7</t>
  </si>
  <si>
    <r>
      <t>青年會</t>
    </r>
    <r>
      <rPr>
        <sz val="10"/>
        <color theme="1"/>
        <rFont val="Arial"/>
        <family val="2"/>
        <charset val="136"/>
      </rPr>
      <t xml:space="preserve"> 1 1 1 - - - 1 1 3 15 3 3 11 19 19 - 1 1 1 1 1 - - - 8 1 1 - 1 - - - 1 - - - - - 95 8</t>
    </r>
  </si>
  <si>
    <r>
      <t>沙田官中</t>
    </r>
    <r>
      <rPr>
        <sz val="10"/>
        <color theme="1"/>
        <rFont val="Arial"/>
        <family val="2"/>
        <charset val="136"/>
      </rPr>
      <t xml:space="preserve"> 1 1 5 1 - 6 1 - 3 5 1 1 1 1 13 1 1 1 9 1 1 - 1 1 10 3 8 - - - - - 1 15 - 1 - - 94 9</t>
    </r>
  </si>
  <si>
    <r>
      <t>五育</t>
    </r>
    <r>
      <rPr>
        <sz val="10"/>
        <color theme="1"/>
        <rFont val="Arial"/>
        <family val="2"/>
        <charset val="136"/>
      </rPr>
      <t xml:space="preserve"> 7 1 1 - - - - 3 - 13 5 13 - - 1 15 13 15 - - - - - - - 1 1 - - - - - 1 - 1 - - - 91 10</t>
    </r>
  </si>
  <si>
    <r>
      <t>沙田培英</t>
    </r>
    <r>
      <rPr>
        <sz val="10"/>
        <color theme="1"/>
        <rFont val="Arial"/>
        <family val="2"/>
        <charset val="136"/>
      </rPr>
      <t xml:space="preserve"> 1 1 1 - 6 6 15 11 5 1 1 1 1 13 6 1 1 1 1 1 1 - 1 1 - 8 1 - 1 - - - 1 - - - - - 88 -</t>
    </r>
  </si>
  <si>
    <r>
      <t>浸附中</t>
    </r>
    <r>
      <rPr>
        <sz val="10"/>
        <color theme="1"/>
        <rFont val="Arial"/>
        <family val="2"/>
        <charset val="136"/>
      </rPr>
      <t xml:space="preserve"> 1 1 1 - 6 1 7 - 1 - 1 1 - - - - 5 1 - - 13 - - 1 5 7 11 - - - 1 - - 11 1 - - 6 82 -</t>
    </r>
  </si>
  <si>
    <r>
      <t>曾肇添</t>
    </r>
    <r>
      <rPr>
        <sz val="10"/>
        <color theme="1"/>
        <rFont val="Arial"/>
        <family val="2"/>
        <charset val="136"/>
      </rPr>
      <t xml:space="preserve"> - 1 1 1 - - 3 10 3 - 1 1 - - - - 1 11 1 9 - - 1 11 1 10 10 - - - - - - - 1 - - - 77 -</t>
    </r>
  </si>
  <si>
    <r>
      <t>聖心</t>
    </r>
    <r>
      <rPr>
        <sz val="10"/>
        <color theme="1"/>
        <rFont val="Arial"/>
        <family val="2"/>
        <charset val="136"/>
      </rPr>
      <t xml:space="preserve"> 11 1 1 - - - 1 1 3 - 1 1 - - - 9 3 1 - 1 1 - 6 6 7 11 5 - - - - - - - - - - - 70 -</t>
    </r>
  </si>
  <si>
    <r>
      <t>林裘謀</t>
    </r>
    <r>
      <rPr>
        <sz val="10"/>
        <color theme="1"/>
        <rFont val="Arial"/>
        <family val="2"/>
        <charset val="136"/>
      </rPr>
      <t xml:space="preserve"> 1 1 1 - 1 1 7 5 3 1 1 1 - - - 13 1 1 1 - 1 - 19 - 3 1 - - - - - - - - - - - - 63 -</t>
    </r>
  </si>
  <si>
    <r>
      <t>馬崇真</t>
    </r>
    <r>
      <rPr>
        <sz val="10"/>
        <color theme="1"/>
        <rFont val="Arial"/>
        <family val="2"/>
        <charset val="136"/>
      </rPr>
      <t xml:space="preserve"> 1 1 1 13 - - 11 13 11 - - - - - - - 1 1 - 1 1 - - - - 1 1 - - - - - 1 - - - - - 58 -</t>
    </r>
  </si>
  <si>
    <r>
      <t>楊葛小琳</t>
    </r>
    <r>
      <rPr>
        <sz val="10"/>
        <color theme="1"/>
        <rFont val="Arial"/>
        <family val="2"/>
        <charset val="136"/>
      </rPr>
      <t xml:space="preserve"> 1 1 1 - - - 1 7 6 - - - - - - - 1 1 - - - - - - 19 9 7 - - - - - - - - - - - 54 -</t>
    </r>
  </si>
  <si>
    <r>
      <t>啓新</t>
    </r>
    <r>
      <rPr>
        <sz val="10"/>
        <color theme="1"/>
        <rFont val="Arial"/>
        <family val="2"/>
        <charset val="136"/>
      </rPr>
      <t xml:space="preserve"> 1 1 1 - - - 6 - - - - - - - - 1 - - 19 - 5 - - - - - - 19 - - - - - - - - - - 53 -</t>
    </r>
  </si>
  <si>
    <r>
      <t>陳楷</t>
    </r>
    <r>
      <rPr>
        <sz val="10"/>
        <color theme="1"/>
        <rFont val="Arial"/>
        <family val="2"/>
        <charset val="136"/>
      </rPr>
      <t xml:space="preserve"> 1 1 1 - - - 1 8 10 - - - 1 15 11 - - - - - - - - - - - - - - - - - - - 1 - - - 50 -</t>
    </r>
  </si>
  <si>
    <r>
      <t>鄭植之</t>
    </r>
    <r>
      <rPr>
        <sz val="10"/>
        <color theme="1"/>
        <rFont val="Arial"/>
        <family val="2"/>
        <charset val="136"/>
      </rPr>
      <t xml:space="preserve"> 1 1 3 1 13 1 - 3 - - 1 5 - - - - 1 3 1 - 1 - - - 1 6 7 - - - - - - - - - - - 49 -</t>
    </r>
  </si>
  <si>
    <r>
      <t>林漢光</t>
    </r>
    <r>
      <rPr>
        <sz val="10"/>
        <color theme="1"/>
        <rFont val="Arial"/>
        <family val="2"/>
        <charset val="136"/>
      </rPr>
      <t xml:space="preserve"> 1 1 1 - - 6 - 6 1 - 1 1 - - - - 1 1 - 11 1 - - 1 - 5 - - - - - - - - 1 - - 6 45 -</t>
    </r>
  </si>
  <si>
    <r>
      <t>馮黃鳳亭</t>
    </r>
    <r>
      <rPr>
        <sz val="10"/>
        <color theme="1"/>
        <rFont val="Arial"/>
        <family val="2"/>
        <charset val="136"/>
      </rPr>
      <t xml:space="preserve"> 15 1 1 - - - 10 - - - - - 8 - 1 - - - 1 1 1 - - - 1 1 1 - - - - - - - 1 - - - 43 -</t>
    </r>
  </si>
  <si>
    <r>
      <t>黃允畋</t>
    </r>
    <r>
      <rPr>
        <sz val="10"/>
        <color theme="1"/>
        <rFont val="Arial"/>
        <family val="2"/>
        <charset val="136"/>
      </rPr>
      <t xml:space="preserve"> 1 1 - - 1 1 3 - - - - - - - - - - - - - - 13 - 1 9 3 9 - - - - - 1 - - - - - 43 -</t>
    </r>
  </si>
  <si>
    <r>
      <t>中大陳震夏</t>
    </r>
    <r>
      <rPr>
        <sz val="10"/>
        <color theme="1"/>
        <rFont val="Arial"/>
        <family val="2"/>
        <charset val="136"/>
      </rPr>
      <t xml:space="preserve"> - 9 1 - - 6 8 3 1 - - - - - - - - - - 1 1 - 1 - 1 1 6 - - - - - 1 - - - - - 40 -</t>
    </r>
  </si>
  <si>
    <r>
      <t>沙田循道</t>
    </r>
    <r>
      <rPr>
        <sz val="10"/>
        <color theme="1"/>
        <rFont val="Arial"/>
        <family val="2"/>
        <charset val="136"/>
      </rPr>
      <t xml:space="preserve"> 1 1 1 6 11 - 3 - 1 - - - - - - - - - 1 - 1 - - 6 - 1 1 - - - - - 1 - - - - - 35 -</t>
    </r>
  </si>
  <si>
    <r>
      <t>郭得勝</t>
    </r>
    <r>
      <rPr>
        <sz val="10"/>
        <color theme="1"/>
        <rFont val="Arial"/>
        <family val="2"/>
        <charset val="136"/>
      </rPr>
      <t xml:space="preserve"> 1 7 1 - - - - 1 1 1 1 1 - - - 1 1 1 - 1 1 - - - - 1 1 13 - - - - - - - - - - 34 -</t>
    </r>
  </si>
  <si>
    <r>
      <t>劉百樂</t>
    </r>
    <r>
      <rPr>
        <sz val="10"/>
        <color theme="1"/>
        <rFont val="Arial"/>
        <family val="2"/>
        <charset val="136"/>
      </rPr>
      <t xml:space="preserve"> - - - - - - - - - - - - 19 8 6 - - - - - - - - - - - - - - - - - - - - - - - 33 -</t>
    </r>
  </si>
  <si>
    <r>
      <t>胡忠</t>
    </r>
    <r>
      <rPr>
        <sz val="10"/>
        <color theme="1"/>
        <rFont val="Arial"/>
        <family val="2"/>
        <charset val="136"/>
      </rPr>
      <t xml:space="preserve"> 1 1 1 - - - - - 8 - - 1 - - 0 1 1 7 - - - - - - - 1 3 - - - - - - - 7 - - - 32 -</t>
    </r>
  </si>
  <si>
    <r>
      <t>西貢崇真</t>
    </r>
    <r>
      <rPr>
        <sz val="10"/>
        <color theme="1"/>
        <rFont val="Arial"/>
        <family val="2"/>
        <charset val="136"/>
      </rPr>
      <t xml:space="preserve"> 1 1 1 - 6 - - 1 - - 1 1 - - - - 1 5 - - - - - - - 1 - - 1 - - - - - 11 - - - 31 -</t>
    </r>
  </si>
  <si>
    <r>
      <t>培基</t>
    </r>
    <r>
      <rPr>
        <sz val="10"/>
        <color theme="1"/>
        <rFont val="Arial"/>
        <family val="2"/>
        <charset val="136"/>
      </rPr>
      <t xml:space="preserve"> - 1 1 1 - 11 - 1 1 - - - - - - - - - 1 1 1 - 6 - 3 1 1 - - - - - - - - - - - 30 -</t>
    </r>
  </si>
  <si>
    <r>
      <t>梁文燕</t>
    </r>
    <r>
      <rPr>
        <sz val="10"/>
        <color theme="1"/>
        <rFont val="Arial"/>
        <family val="2"/>
        <charset val="136"/>
      </rPr>
      <t xml:space="preserve"> 1 1 1 - 1 1 - - - - - - - - - - - - 1 1 1 - - - - - - - - - - - - 13 - - - - 21 -</t>
    </r>
  </si>
  <si>
    <r>
      <t>沙田蘇浙</t>
    </r>
    <r>
      <rPr>
        <sz val="10"/>
        <color theme="1"/>
        <rFont val="Arial"/>
        <family val="2"/>
        <charset val="136"/>
      </rPr>
      <t xml:space="preserve"> - 1 1 11 1 - 1 - 1 - - - - - - - - - - 3 1 - - - - - - - - - - - - - - - - - 20 -</t>
    </r>
  </si>
  <si>
    <r>
      <t>香港聖瑪加利</t>
    </r>
    <r>
      <rPr>
        <sz val="10"/>
        <color theme="1"/>
        <rFont val="Arial"/>
        <family val="2"/>
        <charset val="136"/>
      </rPr>
      <t xml:space="preserve"> 1 1 1 - 1 1 - 1 1 1 1 1 - - - 5 1 1 1 1 1 - - - - - - - - - - - - - - - - - 20 -</t>
    </r>
  </si>
  <si>
    <r>
      <t>鄭榮之</t>
    </r>
    <r>
      <rPr>
        <sz val="10"/>
        <color theme="1"/>
        <rFont val="Arial"/>
        <family val="2"/>
        <charset val="136"/>
      </rPr>
      <t xml:space="preserve"> - - - - - - 1 3 1 1 - 1 - 1 1 - - 1 - - - - - - 7 1 1 - - - - - - - - - - - 19 -</t>
    </r>
  </si>
  <si>
    <r>
      <t>李寶椿</t>
    </r>
    <r>
      <rPr>
        <sz val="10"/>
        <color theme="1"/>
        <rFont val="Arial"/>
        <family val="2"/>
        <charset val="136"/>
      </rPr>
      <t xml:space="preserve"> - - - 15 - - 1 - - - - - - - - - - - - - - - - - - - - - 1 - - - - - - - - - 17 -</t>
    </r>
  </si>
  <si>
    <r>
      <t>邱金元</t>
    </r>
    <r>
      <rPr>
        <sz val="10"/>
        <color theme="1"/>
        <rFont val="Arial"/>
        <family val="2"/>
        <charset val="136"/>
      </rPr>
      <t xml:space="preserve"> 1 5 1 - - - - - - - - - - - - - - - - - - - 1 1 6 1 1 - - - - - - - - - - - 17 -</t>
    </r>
  </si>
  <si>
    <r>
      <t>基督</t>
    </r>
    <r>
      <rPr>
        <sz val="10"/>
        <color theme="1"/>
        <rFont val="Arial"/>
        <family val="2"/>
        <charset val="136"/>
      </rPr>
      <t xml:space="preserve"> 1 1 1 - - 1 1 - 1 - - - - - - - - - - - - - - 6 1 1 1 - - - - - - - - - - - 15 -</t>
    </r>
  </si>
  <si>
    <r>
      <t>曾璧山</t>
    </r>
    <r>
      <rPr>
        <sz val="10"/>
        <color theme="1"/>
        <rFont val="Arial"/>
        <family val="2"/>
        <charset val="136"/>
      </rPr>
      <t xml:space="preserve"> 1 1 1 6 1 - - - - - - - - - - - - - 1 1 - - - - 1 1 1 - - - - - - - - - - - 15 -</t>
    </r>
  </si>
  <si>
    <r>
      <t>聖若瑟</t>
    </r>
    <r>
      <rPr>
        <sz val="10"/>
        <color theme="1"/>
        <rFont val="Arial"/>
        <family val="2"/>
        <charset val="136"/>
      </rPr>
      <t xml:space="preserve"> 1 1 1 - - - - - - - - 1 - - - - - 1 1 1 1 - - - 1 3 1 - - - - - - - - - - - 13 -</t>
    </r>
  </si>
  <si>
    <r>
      <t>佛教覺光</t>
    </r>
    <r>
      <rPr>
        <sz val="10"/>
        <color theme="1"/>
        <rFont val="Arial"/>
        <family val="2"/>
        <charset val="136"/>
      </rPr>
      <t xml:space="preserve"> 1 1 1 - - - 1 - 1 - 1 1 - - - - 1 1 - - - - - - 1 1 1 - - - - - - - - - - - 12 -</t>
    </r>
  </si>
  <si>
    <r>
      <t>朱敬文</t>
    </r>
    <r>
      <rPr>
        <sz val="10"/>
        <color theme="1"/>
        <rFont val="Arial"/>
        <family val="2"/>
        <charset val="136"/>
      </rPr>
      <t xml:space="preserve"> - 1 - - - - - - - - - - - 8 1 - 1 1 - - - - - - - - - - - - - - - - - - - - 12 -</t>
    </r>
  </si>
  <si>
    <r>
      <t>潮州會館</t>
    </r>
    <r>
      <rPr>
        <sz val="10"/>
        <color theme="1"/>
        <rFont val="Arial"/>
        <family val="2"/>
        <charset val="136"/>
      </rPr>
      <t xml:space="preserve"> 1 1 1 - - - - - - - - - - - - - 1 1 1 - - - - - 1 1 3 - - - - - - - - - - - 11 -</t>
    </r>
  </si>
  <si>
    <r>
      <t>基督教國際</t>
    </r>
    <r>
      <rPr>
        <sz val="10"/>
        <color theme="1"/>
        <rFont val="Arial"/>
        <family val="2"/>
        <charset val="136"/>
      </rPr>
      <t xml:space="preserve"> - - - - - - - - - - - - - - - - - - 3 - 1 - - - - - - - 6 - - - - - - - - - 10 -</t>
    </r>
  </si>
  <si>
    <r>
      <t>馮堯敬</t>
    </r>
    <r>
      <rPr>
        <sz val="10"/>
        <color theme="1"/>
        <rFont val="Arial"/>
        <family val="2"/>
        <charset val="136"/>
      </rPr>
      <t xml:space="preserve"> 1 1 1 - - - - 1 - - - 1 - - - - 1 1 - - - - - - - - - - - - - - - - 1 - 1 - 9 -</t>
    </r>
  </si>
  <si>
    <r>
      <t>樂道</t>
    </r>
    <r>
      <rPr>
        <sz val="10"/>
        <color theme="1"/>
        <rFont val="Arial"/>
        <family val="2"/>
        <charset val="136"/>
      </rPr>
      <t xml:space="preserve"> 1 1 1 - - - - - - - - - - - - - - - 1 - - - - - 3 - 1 - - - - - - - - - - - 8 -</t>
    </r>
  </si>
  <si>
    <r>
      <t>黃鳳翎</t>
    </r>
    <r>
      <rPr>
        <sz val="10"/>
        <color theme="1"/>
        <rFont val="Arial"/>
        <family val="2"/>
        <charset val="136"/>
      </rPr>
      <t xml:space="preserve"> 1 1 1 - - - - - - - - - - - - - - - - - - - - - - - - - - - - 5 - - - - - - 8 -</t>
    </r>
  </si>
  <si>
    <r>
      <t>台山商中</t>
    </r>
    <r>
      <rPr>
        <sz val="10"/>
        <color theme="1"/>
        <rFont val="Arial"/>
        <family val="2"/>
        <charset val="136"/>
      </rPr>
      <t xml:space="preserve"> 1 1 1 - 1 - - - - - - - - - - - - - - - - - - - 1 1 - - - - - - - - - - - - 6 -</t>
    </r>
  </si>
  <si>
    <r>
      <t>馬鞍山</t>
    </r>
    <r>
      <rPr>
        <sz val="10"/>
        <color theme="1"/>
        <rFont val="Arial"/>
        <family val="2"/>
        <charset val="136"/>
      </rPr>
      <t xml:space="preserve"> - - - - - - - - - - - - - - - - - - - - - - - - - - - - - - - - - - - - - - - -</t>
    </r>
  </si>
  <si>
    <r>
      <t>德信</t>
    </r>
    <r>
      <rPr>
        <sz val="10"/>
        <color theme="1"/>
        <rFont val="Arial"/>
        <family val="2"/>
        <charset val="136"/>
      </rPr>
      <t xml:space="preserve"> - - - - - - - - - - - - - - - - - - - - - - - - - - 0 - - - - - - - - - - - 0 -</t>
    </r>
  </si>
  <si>
    <r>
      <t>董之英</t>
    </r>
    <r>
      <rPr>
        <sz val="10"/>
        <color theme="1"/>
        <rFont val="Arial"/>
        <family val="2"/>
        <charset val="136"/>
      </rPr>
      <t xml:space="preserve"> - - - - - - - - - - - - - - - - - - - - - - - - - - - - - - - - - - - - - - - -</t>
    </r>
  </si>
  <si>
    <r>
      <t>athleticsdivname='</t>
    </r>
    <r>
      <rPr>
        <sz val="10"/>
        <color theme="1"/>
        <rFont val="細明體"/>
        <family val="3"/>
        <charset val="136"/>
      </rPr>
      <t>沙田及西貢區</t>
    </r>
    <r>
      <rPr>
        <sz val="10"/>
        <color theme="1"/>
        <rFont val="Arial"/>
        <family val="2"/>
        <charset val="136"/>
      </rPr>
      <t>'</t>
    </r>
  </si>
  <si>
    <t>荃灣及離島區2014-2015年度全年總錦標積分表(女子組) 更新日期：29/5/2015</t>
  </si>
  <si>
    <t>體拯壘射沙劍女賽壁欖網總名</t>
  </si>
  <si>
    <t>甲乙丙甲乙丙甲乙丙甲乙丙甲乙丙甲乙丙甲乙丙甲乙丙操溺球箭排擊足艇球球球分次</t>
  </si>
  <si>
    <r>
      <t>可風</t>
    </r>
    <r>
      <rPr>
        <sz val="10"/>
        <color theme="1"/>
        <rFont val="Arial"/>
        <family val="2"/>
        <charset val="136"/>
      </rPr>
      <t xml:space="preserve"> 15 11 11 - 8 15 15 - 6 19 13 11 19 - 15 9 13 11 15 15 19 6 19 19 - - 15 - - - - - 11 - 15 3 25 1</t>
    </r>
  </si>
  <si>
    <r>
      <t>荃灣官中</t>
    </r>
    <r>
      <rPr>
        <sz val="10"/>
        <color theme="1"/>
        <rFont val="Arial"/>
        <family val="2"/>
        <charset val="136"/>
      </rPr>
      <t xml:space="preserve"> 3 5 1 19 19 13 13 19 11 9 11 1 15 19 9 13 19 13 19 13 13 15 11 1 - - - - - - - - - - - 2 84 2</t>
    </r>
  </si>
  <si>
    <r>
      <t>東天</t>
    </r>
    <r>
      <rPr>
        <sz val="10"/>
        <color theme="1"/>
        <rFont val="Arial"/>
        <family val="2"/>
        <charset val="136"/>
      </rPr>
      <t xml:space="preserve"> 11 13 15 - 1 1 8 8 6 13 15 19 1 11 13 - 1 5 - - 11 6 6 15 - - - - 19 - - 1 - - - 1 99 3</t>
    </r>
  </si>
  <si>
    <r>
      <t>梁省德</t>
    </r>
    <r>
      <rPr>
        <sz val="10"/>
        <color theme="1"/>
        <rFont val="Arial"/>
        <family val="2"/>
        <charset val="136"/>
      </rPr>
      <t xml:space="preserve"> 19 19 19 - 15 - - - - 15 19 15 - - - 3 - 7 - - - 13 13 13 - - - - 1 - - - - - - 1 71 4</t>
    </r>
  </si>
  <si>
    <r>
      <t>基信</t>
    </r>
    <r>
      <rPr>
        <sz val="10"/>
        <color theme="1"/>
        <rFont val="Arial"/>
        <family val="2"/>
        <charset val="136"/>
      </rPr>
      <t xml:space="preserve"> 13 15 9 1 - - 19 - 1 - - 3 1 8 - 5 15 19 11 7 6 1 - - - - - - - - 6 - - 15 - 1 55 -</t>
    </r>
  </si>
  <si>
    <r>
      <t>王少清</t>
    </r>
    <r>
      <rPr>
        <sz val="10"/>
        <color theme="1"/>
        <rFont val="Arial"/>
        <family val="2"/>
        <charset val="136"/>
      </rPr>
      <t xml:space="preserve"> 1 1 3 8 - 6 11 11 19 3 9 7 - - - - 3 - 13 19 15 - - - - - - - - - - - - 6 - 1 35 -</t>
    </r>
  </si>
  <si>
    <r>
      <t>可譽</t>
    </r>
    <r>
      <rPr>
        <sz val="10"/>
        <color theme="1"/>
        <rFont val="Arial"/>
        <family val="2"/>
        <charset val="136"/>
      </rPr>
      <t xml:space="preserve"> 9 1 1 15 13 11 8 1 1 - - - - - - - - 3 - 7 - 19 - 6 - - - 1 - - 13 - - - - 1 09 -</t>
    </r>
  </si>
  <si>
    <r>
      <t>何傳耀</t>
    </r>
    <r>
      <rPr>
        <sz val="10"/>
        <color theme="1"/>
        <rFont val="Arial"/>
        <family val="2"/>
        <charset val="136"/>
      </rPr>
      <t xml:space="preserve"> 1 1 7 1 1 19 1 8 1 - - - - - 11 15 - 15 - 11 6 1 1 6 - - - - - - 1 - - - - 1 07 -</t>
    </r>
  </si>
  <si>
    <r>
      <t>林百欣</t>
    </r>
    <r>
      <rPr>
        <sz val="10"/>
        <color theme="1"/>
        <rFont val="Arial"/>
        <family val="2"/>
        <charset val="136"/>
      </rPr>
      <t xml:space="preserve"> - - - 1 11 1 1 13 15 11 1 13 - - - 7 7 9 - - - 1 6 1 - - - - - - - - - - - 98 -</t>
    </r>
  </si>
  <si>
    <r>
      <t>廖寶珊</t>
    </r>
    <r>
      <rPr>
        <sz val="10"/>
        <color theme="1"/>
        <rFont val="Arial"/>
        <family val="2"/>
        <charset val="136"/>
      </rPr>
      <t xml:space="preserve"> - 9 13 11 - 6 - - - - 7 9 - 15 19 - - 1 - - - - 1 6 - - - - - - - - - - - 97 -</t>
    </r>
  </si>
  <si>
    <r>
      <t>李城璧</t>
    </r>
    <r>
      <rPr>
        <sz val="10"/>
        <color theme="1"/>
        <rFont val="Arial"/>
        <family val="2"/>
        <charset val="136"/>
      </rPr>
      <t xml:space="preserve"> - - - 8 8 6 - - - 7 5 5 - - - 19 9 1 - 7 6 6 1 1 - - - - - - - - - - - 89 -</t>
    </r>
  </si>
  <si>
    <r>
      <t>怡文</t>
    </r>
    <r>
      <rPr>
        <sz val="10"/>
        <color theme="1"/>
        <rFont val="Arial"/>
        <family val="2"/>
        <charset val="136"/>
      </rPr>
      <t xml:space="preserve"> 1 3 5 - - - - 1 13 - 3 - - - - 1 - 1 - - 6 11 15 11 - - - - 1 - - - - - - 72 -</t>
    </r>
  </si>
  <si>
    <r>
      <t>姚連生</t>
    </r>
    <r>
      <rPr>
        <sz val="10"/>
        <color theme="1"/>
        <rFont val="Arial"/>
        <family val="2"/>
        <charset val="136"/>
      </rPr>
      <t xml:space="preserve"> 7 7 1 13 1 1 1 - 1 - - - - - - 11 - 1 - - - 6 6 6 - - - - - - - - - - - 62 -</t>
    </r>
  </si>
  <si>
    <r>
      <t>李炳</t>
    </r>
    <r>
      <rPr>
        <sz val="10"/>
        <color theme="1"/>
        <rFont val="Arial"/>
        <family val="2"/>
        <charset val="136"/>
      </rPr>
      <t xml:space="preserve"> 1 1 1 - - - - - 6 - - 1 - 13 - - - - - - - - 6 1 - - - - - - - - - - - 30 -</t>
    </r>
  </si>
  <si>
    <r>
      <t>章馥仙</t>
    </r>
    <r>
      <rPr>
        <sz val="10"/>
        <color theme="1"/>
        <rFont val="Arial"/>
        <family val="2"/>
        <charset val="136"/>
      </rPr>
      <t xml:space="preserve"> - - - - - 6 - - 1 - - - - 8 - 1 11 1 - - - - - 1 - - - - - - - - - - - 29 -</t>
    </r>
  </si>
  <si>
    <r>
      <t>黃楚標</t>
    </r>
    <r>
      <rPr>
        <sz val="10"/>
        <color theme="1"/>
        <rFont val="Arial"/>
        <family val="2"/>
        <charset val="136"/>
      </rPr>
      <t xml:space="preserve"> 1 1 1 - - - - 15 1 - - - - - - - - - - - - - 1 - - - - - - - - - - - - 20 -</t>
    </r>
  </si>
  <si>
    <r>
      <t>長洲官中</t>
    </r>
    <r>
      <rPr>
        <sz val="10"/>
        <color theme="1"/>
        <rFont val="Arial"/>
        <family val="2"/>
        <charset val="136"/>
      </rPr>
      <t xml:space="preserve"> 5 1 1 - - - 1 1 6 - - - - - - - - - - - - - - - - - - - - - - - - - - 15 -</t>
    </r>
  </si>
  <si>
    <r>
      <t>正生</t>
    </r>
    <r>
      <rPr>
        <sz val="10"/>
        <color theme="1"/>
        <rFont val="Arial"/>
        <family val="2"/>
        <charset val="136"/>
      </rPr>
      <t xml:space="preserve"> 1 - - - - - 1 - - 5 - - - - - - - - - - - - - - - - - 3 - - - - - - - 10 -</t>
    </r>
  </si>
  <si>
    <r>
      <t>呂明才</t>
    </r>
    <r>
      <rPr>
        <sz val="10"/>
        <color theme="1"/>
        <rFont val="Arial"/>
        <family val="2"/>
        <charset val="136"/>
      </rPr>
      <t xml:space="preserve"> - - 1 - - 1 - - - - - - - - - - 5 - - - - 1 - - - - - - - - - 1 - - - 9 -</t>
    </r>
  </si>
  <si>
    <r>
      <t>筏可</t>
    </r>
    <r>
      <rPr>
        <sz val="10"/>
        <color theme="1"/>
        <rFont val="Arial"/>
        <family val="2"/>
        <charset val="136"/>
      </rPr>
      <t xml:space="preserve"> - - - - - - - - - - - - - - - - - - - - - - - - - - - - - - - - - 6 - 6 -</t>
    </r>
  </si>
  <si>
    <r>
      <t>胡漢輝</t>
    </r>
    <r>
      <rPr>
        <sz val="10"/>
        <color theme="1"/>
        <rFont val="Arial"/>
        <family val="2"/>
        <charset val="136"/>
      </rPr>
      <t xml:space="preserve"> 1 1 1 - - - - - - - - - - - - - - - - - - - - - - - - - - - - 3 - - - 6 -</t>
    </r>
  </si>
  <si>
    <r>
      <t>智新</t>
    </r>
    <r>
      <rPr>
        <sz val="10"/>
        <color theme="1"/>
        <rFont val="Arial"/>
        <family val="2"/>
        <charset val="136"/>
      </rPr>
      <t xml:space="preserve"> - - - - - - - - - - - - - - - - - - - - - - - - - - - - - - - - - - - - -</t>
    </r>
  </si>
  <si>
    <r>
      <t>慧因</t>
    </r>
    <r>
      <rPr>
        <sz val="10"/>
        <color theme="1"/>
        <rFont val="Arial"/>
        <family val="2"/>
        <charset val="136"/>
      </rPr>
      <t xml:space="preserve"> - - - - - - - - - - - - - - - - - - - - - - - - - - - - - - - - - - - - -</t>
    </r>
  </si>
  <si>
    <r>
      <t>荃灣遵理</t>
    </r>
    <r>
      <rPr>
        <sz val="10"/>
        <color theme="1"/>
        <rFont val="Arial"/>
        <family val="2"/>
        <charset val="136"/>
      </rPr>
      <t xml:space="preserve"> - - - - - - - - - - - - - - - - - - - - - - - - - - - - - - - - - - - - -</t>
    </r>
  </si>
  <si>
    <r>
      <t>華德中</t>
    </r>
    <r>
      <rPr>
        <sz val="10"/>
        <color theme="1"/>
        <rFont val="Arial"/>
        <family val="2"/>
        <charset val="136"/>
      </rPr>
      <t xml:space="preserve"> - - - - - - - - - - - - - - - - - - - - - - - - - - - - - - - - - - - - -</t>
    </r>
  </si>
  <si>
    <t>DBIS - - - - - - - - - - - - - - - - - - - - - - - - - - - - - - - - - - - - -</t>
  </si>
  <si>
    <r>
      <t>聖芳濟</t>
    </r>
    <r>
      <rPr>
        <sz val="10"/>
        <color theme="1"/>
        <rFont val="Arial"/>
        <family val="2"/>
        <charset val="136"/>
      </rPr>
      <t xml:space="preserve"> - - - - - - - - - - - - - - - - - - - - - - - - - - - - - - - - - - - - -</t>
    </r>
  </si>
  <si>
    <r>
      <t>athleticsdivname='</t>
    </r>
    <r>
      <rPr>
        <sz val="11"/>
        <color rgb="FF000000"/>
        <rFont val="細明體"/>
        <family val="3"/>
        <charset val="136"/>
      </rPr>
      <t>荃灣及離島區</t>
    </r>
    <r>
      <rPr>
        <sz val="10"/>
        <color theme="1"/>
        <rFont val="Arial"/>
        <family val="2"/>
        <charset val="136"/>
      </rPr>
      <t>'</t>
    </r>
  </si>
  <si>
    <t>葵青區2014-2015年度全年總錦標積分表(女子組) 更新日期：18/5/2015</t>
  </si>
  <si>
    <t>射沙劍女體室內拯壘壁七人網總名</t>
  </si>
  <si>
    <r>
      <t>李兆基</t>
    </r>
    <r>
      <rPr>
        <sz val="10"/>
        <color theme="1"/>
        <rFont val="Arial"/>
        <family val="2"/>
        <charset val="136"/>
      </rPr>
      <t xml:space="preserve"> 7 11 9 8 6 13 15 11 1 19 19 19 11 11 - 19 19 19 6 19 1 8 7 3 - - - - - - 11 - 5 - 11 288 1</t>
    </r>
  </si>
  <si>
    <r>
      <t>蕭明</t>
    </r>
    <r>
      <rPr>
        <sz val="10"/>
        <color theme="1"/>
        <rFont val="Arial"/>
        <family val="2"/>
        <charset val="136"/>
      </rPr>
      <t xml:space="preserve"> 3 - 11 13 6 15 - - - 11 - - - - - 15 - 13 6 15 19 10 3 1 - 15 - - - - - - - - - 156 2</t>
    </r>
  </si>
  <si>
    <r>
      <t>林護</t>
    </r>
    <r>
      <rPr>
        <sz val="10"/>
        <color theme="1"/>
        <rFont val="Arial"/>
        <family val="2"/>
        <charset val="136"/>
      </rPr>
      <t xml:space="preserve"> 13 9 13 11 1 6 - - - 3 15 15 - - - 3 13 9 6 9 13 6 - 6 - - - - - - - - - - - 151 3</t>
    </r>
  </si>
  <si>
    <r>
      <t>石籬天主教</t>
    </r>
    <r>
      <rPr>
        <sz val="10"/>
        <color theme="1"/>
        <rFont val="Arial"/>
        <family val="2"/>
        <charset val="136"/>
      </rPr>
      <t xml:space="preserve"> 19 19 19 - - - - - - - - - 19 19 19 1 3 1 - - - - - - - - - - - - - - - - - 119 4</t>
    </r>
  </si>
  <si>
    <r>
      <t>保祿六世</t>
    </r>
    <r>
      <rPr>
        <sz val="10"/>
        <color theme="1"/>
        <rFont val="Arial"/>
        <family val="2"/>
        <charset val="136"/>
      </rPr>
      <t xml:space="preserve"> 1 7 1 - 15 - 11 6 6 - - - 8 - 13 - 1 - 19 - - 5 11 11 - - - - - - - - - - - 115 -</t>
    </r>
  </si>
  <si>
    <r>
      <t>李賢堯</t>
    </r>
    <r>
      <rPr>
        <sz val="10"/>
        <color theme="1"/>
        <rFont val="Arial"/>
        <family val="2"/>
        <charset val="136"/>
      </rPr>
      <t xml:space="preserve"> 1 1 15 1 - - 13 6 15 13 13 11 8 - - 5 - 1 - - - - - 10 - - - - - - - - - - - 113 -</t>
    </r>
  </si>
  <si>
    <r>
      <t>伍若瑜</t>
    </r>
    <r>
      <rPr>
        <sz val="10"/>
        <color theme="1"/>
        <rFont val="Arial"/>
        <family val="2"/>
        <charset val="136"/>
      </rPr>
      <t xml:space="preserve"> 11 1 3 19 1 19 1 1 11 1 11 13 13 - - - 1 1 - - - - - - - - - - - - - - - - - 107 -</t>
    </r>
  </si>
  <si>
    <r>
      <t>顧超文</t>
    </r>
    <r>
      <rPr>
        <sz val="10"/>
        <color theme="1"/>
        <rFont val="Arial"/>
        <family val="2"/>
        <charset val="136"/>
      </rPr>
      <t xml:space="preserve"> 9 3 7 - 6 6 - - 6 - - - - - - 1 - 1 11 - 11 7 13 19 - - 4 - - - - - - - - 104 -</t>
    </r>
  </si>
  <si>
    <r>
      <t>葵裘錦秋</t>
    </r>
    <r>
      <rPr>
        <sz val="10"/>
        <color theme="1"/>
        <rFont val="Arial"/>
        <family val="2"/>
        <charset val="136"/>
      </rPr>
      <t xml:space="preserve"> 5 1 5 - - - 19 19 19 5 1 1 - 15 - 1 9 1 - - - - 1 - - - - - - - - - - - - 102 -</t>
    </r>
  </si>
  <si>
    <r>
      <t>吳祥川</t>
    </r>
    <r>
      <rPr>
        <sz val="10"/>
        <color theme="1"/>
        <rFont val="Arial"/>
        <family val="2"/>
        <charset val="136"/>
      </rPr>
      <t xml:space="preserve"> 1 15 1 - 19 1 1 - - - - - - - - - 5 3 15 - 6 9 19 3 - - 1 - - - - - - - - 99 -</t>
    </r>
  </si>
  <si>
    <r>
      <t>葉紀南</t>
    </r>
    <r>
      <rPr>
        <sz val="10"/>
        <color theme="1"/>
        <rFont val="Arial"/>
        <family val="2"/>
        <charset val="136"/>
      </rPr>
      <t xml:space="preserve"> 15 1 1 - - - 6 - - 15 3 9 15 13 11 - - - - - - - - 1 - 1 - 1 - - - - - - - 92 -</t>
    </r>
  </si>
  <si>
    <r>
      <t>愛禮信</t>
    </r>
    <r>
      <rPr>
        <sz val="10"/>
        <color theme="1"/>
        <rFont val="Arial"/>
        <family val="2"/>
        <charset val="136"/>
      </rPr>
      <t xml:space="preserve"> - 5 1 - - - - 13 1 - 7 3 - - - - 1 11 - - 1 13 15 15 - - - - - - - - - - - 86 -</t>
    </r>
  </si>
  <si>
    <r>
      <t>陳兆民</t>
    </r>
    <r>
      <rPr>
        <sz val="10"/>
        <color theme="1"/>
        <rFont val="Arial"/>
        <family val="2"/>
        <charset val="136"/>
      </rPr>
      <t xml:space="preserve"> 1 1 1 - - - 6 15 13 7 5 5 - - - 1 - 5 - - 6 3 7 9 - - - - - - - - - - - 85 -</t>
    </r>
  </si>
  <si>
    <r>
      <t>安柱</t>
    </r>
    <r>
      <rPr>
        <sz val="10"/>
        <color theme="1"/>
        <rFont val="Arial"/>
        <family val="2"/>
        <charset val="136"/>
      </rPr>
      <t xml:space="preserve"> 1 1 1 8 6 6 1 - 1 - - - - - - 1 15 7 6 - 6 7 - 3 - 6 - - - - - - - - - 76 -</t>
    </r>
  </si>
  <si>
    <r>
      <t>保良八三</t>
    </r>
    <r>
      <rPr>
        <sz val="10"/>
        <color theme="1"/>
        <rFont val="Arial"/>
        <family val="2"/>
        <charset val="136"/>
      </rPr>
      <t xml:space="preserve"> 1 1 - 15 13 11 1 1 1 - - - - - - 1 7 - - - - - 1 8 - 1 - 1 - - - - - - - 63 -</t>
    </r>
  </si>
  <si>
    <r>
      <t>燕京</t>
    </r>
    <r>
      <rPr>
        <sz val="10"/>
        <color theme="1"/>
        <rFont val="Arial"/>
        <family val="2"/>
        <charset val="136"/>
      </rPr>
      <t xml:space="preserve"> 1 13 1 - - 1 6 6 1 1 1 - - - - - 11 1 - - - 1 3 7 - 1 - 6 - 1 - - - - - 62 -</t>
    </r>
  </si>
  <si>
    <r>
      <t>皇仁舊生會</t>
    </r>
    <r>
      <rPr>
        <sz val="10"/>
        <color theme="1"/>
        <rFont val="Arial"/>
        <family val="2"/>
        <charset val="136"/>
      </rPr>
      <t xml:space="preserve"> 1 1 1 - - - 6 1 6 1 1 1 - - - 9 - 1 - 11 - 11 3 7 - - - - - 1 - - - - - 62 -</t>
    </r>
  </si>
  <si>
    <r>
      <t>荔天</t>
    </r>
    <r>
      <rPr>
        <sz val="10"/>
        <color theme="1"/>
        <rFont val="Arial"/>
        <family val="2"/>
        <charset val="136"/>
      </rPr>
      <t xml:space="preserve"> 1 1 1 - 1 1 1 1 6 - - - - - 15 13 1 15 - - - 1 1 1 - - - - - - - - - - - 60 -</t>
    </r>
  </si>
  <si>
    <r>
      <t>善德</t>
    </r>
    <r>
      <rPr>
        <sz val="10"/>
        <color theme="1"/>
        <rFont val="Arial"/>
        <family val="2"/>
        <charset val="136"/>
      </rPr>
      <t xml:space="preserve"> 1 1 1 1 1 6 - 6 - - - - - - - 11 - - - 13 6 1 3 1 - - - - - - - - - - - 52 -</t>
    </r>
  </si>
  <si>
    <r>
      <t>獅子會</t>
    </r>
    <r>
      <rPr>
        <sz val="10"/>
        <color theme="1"/>
        <rFont val="Arial"/>
        <family val="2"/>
        <charset val="136"/>
      </rPr>
      <t xml:space="preserve"> 1 1 1 1 - 1 - - - 1 1 1 - - - - - 1 - - - 15 5 13 - 6 - 1 - - - - - - - 49 -</t>
    </r>
  </si>
  <si>
    <r>
      <t>全完</t>
    </r>
    <r>
      <rPr>
        <sz val="10"/>
        <color theme="1"/>
        <rFont val="Arial"/>
        <family val="2"/>
        <charset val="136"/>
      </rPr>
      <t xml:space="preserve"> 1 1 1 - - - - - - - - - - - - 7 - - - - - 19 9 5 - 1 - - - - - - - - - 44 -</t>
    </r>
  </si>
  <si>
    <r>
      <t>棉紡</t>
    </r>
    <r>
      <rPr>
        <sz val="10"/>
        <color theme="1"/>
        <rFont val="Arial"/>
        <family val="2"/>
        <charset val="136"/>
      </rPr>
      <t xml:space="preserve"> 1 1 1 - - - - 1 - 9 9 7 - - - - - - - - - 3 10 - - - - - - - - - - - - 42 -</t>
    </r>
  </si>
  <si>
    <r>
      <t>葵涌蘇浙</t>
    </r>
    <r>
      <rPr>
        <sz val="10"/>
        <color theme="1"/>
        <rFont val="Arial"/>
        <family val="2"/>
        <charset val="136"/>
      </rPr>
      <t xml:space="preserve"> 1 1 1 - - - - - - - - - - - - 1 1 1 - - 15 - 8 3 - - - - - - 1 - - 1 - 34 -</t>
    </r>
  </si>
  <si>
    <r>
      <t>鍾榮光</t>
    </r>
    <r>
      <rPr>
        <sz val="10"/>
        <color theme="1"/>
        <rFont val="Arial"/>
        <family val="2"/>
        <charset val="136"/>
      </rPr>
      <t xml:space="preserve"> 1 1 1 1 1 1 - - - - 1 1 - - - - - - 13 - 1 3 3 1 - - - - - - - - - - - 29 -</t>
    </r>
  </si>
  <si>
    <r>
      <t>李惠利</t>
    </r>
    <r>
      <rPr>
        <sz val="10"/>
        <color theme="1"/>
        <rFont val="Arial"/>
        <family val="2"/>
        <charset val="136"/>
      </rPr>
      <t xml:space="preserve"> 1 1 1 - 11 - - - - - - - - - - - 1 - - - 1 1 6 1 - - - - - - - - - - - 24 -</t>
    </r>
  </si>
  <si>
    <r>
      <t>葵涌循道</t>
    </r>
    <r>
      <rPr>
        <sz val="10"/>
        <color theme="1"/>
        <rFont val="Arial"/>
        <family val="2"/>
        <charset val="136"/>
      </rPr>
      <t xml:space="preserve"> 1 1 1 - - - 1 1 1 - - - - - - - 1 - - - - 3 - - - 1 - 1 - - - - - - - 12 -</t>
    </r>
  </si>
  <si>
    <r>
      <t>陳南昌</t>
    </r>
    <r>
      <rPr>
        <sz val="10"/>
        <color theme="1"/>
        <rFont val="Arial"/>
        <family val="2"/>
        <charset val="136"/>
      </rPr>
      <t xml:space="preserve"> 1 1 1 - - - 1 1 1 - - - - - - - - 1 - - - 3 1 - - - - 1 - - - - - - - 12 -</t>
    </r>
  </si>
  <si>
    <r>
      <t>梁植偉</t>
    </r>
    <r>
      <rPr>
        <sz val="10"/>
        <color theme="1"/>
        <rFont val="Arial"/>
        <family val="2"/>
        <charset val="136"/>
      </rPr>
      <t xml:space="preserve"> 1 1 1 - - - - - - - - - - - - - 1 - - - - - - 3 - - - - - - - - - - - 7 -</t>
    </r>
  </si>
  <si>
    <r>
      <t>圓玄一中</t>
    </r>
    <r>
      <rPr>
        <sz val="10"/>
        <color theme="1"/>
        <rFont val="Arial"/>
        <family val="2"/>
        <charset val="136"/>
      </rPr>
      <t xml:space="preserve"> 1 1 1 - - - - - - - - - - - - - - 1 - - - - - - - - 1 1 - - - - - - - 6 -</t>
    </r>
  </si>
  <si>
    <r>
      <t>明愛聖若瑟</t>
    </r>
    <r>
      <rPr>
        <sz val="10"/>
        <color theme="1"/>
        <rFont val="Arial"/>
        <family val="2"/>
        <charset val="136"/>
      </rPr>
      <t xml:space="preserve"> - - - - - - - - - - - - - - - - - - - - - - 1 1 - - - - - - - - - - - 2 -</t>
    </r>
  </si>
  <si>
    <r>
      <t>伍少梅</t>
    </r>
    <r>
      <rPr>
        <sz val="10"/>
        <color theme="1"/>
        <rFont val="Arial"/>
        <family val="2"/>
        <charset val="136"/>
      </rPr>
      <t xml:space="preserve"> - - - - - - - - - - - - - - - - - - - - - - - - - - - - - - - - - - - - -</t>
    </r>
  </si>
  <si>
    <r>
      <t>athleticsdivname='</t>
    </r>
    <r>
      <rPr>
        <sz val="10"/>
        <color theme="1"/>
        <rFont val="細明體"/>
        <family val="3"/>
        <charset val="136"/>
      </rPr>
      <t>葵青區</t>
    </r>
    <r>
      <rPr>
        <sz val="10"/>
        <color theme="1"/>
        <rFont val="Arial"/>
        <family val="2"/>
        <charset val="136"/>
      </rPr>
      <t>'</t>
    </r>
  </si>
  <si>
    <t>大埔及北區2014-2015年度全年總錦標積分表(男子組) 更新日期：27/5/2015</t>
  </si>
  <si>
    <t>體拯壘射沙劍賽壁欖網總名</t>
  </si>
  <si>
    <t>甲乙丙甲乙丙甲乙丙甲乙丙甲乙丙甲乙丙甲乙丙甲乙丙甲乙丙操溺球箭排擊艇球球球分次</t>
  </si>
  <si>
    <r>
      <t>心誠</t>
    </r>
    <r>
      <rPr>
        <sz val="10"/>
        <color theme="1"/>
        <rFont val="Arial"/>
        <family val="2"/>
        <charset val="136"/>
      </rPr>
      <t xml:space="preserve"> 11 19 19 1 1 6 15 6 19 9 13 5 19 19 6 19 17 10 15 13 13 13 1 1 - - - - 15 1 19 - - 3 - - 1 3 09 1</t>
    </r>
  </si>
  <si>
    <r>
      <t>甲寅</t>
    </r>
    <r>
      <rPr>
        <sz val="10"/>
        <color theme="1"/>
        <rFont val="Arial"/>
        <family val="2"/>
        <charset val="136"/>
      </rPr>
      <t xml:space="preserve"> 15 13 13 15 11 15 1 13 1 7 7 1 1 1 1 6 11 10 19 19 19 6 13 6 6 1 13 - 19 - - - - 1 3 - - 2 67 2</t>
    </r>
  </si>
  <si>
    <r>
      <t>圓玄二中</t>
    </r>
    <r>
      <rPr>
        <sz val="10"/>
        <color theme="1"/>
        <rFont val="Arial"/>
        <family val="2"/>
        <charset val="136"/>
      </rPr>
      <t xml:space="preserve"> 1 11 15 - 15 1 1 19 - 1 9 11 - - 1 11 17 10 1 1 1 6 11 1 1 19 19 - - - 11 1 - 9 1 - - 2 05 3</t>
    </r>
  </si>
  <si>
    <r>
      <t>孫方中</t>
    </r>
    <r>
      <rPr>
        <sz val="10"/>
        <color theme="1"/>
        <rFont val="Arial"/>
        <family val="2"/>
        <charset val="136"/>
      </rPr>
      <t xml:space="preserve"> 13 9 1 - 1 1 1 - 1 19 19 19 6 1 17 6 8 - 1 - 1 - 1 1 - - - 13 - - - - 1 1 - - - 1 41 4</t>
    </r>
  </si>
  <si>
    <r>
      <t>田家炳</t>
    </r>
    <r>
      <rPr>
        <sz val="10"/>
        <color theme="1"/>
        <rFont val="Arial"/>
        <family val="2"/>
        <charset val="136"/>
      </rPr>
      <t xml:space="preserve"> 7 1 1 13 6 6 13 1 1 15 11 7 1 1 1 - 1 10 1 9 1 1 1 6 1 1 6 - 10 - - - - - - - - 1 33 -</t>
    </r>
  </si>
  <si>
    <r>
      <t>鳳溪一中</t>
    </r>
    <r>
      <rPr>
        <sz val="10"/>
        <color theme="1"/>
        <rFont val="Arial"/>
        <family val="2"/>
        <charset val="136"/>
      </rPr>
      <t xml:space="preserve"> 19 15 9 1 - - 1 1 6 1 1 9 1 13 1 1 - - 1 1 3 1 1 1 - 6 - - - - 15 1 - 1 - 4 - 1 14 -</t>
    </r>
  </si>
  <si>
    <r>
      <t>李嘉誠</t>
    </r>
    <r>
      <rPr>
        <sz val="10"/>
        <color theme="1"/>
        <rFont val="Arial"/>
        <family val="2"/>
        <charset val="136"/>
      </rPr>
      <t xml:space="preserve"> 1 1 11 - 19 - 1 - - 1 1 1 1 - - 1 - - - 1 1 11 15 19 6 13 6 - - - - 1 - - - - - 1 11 -</t>
    </r>
  </si>
  <si>
    <r>
      <t>莫壽增</t>
    </r>
    <r>
      <rPr>
        <sz val="10"/>
        <color theme="1"/>
        <rFont val="Arial"/>
        <family val="2"/>
        <charset val="136"/>
      </rPr>
      <t xml:space="preserve"> - - - - 6 19 1 1 1 1 1 13 - - 1 - - - 7 1 9 15 6 11 1 - - - - - - - - 1 - - 6 1 01 -</t>
    </r>
  </si>
  <si>
    <r>
      <t>何郭佩珍</t>
    </r>
    <r>
      <rPr>
        <sz val="10"/>
        <color theme="1"/>
        <rFont val="Arial"/>
        <family val="2"/>
        <charset val="136"/>
      </rPr>
      <t xml:space="preserve"> 1 1 1 19 - - 11 - 11 - - - 1 - - 15 8 10 - - 1 - - 1 15 - - - - - - - - - - 1 - 96 -</t>
    </r>
  </si>
  <si>
    <r>
      <t>鄧顯</t>
    </r>
    <r>
      <rPr>
        <sz val="10"/>
        <color theme="1"/>
        <rFont val="Arial"/>
        <family val="2"/>
        <charset val="136"/>
      </rPr>
      <t xml:space="preserve"> - 1 1 1 1 1 6 6 13 - - 1 - - - - - - - 5 11 6 19 1 - 13 - - - - - - - - - - - 86 -</t>
    </r>
  </si>
  <si>
    <r>
      <t>風采</t>
    </r>
    <r>
      <rPr>
        <sz val="10"/>
        <color theme="1"/>
        <rFont val="Arial"/>
        <family val="2"/>
        <charset val="136"/>
      </rPr>
      <t xml:space="preserve"> 1 1 1 1 - 6 1 11 - - - - 1 - 1 - - - 3 15 1 1 1 - 13 1 - - - - - - 11 15 - - - 85 -</t>
    </r>
  </si>
  <si>
    <r>
      <t>陳融</t>
    </r>
    <r>
      <rPr>
        <sz val="10"/>
        <color theme="1"/>
        <rFont val="Arial"/>
        <family val="2"/>
        <charset val="136"/>
      </rPr>
      <t xml:space="preserve"> 1 1 1 1 6 1 1 1 1 - - - 13 1 6 - 13 10 1 1 1 6 1 1 1 13 - - - - - - - - - - - 82 -</t>
    </r>
  </si>
  <si>
    <r>
      <t>禮賢會</t>
    </r>
    <r>
      <rPr>
        <sz val="10"/>
        <color theme="1"/>
        <rFont val="Arial"/>
        <family val="2"/>
        <charset val="136"/>
      </rPr>
      <t xml:space="preserve"> 1 3 1 6 1 1 1 1 1 1 1 1 - 15 1 - - - 1 7 5 - 1 1 11 6 6 - - - - - - - - - - 73 -</t>
    </r>
  </si>
  <si>
    <r>
      <t>劉梅軒</t>
    </r>
    <r>
      <rPr>
        <sz val="10"/>
        <color theme="1"/>
        <rFont val="Arial"/>
        <family val="2"/>
        <charset val="136"/>
      </rPr>
      <t xml:space="preserve"> 5 1 7 - - - 1 1 6 11 15 1 15 6 1 - - - - - - - - - - - - - - - - - - - - - - 70 -</t>
    </r>
  </si>
  <si>
    <r>
      <t>陳朱素華</t>
    </r>
    <r>
      <rPr>
        <sz val="10"/>
        <color theme="1"/>
        <rFont val="Arial"/>
        <family val="2"/>
        <charset val="136"/>
      </rPr>
      <t xml:space="preserve"> 3 1 1 11 1 1 1 1 6 1 1 - 6 - 12 - - - 5 1 - 1 - 1 6 6 1 - - - - 1 - 1 - - - 69 -</t>
    </r>
  </si>
  <si>
    <r>
      <t>迦密聖道</t>
    </r>
    <r>
      <rPr>
        <sz val="10"/>
        <color theme="1"/>
        <rFont val="Arial"/>
        <family val="2"/>
        <charset val="136"/>
      </rPr>
      <t xml:space="preserve"> 1 1 1 1 1 1 1 1 6 - 1 1 6 1 1 - - - - 1 1 1 1 6 19 6 1 - - - - 6 - 1 - - - 67 -</t>
    </r>
  </si>
  <si>
    <r>
      <t>羅定邦</t>
    </r>
    <r>
      <rPr>
        <sz val="10"/>
        <color theme="1"/>
        <rFont val="Arial"/>
        <family val="2"/>
        <charset val="136"/>
      </rPr>
      <t xml:space="preserve"> 1 1 1 6 1 6 1 6 1 1 1 1 1 1 1 - - - 1 3 1 - 1 15 - - 15 - - - - - - - - - 1 67 -</t>
    </r>
  </si>
  <si>
    <r>
      <t>王肇枝</t>
    </r>
    <r>
      <rPr>
        <sz val="10"/>
        <color theme="1"/>
        <rFont val="Arial"/>
        <family val="2"/>
        <charset val="136"/>
      </rPr>
      <t xml:space="preserve"> - 1 - 6 13 - 1 1 1 - 1 - 1 - 1 - - - - 11 15 1 6 6 - - - - - - - - 1 - - - - 66 -</t>
    </r>
  </si>
  <si>
    <r>
      <t>新界喇沙</t>
    </r>
    <r>
      <rPr>
        <sz val="10"/>
        <color theme="1"/>
        <rFont val="Arial"/>
        <family val="2"/>
        <charset val="136"/>
      </rPr>
      <t xml:space="preserve"> 1 1 3 - 1 - 1 1 1 1 1 1 1 1 12 6 1 10 1 1 - 1 1 - - - - - - - - - - - - 15 - 62 -</t>
    </r>
  </si>
  <si>
    <r>
      <t>迦密柏雨</t>
    </r>
    <r>
      <rPr>
        <sz val="10"/>
        <color theme="1"/>
        <rFont val="Arial"/>
        <family val="2"/>
        <charset val="136"/>
      </rPr>
      <t xml:space="preserve"> 1 - 5 - - - 6 1 1 - - 15 - 6 6 - - - 1 - 1 - 6 13 - - - - - - - - - - - - - 62 -</t>
    </r>
  </si>
  <si>
    <r>
      <t>救恩</t>
    </r>
    <r>
      <rPr>
        <sz val="10"/>
        <color theme="1"/>
        <rFont val="Arial"/>
        <family val="2"/>
        <charset val="136"/>
      </rPr>
      <t xml:space="preserve"> 1 1 1 - - - 1 1 1 1 3 1 - - 1 13 1 1 11 1 1 19 - - - - - - - - - - - - - - 1 60 -</t>
    </r>
  </si>
  <si>
    <r>
      <t>沐恩</t>
    </r>
    <r>
      <rPr>
        <sz val="10"/>
        <color theme="1"/>
        <rFont val="Arial"/>
        <family val="2"/>
        <charset val="136"/>
      </rPr>
      <t xml:space="preserve"> 9 7 1 1 - - 6 6 15 5 1 1 - 1 1 - - 1 - 1 1 - - - 1 - - - - - - - - - - - - 58 -</t>
    </r>
  </si>
  <si>
    <r>
      <t>康樂</t>
    </r>
    <r>
      <rPr>
        <sz val="10"/>
        <color theme="1"/>
        <rFont val="Arial"/>
        <family val="2"/>
        <charset val="136"/>
      </rPr>
      <t xml:space="preserve"> 1 5 1 1 - 1 1 1 1 13 1 1 6 11 1 - - - - 1 1 1 1 - - - - - - - - - - - - 7 - 56 -</t>
    </r>
  </si>
  <si>
    <r>
      <t>聖芳濟各</t>
    </r>
    <r>
      <rPr>
        <sz val="10"/>
        <color theme="1"/>
        <rFont val="Arial"/>
        <family val="2"/>
        <charset val="136"/>
      </rPr>
      <t xml:space="preserve"> 1 1 1 - - - 19 1 1 - - - 1 1 6 - - 10 1 1 - - - - - - 11 - - - - - - - - - - 55 -</t>
    </r>
  </si>
  <si>
    <r>
      <t>恩主教</t>
    </r>
    <r>
      <rPr>
        <sz val="10"/>
        <color theme="1"/>
        <rFont val="Arial"/>
        <family val="2"/>
        <charset val="136"/>
      </rPr>
      <t xml:space="preserve"> 1 1 1 6 1 13 1 1 1 3 - 1 1 1 1 - - - 9 1 7 1 - 1 - - - - - - - - - - - - - 52 -</t>
    </r>
  </si>
  <si>
    <r>
      <t>粉嶺救恩</t>
    </r>
    <r>
      <rPr>
        <sz val="10"/>
        <color theme="1"/>
        <rFont val="Arial"/>
        <family val="2"/>
        <charset val="136"/>
      </rPr>
      <t xml:space="preserve"> 1 1 1 - - - 1 15 1 1 1 1 1 6 1 1 - - 1 1 1 1 1 1 - 1 1 - - - - - - - - - - 40 -</t>
    </r>
  </si>
  <si>
    <r>
      <t>馬錦燦</t>
    </r>
    <r>
      <rPr>
        <sz val="10"/>
        <color theme="1"/>
        <rFont val="Arial"/>
        <family val="2"/>
        <charset val="136"/>
      </rPr>
      <t xml:space="preserve"> 1 1 1 1 1 1 1 1 - - - - 1 - 17 - - - 1 1 1 - - 1 6 - 1 - - - - - - 1 - - - 38 -</t>
    </r>
  </si>
  <si>
    <r>
      <t>大埔卍慈</t>
    </r>
    <r>
      <rPr>
        <sz val="10"/>
        <color theme="1"/>
        <rFont val="Arial"/>
        <family val="2"/>
        <charset val="136"/>
      </rPr>
      <t xml:space="preserve"> 1 1 1 - 1 - 1 1 1 1 5 1 - 1 1 6 1 1 1 1 - 1 - 1 - - - - - - - - - 1 - - - 29 -</t>
    </r>
  </si>
  <si>
    <r>
      <t>馬錦明</t>
    </r>
    <r>
      <rPr>
        <sz val="10"/>
        <color theme="1"/>
        <rFont val="Arial"/>
        <family val="2"/>
        <charset val="136"/>
      </rPr>
      <t xml:space="preserve"> - - - 1 6 11 1 1 1 1 1 1 1 - 1 - - - 1 1 1 - - - - - - - - - - - - - - - - 29 -</t>
    </r>
  </si>
  <si>
    <r>
      <t>粉陳震夏</t>
    </r>
    <r>
      <rPr>
        <sz val="10"/>
        <color theme="1"/>
        <rFont val="Arial"/>
        <family val="2"/>
        <charset val="136"/>
      </rPr>
      <t xml:space="preserve"> 1 1 1 1 1 1 1 1 - - - - - 6 1 - - 1 - 1 - - 6 1 - - - - - - - - - - - - - 24 -</t>
    </r>
  </si>
  <si>
    <r>
      <t>大埔三育</t>
    </r>
    <r>
      <rPr>
        <sz val="10"/>
        <color theme="1"/>
        <rFont val="Arial"/>
        <family val="2"/>
        <charset val="136"/>
      </rPr>
      <t xml:space="preserve"> 1 1 1 - - - 1 1 1 - - - - 1 1 - - - 13 1 1 - - - - - - - - - - - - - - - - 23 -</t>
    </r>
  </si>
  <si>
    <r>
      <t>馮梁結</t>
    </r>
    <r>
      <rPr>
        <sz val="10"/>
        <color theme="1"/>
        <rFont val="Arial"/>
        <family val="2"/>
        <charset val="136"/>
      </rPr>
      <t xml:space="preserve"> 1 1 1 1 - - 1 - 1 - - - 11 - 1 - - - 1 1 1 1 - - - - - - - - - - - - - - - 22 -</t>
    </r>
  </si>
  <si>
    <r>
      <t>靈風</t>
    </r>
    <r>
      <rPr>
        <sz val="10"/>
        <color theme="1"/>
        <rFont val="Arial"/>
        <family val="2"/>
        <charset val="136"/>
      </rPr>
      <t xml:space="preserve"> 1 1 1 1 1 1 1 1 - 1 1 1 1 1 1 - - - 1 1 1 1 1 1 1 - - - - - - - - - - - - 21 -</t>
    </r>
  </si>
  <si>
    <r>
      <t>李興貴</t>
    </r>
    <r>
      <rPr>
        <sz val="10"/>
        <color theme="1"/>
        <rFont val="Arial"/>
        <family val="2"/>
        <charset val="136"/>
      </rPr>
      <t xml:space="preserve"> 1 1 1 - - - 6 1 1 - - - - - 1 - - - - - - - - - - - 6 - - 1 - - - - - - - 19 -</t>
    </r>
  </si>
  <si>
    <r>
      <t>基新</t>
    </r>
    <r>
      <rPr>
        <sz val="10"/>
        <color theme="1"/>
        <rFont val="Arial"/>
        <family val="2"/>
        <charset val="136"/>
      </rPr>
      <t xml:space="preserve"> 1 1 1 - - - 1 1 1 1 1 3 - - 1 - - - 1 - 1 - - - - - - - - - 1 - - - - - - 15 -</t>
    </r>
  </si>
  <si>
    <r>
      <t>廖萬石堂</t>
    </r>
    <r>
      <rPr>
        <sz val="10"/>
        <color theme="1"/>
        <rFont val="Arial"/>
        <family val="2"/>
        <charset val="136"/>
      </rPr>
      <t xml:space="preserve"> 1 1 1 - - - 1 - 1 - - - 1 - 1 - - - 1 1 1 - 1 - - - - - - - 1 - - - - - - 12 -</t>
    </r>
  </si>
  <si>
    <r>
      <t>大光慈航</t>
    </r>
    <r>
      <rPr>
        <sz val="10"/>
        <color theme="1"/>
        <rFont val="Arial"/>
        <family val="2"/>
        <charset val="136"/>
      </rPr>
      <t xml:space="preserve"> 1 1 - 1 - - 1 - - - - - - 1 - - - - - - - 1 - - - - - - - - - 1 - - - - - 7 -</t>
    </r>
  </si>
  <si>
    <r>
      <t>粉官</t>
    </r>
    <r>
      <rPr>
        <sz val="10"/>
        <color theme="1"/>
        <rFont val="Arial"/>
        <family val="2"/>
        <charset val="136"/>
      </rPr>
      <t xml:space="preserve"> 1 1 1 - - - 1 - 1 - - - 1 - - - - - - - - 1 - - - - - - - - - - - - - - - 7 -</t>
    </r>
  </si>
  <si>
    <r>
      <t>上水官中</t>
    </r>
    <r>
      <rPr>
        <sz val="10"/>
        <color theme="1"/>
        <rFont val="Arial"/>
        <family val="2"/>
        <charset val="136"/>
      </rPr>
      <t xml:space="preserve"> - - - - - - 1 1 1 - - - - 1 1 - - - - - - - - - - - - - - - - - 1 - - - - 6 -</t>
    </r>
  </si>
  <si>
    <r>
      <t>大埔鄉中</t>
    </r>
    <r>
      <rPr>
        <sz val="10"/>
        <color theme="1"/>
        <rFont val="Arial"/>
        <family val="2"/>
        <charset val="136"/>
      </rPr>
      <t xml:space="preserve"> - - - - - - - 1 - - - - - 1 - - - - - - - - 1 - - - - - - - - - - - - 1 - 4 -</t>
    </r>
  </si>
  <si>
    <t>ICHK - - - - - - - - - - - - - - - - - - - - - - - - - - - - - - - 1 - - - - - 1 -</t>
  </si>
  <si>
    <r>
      <t>上水遵理</t>
    </r>
    <r>
      <rPr>
        <sz val="10"/>
        <color theme="1"/>
        <rFont val="Arial"/>
        <family val="2"/>
        <charset val="136"/>
      </rPr>
      <t xml:space="preserve"> - - - - - - - - - - - - - - - - - - - - - - - - - - - - - - - - - - - - - - -</t>
    </r>
  </si>
  <si>
    <r>
      <t>大埔遵理</t>
    </r>
    <r>
      <rPr>
        <sz val="10"/>
        <color theme="1"/>
        <rFont val="Arial"/>
        <family val="2"/>
        <charset val="136"/>
      </rPr>
      <t xml:space="preserve"> - - - - - - - - - - - - - - - - - - - - - - - - - - - - - - - - - - - - - - -</t>
    </r>
  </si>
  <si>
    <t>athleticsdivmale=3</t>
    <phoneticPr fontId="1" type="noConversion"/>
  </si>
  <si>
    <t>元朗區2014-2015年度各項校際比賽全年總積分表(男子組) 更新日期：28/5/2015</t>
  </si>
  <si>
    <t>體拯壘射沙劍室內璧七人網總名</t>
  </si>
  <si>
    <t>甲乙丙甲乙丙甲乙丙甲乙丙甲乙丙甲乙丙甲乙丙甲乙丙甲乙丙操溺球箭排擊賽艇球欖球球分次</t>
  </si>
  <si>
    <r>
      <t>翁祐</t>
    </r>
    <r>
      <rPr>
        <sz val="10"/>
        <color theme="1"/>
        <rFont val="Arial"/>
        <family val="2"/>
        <charset val="136"/>
      </rPr>
      <t xml:space="preserve"> 19 19 19 1 1 1 6 1 15 13 9 15 1 1 1 8 1 15 1 1 1 19 11 6 13 11 13 - - - 3 - - - - - - 2 25 1</t>
    </r>
  </si>
  <si>
    <r>
      <t>伊中舊生會</t>
    </r>
    <r>
      <rPr>
        <sz val="10"/>
        <color theme="1"/>
        <rFont val="Arial"/>
        <family val="2"/>
        <charset val="136"/>
      </rPr>
      <t xml:space="preserve"> 9 1 1 1 1 1 1 13 1 1 15 7 6 13 13 13 8 1 11 19 5 13 6 6 6 1 6 - - - - 6 - - - 1 1 1 87 2</t>
    </r>
  </si>
  <si>
    <r>
      <t>天水圍循道</t>
    </r>
    <r>
      <rPr>
        <sz val="10"/>
        <color theme="1"/>
        <rFont val="Arial"/>
        <family val="2"/>
        <charset val="136"/>
      </rPr>
      <t xml:space="preserve"> 15 13 9 6 1 6 1 6 13 5 13 5 6 1 1 8 8 19 1 1 1 1 1 1 11 1 1 - - - - - - - 1 - - 156 3</t>
    </r>
  </si>
  <si>
    <r>
      <t>白約翰</t>
    </r>
    <r>
      <rPr>
        <sz val="10"/>
        <color theme="1"/>
        <rFont val="Arial"/>
        <family val="2"/>
        <charset val="136"/>
      </rPr>
      <t xml:space="preserve"> 1 7 1 19 15 19 1 1 1 1 5 11 1 1 1 1 - - - 1 1 1 6 1 6 15 15 - - - - 6 1 - 11 - - 1 50 -</t>
    </r>
  </si>
  <si>
    <r>
      <t>青年會</t>
    </r>
    <r>
      <rPr>
        <sz val="10"/>
        <color theme="1"/>
        <rFont val="Arial"/>
        <family val="2"/>
        <charset val="136"/>
      </rPr>
      <t xml:space="preserve"> 1 1 1 - - 1 13 1 19 - - - 1 6 1 19 19 13 1 1 13 1 1 6 - - - - - - 1 - 4 - - 1 - 1 25 -</t>
    </r>
  </si>
  <si>
    <r>
      <t>元朗鄉中</t>
    </r>
    <r>
      <rPr>
        <sz val="10"/>
        <color theme="1"/>
        <rFont val="Arial"/>
        <family val="2"/>
        <charset val="136"/>
      </rPr>
      <t xml:space="preserve"> 1 1 7 1 - 15 1 1 - 1 1 3 1 1 15 15 - - 15 9 19 1 1 1 1 - - - - - - 11 - - - - - 1 22 -</t>
    </r>
  </si>
  <si>
    <r>
      <t>趙聿修</t>
    </r>
    <r>
      <rPr>
        <sz val="10"/>
        <color theme="1"/>
        <rFont val="Arial"/>
        <family val="2"/>
        <charset val="136"/>
      </rPr>
      <t xml:space="preserve"> 1 1 1 - 1 1 1 1 1 1 1 1 1 1 1 - - - 19 15 15 11 15 19 1 6 6 - - - - - - - - - - 121 -</t>
    </r>
  </si>
  <si>
    <r>
      <t>湯國華</t>
    </r>
    <r>
      <rPr>
        <sz val="10"/>
        <color theme="1"/>
        <rFont val="Arial"/>
        <family val="2"/>
        <charset val="136"/>
      </rPr>
      <t xml:space="preserve"> 11 11 15 1 1 1 1 6 1 19 1 1 1 1 11 - - - 13 1 1 1 1 6 - - - - - - - - - 1 - 13 - 1 19 -</t>
    </r>
  </si>
  <si>
    <r>
      <t>信義中學</t>
    </r>
    <r>
      <rPr>
        <sz val="10"/>
        <color theme="1"/>
        <rFont val="Arial"/>
        <family val="2"/>
        <charset val="136"/>
      </rPr>
      <t xml:space="preserve"> 1 5 1 11 1 11 1 1 11 - 1 1 - 15 6 - 1 - 1 1 1 1 1 1 15 19 1 - - - - - - - - - - 108 -</t>
    </r>
  </si>
  <si>
    <r>
      <t>耀道</t>
    </r>
    <r>
      <rPr>
        <sz val="10"/>
        <color theme="1"/>
        <rFont val="Arial"/>
        <family val="2"/>
        <charset val="136"/>
      </rPr>
      <t xml:space="preserve"> 3 1 1 1 6 13 11 1 1 11 11 19 11 1 1 - - - - - - 1 1 1 1 1 6 - - - - 1 - - - - - 104 -</t>
    </r>
  </si>
  <si>
    <r>
      <t>崇德</t>
    </r>
    <r>
      <rPr>
        <sz val="10"/>
        <color theme="1"/>
        <rFont val="Arial"/>
        <family val="2"/>
        <charset val="136"/>
      </rPr>
      <t xml:space="preserve"> 5 9 1 1 11 6 15 1 1 7 19 1 1 6 1 - - - 1 1 1 1 6 1 - - 0 - - - - - - - - - - 96 -</t>
    </r>
  </si>
  <si>
    <r>
      <t>元朗商中</t>
    </r>
    <r>
      <rPr>
        <sz val="10"/>
        <color theme="1"/>
        <rFont val="Arial"/>
        <family val="2"/>
        <charset val="136"/>
      </rPr>
      <t xml:space="preserve"> 1 1 1 - 1 6 19 1 1 - - 1 - 1 1 - 13 - 1 1 1 - 19 13 - - 11 - - - - - - - - - - 93 -</t>
    </r>
  </si>
  <si>
    <r>
      <t>鄧兆棠</t>
    </r>
    <r>
      <rPr>
        <sz val="10"/>
        <color theme="1"/>
        <rFont val="Arial"/>
        <family val="2"/>
        <charset val="136"/>
      </rPr>
      <t xml:space="preserve"> 1 1 5 15 19 1 1 1 1 1 1 13 1 - 6 - 1 8 1 1 1 6 1 1 - - 1 - - - - - - 1 - 1 - 90 -</t>
    </r>
  </si>
  <si>
    <r>
      <t>盧幹庭</t>
    </r>
    <r>
      <rPr>
        <sz val="10"/>
        <color theme="1"/>
        <rFont val="Arial"/>
        <family val="2"/>
        <charset val="136"/>
      </rPr>
      <t xml:space="preserve"> 1 1 1 6 - 1 1 1 1 1 1 1 - - - - - - 9 1 1 1 1 1 19 13 19 - - - - 1 - - - - - 82 -</t>
    </r>
  </si>
  <si>
    <r>
      <t>基元</t>
    </r>
    <r>
      <rPr>
        <sz val="10"/>
        <color theme="1"/>
        <rFont val="Arial"/>
        <family val="2"/>
        <charset val="136"/>
      </rPr>
      <t xml:space="preserve"> 1 1 3 13 6 1 1 6 1 1 1 9 - 1 1 - - - 3 1 7 1 13 1 1 6 0 - - - - 1 - - - - - 80 -</t>
    </r>
  </si>
  <si>
    <r>
      <t>郭一葦</t>
    </r>
    <r>
      <rPr>
        <sz val="10"/>
        <color theme="1"/>
        <rFont val="Arial"/>
        <family val="2"/>
        <charset val="136"/>
      </rPr>
      <t xml:space="preserve"> 13 15 1 1 6 - 1 1 1 - 1 1 1 1 1 - - - 1 1 1 - - 1 6 6 6 - - - - 1 - - - 4 - 71 -</t>
    </r>
  </si>
  <si>
    <r>
      <t>方潤華</t>
    </r>
    <r>
      <rPr>
        <sz val="10"/>
        <color theme="1"/>
        <rFont val="Arial"/>
        <family val="2"/>
        <charset val="136"/>
      </rPr>
      <t xml:space="preserve"> 7 1 13 1 - - 1 19 1 - 1 1 6 11 - - - - - - - 1 - - - 6 - - - - - - - - - - - 69 -</t>
    </r>
  </si>
  <si>
    <r>
      <t>李兆基</t>
    </r>
    <r>
      <rPr>
        <sz val="10"/>
        <color theme="1"/>
        <rFont val="Arial"/>
        <family val="2"/>
        <charset val="136"/>
      </rPr>
      <t xml:space="preserve"> 1 1 1 1 6 6 - 15 1 - 1 1 - - 6 - - - 1 1 3 1 1 11 - - - - - - - - 8 - - 1 1 68 -</t>
    </r>
  </si>
  <si>
    <r>
      <t>毅智</t>
    </r>
    <r>
      <rPr>
        <sz val="10"/>
        <color theme="1"/>
        <rFont val="Arial"/>
        <family val="2"/>
        <charset val="136"/>
      </rPr>
      <t xml:space="preserve"> 1 1 1 - - - 6 6 1 15 1 1 1 1 6 1 1 8 1 1 - 1 - 1 1 1 1 - - - - - - - - - - 58 -</t>
    </r>
  </si>
  <si>
    <r>
      <t>天水圍官中</t>
    </r>
    <r>
      <rPr>
        <sz val="10"/>
        <color theme="1"/>
        <rFont val="Arial"/>
        <family val="2"/>
        <charset val="136"/>
      </rPr>
      <t xml:space="preserve"> 1 1 1 1 1 1 1 1 1 1 1 1 1 1 1 1 15 1 7 1 1 6 6 1 1 1 1 - - - - - - - - - - 57 -</t>
    </r>
  </si>
  <si>
    <r>
      <t>元朗公立</t>
    </r>
    <r>
      <rPr>
        <sz val="10"/>
        <color theme="1"/>
        <rFont val="Arial"/>
        <family val="2"/>
        <charset val="136"/>
      </rPr>
      <t xml:space="preserve"> 1 1 1 6 - 1 1 1 1 - - - 6 1 1 1 - - 1 11 9 6 1 1 - - - - 1 - - - - - - - - 52 -</t>
    </r>
  </si>
  <si>
    <r>
      <t>伯裘</t>
    </r>
    <r>
      <rPr>
        <sz val="10"/>
        <color theme="1"/>
        <rFont val="Arial"/>
        <family val="2"/>
        <charset val="136"/>
      </rPr>
      <t xml:space="preserve"> 1 1 1 6 1 - 1 1 1 3 1 1 13 1 1 - 1 - - 1 - 6 1 1 - - - - - - - - 1 - - - - 44 -</t>
    </r>
  </si>
  <si>
    <r>
      <t>可道</t>
    </r>
    <r>
      <rPr>
        <sz val="10"/>
        <color theme="1"/>
        <rFont val="Arial"/>
        <family val="2"/>
        <charset val="136"/>
      </rPr>
      <t xml:space="preserve"> 1 1 1 - 1 - 1 1 6 - - - - 1 19 - - - 1 7 - - - 1 - - - - - - - 1 - - - - - 42 -</t>
    </r>
  </si>
  <si>
    <r>
      <t>西門英才</t>
    </r>
    <r>
      <rPr>
        <sz val="10"/>
        <color theme="1"/>
        <rFont val="Arial"/>
        <family val="2"/>
        <charset val="136"/>
      </rPr>
      <t xml:space="preserve"> - 1 1 - - - 1 1 6 - - - - - - - 11 11 - 1 1 - - 1 6 - 1 - - - - - - - - - - 42 -</t>
    </r>
  </si>
  <si>
    <r>
      <t>公益社</t>
    </r>
    <r>
      <rPr>
        <sz val="10"/>
        <color theme="1"/>
        <rFont val="Arial"/>
        <family val="2"/>
        <charset val="136"/>
      </rPr>
      <t xml:space="preserve"> 1 1 1 - - - 1 11 1 1 1 1 15 1 1 - - - 1 - 1 1 1 1 - - 0 - - - - - - - - - - 41 -</t>
    </r>
  </si>
  <si>
    <r>
      <t>陳呂重德</t>
    </r>
    <r>
      <rPr>
        <sz val="10"/>
        <color theme="1"/>
        <rFont val="Arial"/>
        <family val="2"/>
        <charset val="136"/>
      </rPr>
      <t xml:space="preserve"> 1 1 1 - - - 1 1 1 - - - 1 19 1 11 - - - - - 1 - 1 - - - - - - - - - - - 1 - 41 -</t>
    </r>
  </si>
  <si>
    <r>
      <t>香島</t>
    </r>
    <r>
      <rPr>
        <sz val="10"/>
        <color theme="1"/>
        <rFont val="Arial"/>
        <family val="2"/>
        <charset val="136"/>
      </rPr>
      <t xml:space="preserve"> 1 1 1 1 1 1 1 - 6 1 7 - - - 1 - - - 5 13 1 - - - - - - - - - - - - - - - - 41 -</t>
    </r>
  </si>
  <si>
    <r>
      <t>鄧佩瓊</t>
    </r>
    <r>
      <rPr>
        <sz val="10"/>
        <color theme="1"/>
        <rFont val="Arial"/>
        <family val="2"/>
        <charset val="136"/>
      </rPr>
      <t xml:space="preserve"> 1 1 1 1 13 1 1 1 1 - - 1 1 6 1 - - - 1 5 1 - - - - - - - - - - - 1 1 - - - 39 -</t>
    </r>
  </si>
  <si>
    <r>
      <t>羅桂祥</t>
    </r>
    <r>
      <rPr>
        <sz val="10"/>
        <color theme="1"/>
        <rFont val="Arial"/>
        <family val="2"/>
        <charset val="136"/>
      </rPr>
      <t xml:space="preserve"> - - - - 1 - 6 1 1 1 1 - - - - - - - - 1 - 1 1 15 - - - - - - 5 - 1 - - 1 - 36 -</t>
    </r>
  </si>
  <si>
    <r>
      <t>伯特利</t>
    </r>
    <r>
      <rPr>
        <sz val="10"/>
        <color theme="1"/>
        <rFont val="Arial"/>
        <family val="2"/>
        <charset val="136"/>
      </rPr>
      <t xml:space="preserve"> 1 1 1 - - - - - - 9 1 1 19 1 - - - - - - - - - - - - - - - - - - - - - - - 34 -</t>
    </r>
  </si>
  <si>
    <r>
      <t>元裘錦秋</t>
    </r>
    <r>
      <rPr>
        <sz val="10"/>
        <color theme="1"/>
        <rFont val="Arial"/>
        <family val="2"/>
        <charset val="136"/>
      </rPr>
      <t xml:space="preserve"> 1 1 1 - 1 - - - - 1 1 1 - 6 1 - - - 1 1 11 - - 1 - - - - - - - - - - - - - 28 -</t>
    </r>
  </si>
  <si>
    <r>
      <t>元朗天主教</t>
    </r>
    <r>
      <rPr>
        <sz val="10"/>
        <color theme="1"/>
        <rFont val="Arial"/>
        <family val="2"/>
        <charset val="136"/>
      </rPr>
      <t xml:space="preserve"> 1 1 1 - - - 1 - - - - - - - - - - - - 1 1 15 1 - - - - - - - - - - - - - - 22 -</t>
    </r>
  </si>
  <si>
    <r>
      <t>張煊昌</t>
    </r>
    <r>
      <rPr>
        <sz val="10"/>
        <color theme="1"/>
        <rFont val="Arial"/>
        <family val="2"/>
        <charset val="136"/>
      </rPr>
      <t xml:space="preserve"> 1 1 1 1 1 - 1 - 6 - - - 1 1 1 - - - - 3 1 1 1 1 - - - - - - - - - - - - - 22 -</t>
    </r>
  </si>
  <si>
    <r>
      <t>元陳震夏</t>
    </r>
    <r>
      <rPr>
        <sz val="10"/>
        <color theme="1"/>
        <rFont val="Arial"/>
        <family val="2"/>
        <charset val="136"/>
      </rPr>
      <t xml:space="preserve"> 1 1 1 1 1 1 6 1 1 1 1 1 1 - - - - - - - - 1 1 1 - - - - - - - - - - - - - 21 -</t>
    </r>
  </si>
  <si>
    <r>
      <t>佛教茂峰</t>
    </r>
    <r>
      <rPr>
        <sz val="10"/>
        <color theme="1"/>
        <rFont val="Arial"/>
        <family val="2"/>
        <charset val="136"/>
      </rPr>
      <t xml:space="preserve"> 1 3 11 - - - 1 1 1 - - - - 1 1 - - - - - - - - - - - - - - - - - - - - - - 20 -</t>
    </r>
  </si>
  <si>
    <r>
      <t>培聖</t>
    </r>
    <r>
      <rPr>
        <sz val="10"/>
        <color theme="1"/>
        <rFont val="Arial"/>
        <family val="2"/>
        <charset val="136"/>
      </rPr>
      <t xml:space="preserve"> 1 1 1 - - - 1 1 1 1 3 1 1 1 1 - - - 1 1 1 - 1 - - 1 - - - - - - - - - - - 19 -</t>
    </r>
  </si>
  <si>
    <r>
      <t>宏信</t>
    </r>
    <r>
      <rPr>
        <sz val="10"/>
        <color theme="1"/>
        <rFont val="Arial"/>
        <family val="2"/>
        <charset val="136"/>
      </rPr>
      <t xml:space="preserve"> 1 1 1 1 1 - 1 1 - 1 1 1 1 1 1 - - - - 1 1 - 1 1 - - - - - - - - - - - - 1 18 -</t>
    </r>
  </si>
  <si>
    <r>
      <t>基朗</t>
    </r>
    <r>
      <rPr>
        <sz val="10"/>
        <color theme="1"/>
        <rFont val="Arial"/>
        <family val="2"/>
        <charset val="136"/>
      </rPr>
      <t xml:space="preserve"> - - - - - - 1 - 1 1 1 - - 1 - - - - 1 - 1 - - - 1 - - - - - - - - - - - 1 9 -</t>
    </r>
  </si>
  <si>
    <r>
      <t>馬振玉</t>
    </r>
    <r>
      <rPr>
        <sz val="10"/>
        <color theme="1"/>
        <rFont val="Arial"/>
        <family val="2"/>
        <charset val="136"/>
      </rPr>
      <t xml:space="preserve"> - - - - - - 1 - - - - - - - - - - - - - - - - - - - - - - - 1 - - - - - - 2 -</t>
    </r>
  </si>
  <si>
    <r>
      <t>遵理</t>
    </r>
    <r>
      <rPr>
        <sz val="10"/>
        <color theme="1"/>
        <rFont val="Arial"/>
        <family val="2"/>
        <charset val="136"/>
      </rPr>
      <t xml:space="preserve"> - - - - - - - - - - - - - - - - - - - - - - - - - - - - - - - - - - - - - - -</t>
    </r>
  </si>
  <si>
    <t>屯門區2014-2015年度全年總錦標積分表(男子組) 更新日期： 5/6/2015</t>
  </si>
  <si>
    <t>射沙劍體室內拯壘璧七人網總名</t>
  </si>
  <si>
    <t>甲乙丙甲乙丙甲乙丙甲乙丙甲乙男丙甲乙丙甲乙男丙甲乙男丙甲乙男丙箭排擊操賽艇溺球球欖球球分次</t>
  </si>
  <si>
    <r>
      <t>梁銶琚</t>
    </r>
    <r>
      <rPr>
        <sz val="10"/>
        <color theme="1"/>
        <rFont val="Arial"/>
        <family val="2"/>
        <charset val="136"/>
      </rPr>
      <t xml:space="preserve"> 19 19 19 19 19 15 13 1 1 19 19 19 - - - 13 11 11 19 19 19 1 19 19 11 13 19 - - - - - - - 7 - - 363 1</t>
    </r>
  </si>
  <si>
    <r>
      <t>仁濟二中</t>
    </r>
    <r>
      <rPr>
        <sz val="10"/>
        <color theme="1"/>
        <rFont val="Arial"/>
        <family val="2"/>
        <charset val="136"/>
      </rPr>
      <t xml:space="preserve"> 13 1 1 - - 6 1 1 1 7 1 1 1 15 1 19 13 13 1 - - 1 6 1 1 15 15 1 15 - - 19 - 1 1 - - 172 2</t>
    </r>
  </si>
  <si>
    <r>
      <t>辛亥年</t>
    </r>
    <r>
      <rPr>
        <sz val="10"/>
        <color theme="1"/>
        <rFont val="Arial"/>
        <family val="2"/>
        <charset val="136"/>
      </rPr>
      <t xml:space="preserve"> 15 15 15 1 1 1 1 1 1 15 7 5 1 1 1 15 8 19 1 1 5 6 15 6 - - - 1 - - - - - - - - - 158 3</t>
    </r>
  </si>
  <si>
    <r>
      <t>譚李麗芬</t>
    </r>
    <r>
      <rPr>
        <sz val="10"/>
        <color theme="1"/>
        <rFont val="Arial"/>
        <family val="2"/>
        <charset val="136"/>
      </rPr>
      <t xml:space="preserve"> 9 1 1 11 1 1 6 19 6 - - - 1 19 1 11 15 15 1 9 1 1 1 1 - - - 1 - - - - - 15 - - - 147 -</t>
    </r>
  </si>
  <si>
    <r>
      <t>董玉娣</t>
    </r>
    <r>
      <rPr>
        <sz val="10"/>
        <color theme="1"/>
        <rFont val="Arial"/>
        <family val="2"/>
        <charset val="136"/>
      </rPr>
      <t xml:space="preserve"> 1 3 1 6 6 1 1 1 1 13 13 7 1 1 1 - - - 7 13 15 1 1 1 15 19 11 - - - - - - - - - - 140 -</t>
    </r>
  </si>
  <si>
    <r>
      <t>永隆</t>
    </r>
    <r>
      <rPr>
        <sz val="10"/>
        <color theme="1"/>
        <rFont val="Arial"/>
        <family val="2"/>
        <charset val="136"/>
      </rPr>
      <t xml:space="preserve"> 7 9 1 6 1 6 1 1 1 9 15 13 1 6 1 1 - - 1 11 3 11 1 6 8 - - 9 - - - 1 - - - - - 130 -</t>
    </r>
  </si>
  <si>
    <r>
      <t>百周年</t>
    </r>
    <r>
      <rPr>
        <sz val="10"/>
        <color theme="1"/>
        <rFont val="Arial"/>
        <family val="2"/>
        <charset val="136"/>
      </rPr>
      <t xml:space="preserve"> 1 1 1 - 11 19 1 1 19 - - - 13 1 1 - - - 13 3 11 13 6 13 - - - - - - - - - - - - - 128 -</t>
    </r>
  </si>
  <si>
    <r>
      <t>屯官</t>
    </r>
    <r>
      <rPr>
        <sz val="10"/>
        <color theme="1"/>
        <rFont val="Arial"/>
        <family val="2"/>
        <charset val="136"/>
      </rPr>
      <t xml:space="preserve"> 5 1 11 - 15 6 1 1 6 1 1 - 1 1 6 - - - 1 1 13 - 11 6 - - - - - - - - - - - - 15 103 -</t>
    </r>
  </si>
  <si>
    <r>
      <t>馬可賓</t>
    </r>
    <r>
      <rPr>
        <sz val="10"/>
        <color theme="1"/>
        <rFont val="Arial"/>
        <family val="2"/>
        <charset val="136"/>
      </rPr>
      <t xml:space="preserve"> 1 13 1 15 13 1 1 13 1 1 3 1 - 6 1 - - - 15 1 1 - - 1 - - - - - - - - - - - - 13 102 -</t>
    </r>
  </si>
  <si>
    <r>
      <t>邱子田</t>
    </r>
    <r>
      <rPr>
        <sz val="10"/>
        <color theme="1"/>
        <rFont val="Arial"/>
        <family val="2"/>
        <charset val="136"/>
      </rPr>
      <t xml:space="preserve"> 11 11 5 - - - 1 6 1 11 5 15 1 1 19 - - - 1 5 1 1 6 - - - - - - - - - - - - - - 101 -</t>
    </r>
  </si>
  <si>
    <r>
      <t>何福堂</t>
    </r>
    <r>
      <rPr>
        <sz val="10"/>
        <color theme="1"/>
        <rFont val="Arial"/>
        <family val="2"/>
        <charset val="136"/>
      </rPr>
      <t xml:space="preserve"> 1 1 13 1 6 1 1 1 6 1 1 11 6 1 13 - - - 5 1 - 1 13 1 - - - 7 - - - - - - - 1 1 94 -</t>
    </r>
  </si>
  <si>
    <r>
      <t>南屯官</t>
    </r>
    <r>
      <rPr>
        <sz val="10"/>
        <color theme="1"/>
        <rFont val="Arial"/>
        <family val="2"/>
        <charset val="136"/>
      </rPr>
      <t xml:space="preserve"> 1 1 1 - 6 - 1 11 1 - - - 1 1 1 - - - 3 7 1 15 1 11 19 8 1 - 1 - - - - - - - - 92 -</t>
    </r>
  </si>
  <si>
    <r>
      <t>呂明才</t>
    </r>
    <r>
      <rPr>
        <sz val="10"/>
        <color theme="1"/>
        <rFont val="Arial"/>
        <family val="2"/>
        <charset val="136"/>
      </rPr>
      <t xml:space="preserve"> 1 1 1 1 1 11 6 15 13 - 9 1 15 - 1 - - - - 1 1 6 - - - - - - - - - - - - - - - 84 -</t>
    </r>
  </si>
  <si>
    <r>
      <t>陳黃淑芳</t>
    </r>
    <r>
      <rPr>
        <sz val="10"/>
        <color theme="1"/>
        <rFont val="Arial"/>
        <family val="2"/>
        <charset val="136"/>
      </rPr>
      <t xml:space="preserve"> 1 1 3 1 6 1 6 1 1 5 1 1 1 6 1 8 19 7 1 1 1 1 1 1 - - - - 1 - - - - - - - - 77 -</t>
    </r>
  </si>
  <si>
    <r>
      <t>譚伯羽</t>
    </r>
    <r>
      <rPr>
        <sz val="10"/>
        <color theme="1"/>
        <rFont val="Arial"/>
        <family val="2"/>
        <charset val="136"/>
      </rPr>
      <t xml:space="preserve"> 1 7 1 - - 1 1 1 - 3 11 3 11 1 6 - - - - 1 1 6 1 1 - - - 13 - - - - - - - - - 70 -</t>
    </r>
  </si>
  <si>
    <r>
      <t>崇真</t>
    </r>
    <r>
      <rPr>
        <sz val="10"/>
        <color theme="1"/>
        <rFont val="Arial"/>
        <family val="2"/>
        <charset val="136"/>
      </rPr>
      <t xml:space="preserve"> 1 5 1 - - - 19 6 15 - 1 1 1 - 6 - - - 1 1 1 1 1 6 - - - - - - - - - - - - - 67 -</t>
    </r>
  </si>
  <si>
    <r>
      <t>仁田家炳</t>
    </r>
    <r>
      <rPr>
        <sz val="10"/>
        <color theme="1"/>
        <rFont val="Arial"/>
        <family val="2"/>
        <charset val="136"/>
      </rPr>
      <t xml:space="preserve"> - - 1 1 1 1 - 1 1 - - - - 11 1 - - - 11 15 1 - 6 1 - - - 1 - 1 - - - - 9 - - 63 -</t>
    </r>
  </si>
  <si>
    <r>
      <t>佛梁植偉</t>
    </r>
    <r>
      <rPr>
        <sz val="10"/>
        <color theme="1"/>
        <rFont val="Arial"/>
        <family val="2"/>
        <charset val="136"/>
      </rPr>
      <t xml:space="preserve"> - 1 1 - 1 1 - 6 6 - 1 1 - 1 1 - - - - - 9 19 - 15 - - - - - - - - - - - - - 63 -</t>
    </r>
  </si>
  <si>
    <r>
      <t>平安福音</t>
    </r>
    <r>
      <rPr>
        <sz val="10"/>
        <color theme="1"/>
        <rFont val="Arial"/>
        <family val="2"/>
        <charset val="136"/>
      </rPr>
      <t xml:space="preserve"> 1 1 1 6 1 1 1 1 1 1 - 1 - - 15 1 - 7 9 1 1 6 - 1 1 - - - 1 - - - - - - 1 - 60 -</t>
    </r>
  </si>
  <si>
    <r>
      <t>沈香林</t>
    </r>
    <r>
      <rPr>
        <sz val="10"/>
        <color theme="1"/>
        <rFont val="Arial"/>
        <family val="2"/>
        <charset val="136"/>
      </rPr>
      <t xml:space="preserve"> 1 1 1 - - 1 1 1 1 - 1 9 1 13 1 - - - 1 - - - 1 1 1 11 8 - - - - - - - - - - 55 -</t>
    </r>
  </si>
  <si>
    <r>
      <t>宣道</t>
    </r>
    <r>
      <rPr>
        <sz val="10"/>
        <color theme="1"/>
        <rFont val="Arial"/>
        <family val="2"/>
        <charset val="136"/>
      </rPr>
      <t xml:space="preserve"> 3 1 9 - 1 6 15 6 1 1 1 - 1 1 1 - - - 1 1 1 - 1 1 - - - - - - - - - - - - - 52 -</t>
    </r>
  </si>
  <si>
    <r>
      <t>可藝</t>
    </r>
    <r>
      <rPr>
        <sz val="10"/>
        <color theme="1"/>
        <rFont val="Arial"/>
        <family val="2"/>
        <charset val="136"/>
      </rPr>
      <t xml:space="preserve"> 1 1 1 13 - 1 6 1 1 1 1 1 19 1 1 - - - - - - - - - - - - - - - - 1 - - - - - 50 -</t>
    </r>
  </si>
  <si>
    <r>
      <t>陳瑞芝</t>
    </r>
    <r>
      <rPr>
        <sz val="10"/>
        <color theme="1"/>
        <rFont val="Arial"/>
        <family val="2"/>
        <charset val="136"/>
      </rPr>
      <t xml:space="preserve"> 1 1 1 1 - 13 1 1 1 - - - 1 - 1 - - - 1 1 1 - - 1 13 1 8 - - - - - - - - - - 48 -</t>
    </r>
  </si>
  <si>
    <r>
      <t>屯天</t>
    </r>
    <r>
      <rPr>
        <sz val="10"/>
        <color theme="1"/>
        <rFont val="Arial"/>
        <family val="2"/>
        <charset val="136"/>
      </rPr>
      <t xml:space="preserve"> 1 1 7 - - - 1 1 11 - - - 1 - 1 - 8 - 1 1 1 - - 1 1 - - - - 1 - - - - - - - 38 -</t>
    </r>
  </si>
  <si>
    <r>
      <t>唐賓南</t>
    </r>
    <r>
      <rPr>
        <sz val="10"/>
        <color theme="1"/>
        <rFont val="Arial"/>
        <family val="2"/>
        <charset val="136"/>
      </rPr>
      <t xml:space="preserve"> 1 1 1 - - - 1 1 1 - - - 6 1 6 - - - 1 - 1 - 1 1 1 - 13 - - - - - - - - - - 37 -</t>
    </r>
  </si>
  <si>
    <r>
      <t>呂祥光</t>
    </r>
    <r>
      <rPr>
        <sz val="10"/>
        <color theme="1"/>
        <rFont val="Arial"/>
        <family val="2"/>
        <charset val="136"/>
      </rPr>
      <t xml:space="preserve"> 1 1 1 - - - 1 1 1 - - 1 6 1 1 - - - - 1 7 1 - - 8 - - - - - - - - - - - - 32 -</t>
    </r>
  </si>
  <si>
    <r>
      <t>李琳明</t>
    </r>
    <r>
      <rPr>
        <sz val="10"/>
        <color theme="1"/>
        <rFont val="Arial"/>
        <family val="2"/>
        <charset val="136"/>
      </rPr>
      <t xml:space="preserve"> - - - 1 6 11 - - - - - - 1 1 1 - 8 - 1 1 - - - - - - - - 31 -</t>
    </r>
  </si>
  <si>
    <r>
      <t>蔡章閣</t>
    </r>
    <r>
      <rPr>
        <sz val="10"/>
        <color theme="1"/>
        <rFont val="Arial"/>
        <family val="2"/>
        <charset val="136"/>
      </rPr>
      <t xml:space="preserve"> 1 1 1 1 1 1 1 - 1 - - - - 1 1 8 - 7 - 1 1 - 1 1 - - - - - - - 1 - - - - - 30 -</t>
    </r>
  </si>
  <si>
    <r>
      <t>侯寶垣</t>
    </r>
    <r>
      <rPr>
        <sz val="10"/>
        <color theme="1"/>
        <rFont val="Arial"/>
        <family val="2"/>
        <charset val="136"/>
      </rPr>
      <t xml:space="preserve"> 1 1 1 6 - - 11 1 1 1 1 - 1 - 1 - - - 1 - - - 1 - - - - - - - - 1 - - - - - 29 -</t>
    </r>
  </si>
  <si>
    <r>
      <t>新會</t>
    </r>
    <r>
      <rPr>
        <sz val="10"/>
        <color theme="1"/>
        <rFont val="Arial"/>
        <family val="2"/>
        <charset val="136"/>
      </rPr>
      <t xml:space="preserve"> 1 1 1 - - - 1 1 - - - - 1 1 1 - - - - 1 - 1 1 - - - - - - - - 13 - - - - - 24 -</t>
    </r>
  </si>
  <si>
    <r>
      <t>嘉智</t>
    </r>
    <r>
      <rPr>
        <sz val="10"/>
        <color theme="1"/>
        <rFont val="Arial"/>
        <family val="2"/>
        <charset val="136"/>
      </rPr>
      <t xml:space="preserve"> 1 1 1 - - - 1 1 1 - 1 1 - - 1 - - - - - - - 1 1 - - - 1 - - - 1 - - - 1 - 14 -</t>
    </r>
  </si>
  <si>
    <r>
      <t>鄺錫坤</t>
    </r>
    <r>
      <rPr>
        <sz val="10"/>
        <color theme="1"/>
        <rFont val="Arial"/>
        <family val="2"/>
        <charset val="136"/>
      </rPr>
      <t xml:space="preserve"> 1 1 1 1 - - 1 1 - - - - - 1 - - - - 1 1 1 - - - - - - - - - - - - - - - 1 11 -</t>
    </r>
  </si>
  <si>
    <r>
      <t>馬登</t>
    </r>
    <r>
      <rPr>
        <sz val="10"/>
        <color theme="1"/>
        <rFont val="Arial"/>
        <family val="2"/>
        <charset val="136"/>
      </rPr>
      <t xml:space="preserve"> - - - - - - 1 1 - - - - 6 - - - - - - - - - - - - - - - - - - 1 - - - - - 9 -</t>
    </r>
  </si>
  <si>
    <r>
      <t>屯裘錦秋</t>
    </r>
    <r>
      <rPr>
        <sz val="10"/>
        <color theme="1"/>
        <rFont val="Arial"/>
        <family val="2"/>
        <charset val="136"/>
      </rPr>
      <t xml:space="preserve"> 1 1 1 1 - - 1 1 - - - - - - - - - - - 1 - - - - - - - - - - - - - - - - - 7 -</t>
    </r>
  </si>
  <si>
    <r>
      <t>深培</t>
    </r>
    <r>
      <rPr>
        <sz val="10"/>
        <color theme="1"/>
        <rFont val="Arial"/>
        <family val="2"/>
        <charset val="136"/>
      </rPr>
      <t xml:space="preserve"> 1 1 - - - - 1 1 - - - - 1 1 1 - - - - - - - - - - - - - - - - - - - - - - 7 -</t>
    </r>
  </si>
  <si>
    <r>
      <t>胡陳金枝</t>
    </r>
    <r>
      <rPr>
        <sz val="10"/>
        <color theme="1"/>
        <rFont val="Arial"/>
        <family val="2"/>
        <charset val="136"/>
      </rPr>
      <t xml:space="preserve"> - - 1 - - - 1 1 1 - - - - - - - - - - - - 1 - - - - - - - - - - - - - - - 5 -</t>
    </r>
  </si>
  <si>
    <r>
      <t>釋慧文</t>
    </r>
    <r>
      <rPr>
        <sz val="10"/>
        <color theme="1"/>
        <rFont val="Arial"/>
        <family val="2"/>
        <charset val="136"/>
      </rPr>
      <t xml:space="preserve"> - - - - - - 1 - - - - - - - - - - - - - - - - - - - - 1 - - - - - - - - - 2 -</t>
    </r>
  </si>
  <si>
    <r>
      <t>哈囉國際</t>
    </r>
    <r>
      <rPr>
        <sz val="10"/>
        <color theme="1"/>
        <rFont val="Arial"/>
        <family val="2"/>
        <charset val="136"/>
      </rPr>
      <t xml:space="preserve"> - - - - - - - - - - - - - - - - - - - - - - - - - - - - - 1 - - - - - - - 1 -</t>
    </r>
  </si>
  <si>
    <r>
      <t>屯門遵理</t>
    </r>
    <r>
      <rPr>
        <sz val="10"/>
        <color theme="1"/>
        <rFont val="Arial"/>
        <family val="2"/>
        <charset val="136"/>
      </rPr>
      <t xml:space="preserve"> - - - - - - - - - - - - - - - - - - - - - - - - - - - - - - - - - - - - - - -</t>
    </r>
  </si>
  <si>
    <r>
      <t>劉金龍</t>
    </r>
    <r>
      <rPr>
        <sz val="10"/>
        <color theme="1"/>
        <rFont val="Arial"/>
        <family val="2"/>
        <charset val="136"/>
      </rPr>
      <t xml:space="preserve"> - - - - - - - - - - - - - - - - - - - - - - - - - - - - - - - - - - - - - - -</t>
    </r>
  </si>
  <si>
    <t>沙田及西貢區2014-2015年度全年總錦標積分表(男子組) 更新日期: 29/6/2015</t>
  </si>
  <si>
    <t>體拯壘射沙劍賽璧欖網總名</t>
  </si>
  <si>
    <t>甲乙丙甲乙丙甲乙丙甲乙丙甲乙丙甲乙丙甲乙丙甲乙丙甲乙丙甲乙丙操溺球箭排擊艇球球球分次</t>
  </si>
  <si>
    <r>
      <t>體藝</t>
    </r>
    <r>
      <rPr>
        <sz val="10"/>
        <color theme="1"/>
        <rFont val="Arial"/>
        <family val="2"/>
        <charset val="136"/>
      </rPr>
      <t xml:space="preserve"> 19 19 19 15 19 6 11 19 15 19 19 19 15 13 19 - - - 7 19 13 19 19 9 11 13 6 15 19 15 - - - - 13 - 1 15 - 6 4 46 1</t>
    </r>
  </si>
  <si>
    <r>
      <t>浸呂明才</t>
    </r>
    <r>
      <rPr>
        <sz val="10"/>
        <color theme="1"/>
        <rFont val="Arial"/>
        <family val="2"/>
        <charset val="136"/>
      </rPr>
      <t xml:space="preserve"> 13 1 13 19 1 6 9 9 13 1 11 3 9 15 7 1 - - 1 5 5 13 13 19 19 6 13 19 9 9 - - - - 1 - - - - - 2 63 2</t>
    </r>
  </si>
  <si>
    <r>
      <t>德信</t>
    </r>
    <r>
      <rPr>
        <sz val="10"/>
        <color theme="1"/>
        <rFont val="Arial"/>
        <family val="2"/>
        <charset val="136"/>
      </rPr>
      <t xml:space="preserve"> 1 7 5 1 15 11 3 8 8 5 13 11 7 1 8 6 19 19 1 9 9 - 15 15 6 1 19 - 3 - - - - - - 15 1 - 1 11 2 54 3</t>
    </r>
  </si>
  <si>
    <r>
      <t>培僑</t>
    </r>
    <r>
      <rPr>
        <sz val="10"/>
        <color theme="1"/>
        <rFont val="Arial"/>
        <family val="2"/>
        <charset val="136"/>
      </rPr>
      <t xml:space="preserve"> 15 13 15 11 1 19 3 3 6 1 1 13 7 7 9 - - - 1 1 19 9 9 11 1 1 1 - - - - 10 - - - 1 1 - 1 - 1 90 4</t>
    </r>
  </si>
  <si>
    <r>
      <t>林大輝</t>
    </r>
    <r>
      <rPr>
        <sz val="10"/>
        <color theme="1"/>
        <rFont val="Arial"/>
        <family val="2"/>
        <charset val="136"/>
      </rPr>
      <t xml:space="preserve"> 1 1 1 1 6 1 3 1 1 13 1 1 13 5 3 6 13 8 11 1 1 15 11 1 15 1 6 8 8 1 - - - - 1 19 - - 1 - 1 79 5</t>
    </r>
  </si>
  <si>
    <r>
      <t>沙田崇真</t>
    </r>
    <r>
      <rPr>
        <sz val="10"/>
        <color theme="1"/>
        <rFont val="Arial"/>
        <family val="2"/>
        <charset val="136"/>
      </rPr>
      <t xml:space="preserve"> 9 5 1 6 1 6 8 1 10 1 15 1 1 7 1 6 6 8 5 1 7 1 1 1 1 19 6 3 3 10 - - - - 1 - 1 - - 1 1 54 6</t>
    </r>
  </si>
  <si>
    <r>
      <t>浸附中</t>
    </r>
    <r>
      <rPr>
        <sz val="10"/>
        <color theme="1"/>
        <rFont val="Arial"/>
        <family val="2"/>
        <charset val="136"/>
      </rPr>
      <t xml:space="preserve"> 1 1 9 1 1 1 - 1 1 1 1 5 1 1 10 - - - 3 1 15 1 7 13 - 6 15 3 1 1 - - 19 - - 1 1 - - 19 1 41 7</t>
    </r>
  </si>
  <si>
    <t>S.C. 1 1 1 - - - 19 15 7 9 9 9 11 11 13 - - - - - - 1 3 1 - - - - - - - - - - - 4 - - 19 - 1 34 8</t>
  </si>
  <si>
    <r>
      <t>青年會</t>
    </r>
    <r>
      <rPr>
        <sz val="10"/>
        <color theme="1"/>
        <rFont val="Arial"/>
        <family val="2"/>
        <charset val="136"/>
      </rPr>
      <t xml:space="preserve"> 1 1 1 - - - 6 1 1 15 5 1 3 6 - 11 15 13 19 1 1 1 1 1 - - - - 1 3 - - - - - - - - - - 1 08 9</t>
    </r>
  </si>
  <si>
    <r>
      <t>曾肇添</t>
    </r>
    <r>
      <rPr>
        <sz val="10"/>
        <color theme="1"/>
        <rFont val="Arial"/>
        <family val="2"/>
        <charset val="136"/>
      </rPr>
      <t xml:space="preserve"> 1 1 1 - 1 15 1 6 1 1 1 1 8 1 1 - - - - 1 1 7 1 5 - 6 1 11 11 19 - - - - - - 1 - - - 1 04 10</t>
    </r>
  </si>
  <si>
    <r>
      <t>董之英</t>
    </r>
    <r>
      <rPr>
        <sz val="10"/>
        <color theme="1"/>
        <rFont val="Arial"/>
        <family val="2"/>
        <charset val="136"/>
      </rPr>
      <t xml:space="preserve"> 5 11 1 - - - 1 1 1 - - - 19 19 15 1 6 11 - - - - - - 1 1 1 1 1 3 - - - - 1 - 1 - - - 1 01 -</t>
    </r>
  </si>
  <si>
    <r>
      <t>沙田官中</t>
    </r>
    <r>
      <rPr>
        <sz val="10"/>
        <color theme="1"/>
        <rFont val="Arial"/>
        <family val="2"/>
        <charset val="136"/>
      </rPr>
      <t xml:space="preserve"> 1 1 1 13 1 1 1 1 1 1 1 1 1 10 1 1 1 - 1 1 1 1 1 - 13 1 11 3 5 3 - - - - 1 1 - 19 - - 1 00 -</t>
    </r>
  </si>
  <si>
    <r>
      <t>五育</t>
    </r>
    <r>
      <rPr>
        <sz val="10"/>
        <color theme="1"/>
        <rFont val="Arial"/>
        <family val="2"/>
        <charset val="136"/>
      </rPr>
      <t xml:space="preserve"> 1 1 7 - 1 - 1 1 1 7 3 15 3 1 1 6 - 1 9 13 11 - - - - 1 1 1 3 6 - - - - 1 - 1 - 1 - 98 -</t>
    </r>
  </si>
  <si>
    <r>
      <t>中大陳震夏</t>
    </r>
    <r>
      <rPr>
        <sz val="10"/>
        <color theme="1"/>
        <rFont val="Arial"/>
        <family val="2"/>
        <charset val="136"/>
      </rPr>
      <t xml:space="preserve"> 1 1 1 - 1 1 13 13 11 - - - - 3 5 15 - 1 - 1 1 1 - - 1 1 1 10 7 7 - - - - 1 - - - - - 97 -</t>
    </r>
  </si>
  <si>
    <r>
      <t>林裘謀</t>
    </r>
    <r>
      <rPr>
        <sz val="10"/>
        <color theme="1"/>
        <rFont val="Arial"/>
        <family val="2"/>
        <charset val="136"/>
      </rPr>
      <t xml:space="preserve"> 1 1 1 1 - 1 3 1 1 1 7 - - 1 6 13 6 1 1 11 - 1 5 1 6 15 - 6 - - - - - - - - - - - - 91 -</t>
    </r>
  </si>
  <si>
    <r>
      <t>沙田培英</t>
    </r>
    <r>
      <rPr>
        <sz val="10"/>
        <color theme="1"/>
        <rFont val="Arial"/>
        <family val="2"/>
        <charset val="136"/>
      </rPr>
      <t xml:space="preserve"> 1 1 1 - 1 6 1 3 1 1 1 7 1 - 3 - - - 1 1 3 1 1 1 - 11 1 13 15 11 - - - - 1 - - - - - 88 -</t>
    </r>
  </si>
  <si>
    <r>
      <t>林漢光</t>
    </r>
    <r>
      <rPr>
        <sz val="10"/>
        <color theme="1"/>
        <rFont val="Arial"/>
        <family val="2"/>
        <charset val="136"/>
      </rPr>
      <t xml:space="preserve"> 1 1 1 - - 13 1 1 7 - 1 1 1 - 1 - - - 1 1 1 - 1 1 - 1 1 9 7 13 - - - - 6 - 1 - - - 72 -</t>
    </r>
  </si>
  <si>
    <r>
      <t>鄭植之</t>
    </r>
    <r>
      <rPr>
        <sz val="10"/>
        <color theme="1"/>
        <rFont val="Arial"/>
        <family val="2"/>
        <charset val="136"/>
      </rPr>
      <t xml:space="preserve"> 7 1 1 1 1 1 1 1 1 1 1 1 - 1 3 - - - 13 7 1 - - 1 - 1 - 7 6 8 - - - - 1 - - - - - 67 -</t>
    </r>
  </si>
  <si>
    <r>
      <t>郭得勝</t>
    </r>
    <r>
      <rPr>
        <sz val="10"/>
        <color theme="1"/>
        <rFont val="Arial"/>
        <family val="2"/>
        <charset val="136"/>
      </rPr>
      <t xml:space="preserve"> 1 1 1 - - - 1 1 1 11 1 1 - - - - - - 15 1 1 3 1 1 - - - 3 1 1 19 - - - - - - - - - 65 -</t>
    </r>
  </si>
  <si>
    <r>
      <t>楊葛小琳</t>
    </r>
    <r>
      <rPr>
        <sz val="10"/>
        <color theme="1"/>
        <rFont val="Arial"/>
        <family val="2"/>
        <charset val="136"/>
      </rPr>
      <t xml:space="preserve"> 3 1 11 - - - 5 11 19 - - - 1 1 1 - - - - 1 1 - - - - 6 - - - - - - - - - 1 - - - - 62 -</t>
    </r>
  </si>
  <si>
    <r>
      <t>聖心</t>
    </r>
    <r>
      <rPr>
        <sz val="10"/>
        <color theme="1"/>
        <rFont val="Arial"/>
        <family val="2"/>
        <charset val="136"/>
      </rPr>
      <t xml:space="preserve"> 1 3 1 - - - 1 1 3 3 1 1 1 - - - 1 - 1 1 1 1 1 1 - 1 - 5 13 7 - - - - - - - - - 1 50 -</t>
    </r>
  </si>
  <si>
    <r>
      <t>朱敬文</t>
    </r>
    <r>
      <rPr>
        <sz val="10"/>
        <color theme="1"/>
        <rFont val="Arial"/>
        <family val="2"/>
        <charset val="136"/>
      </rPr>
      <t xml:space="preserve"> 1 - - - - - - - - - - - - - - 19 11 15 - 1 1 - - - - - - - - - - - - - - - - - - - 48 -</t>
    </r>
  </si>
  <si>
    <r>
      <t>啓新</t>
    </r>
    <r>
      <rPr>
        <sz val="10"/>
        <color theme="1"/>
        <rFont val="Arial"/>
        <family val="2"/>
        <charset val="136"/>
      </rPr>
      <t xml:space="preserve"> 1 1 1 - - - 7 1 1 - - - 5 9 11 - - - 1 1 - - 1 7 - - - - - - - - - - - - - - - - 47 -</t>
    </r>
  </si>
  <si>
    <r>
      <t>沙田循道</t>
    </r>
    <r>
      <rPr>
        <sz val="10"/>
        <color theme="1"/>
        <rFont val="Arial"/>
        <family val="2"/>
        <charset val="136"/>
      </rPr>
      <t xml:space="preserve"> - - - 1 1 - 1 - 1 - - - 6 8 3 - - - - - - 1 1 1 1 - 6 - - - - - - - - 1 - 13 - - 45 -</t>
    </r>
  </si>
  <si>
    <r>
      <t>基督</t>
    </r>
    <r>
      <rPr>
        <sz val="10"/>
        <color theme="1"/>
        <rFont val="Arial"/>
        <family val="2"/>
        <charset val="136"/>
      </rPr>
      <t xml:space="preserve"> 1 1 1 1 13 1 - 1 1 - - - 3 3 1 1 - 1 - - - 1 1 - 1 1 1 - 10 - - - - - - - - - - - 44 -</t>
    </r>
  </si>
  <si>
    <r>
      <t>培基</t>
    </r>
    <r>
      <rPr>
        <sz val="10"/>
        <color theme="1"/>
        <rFont val="Arial"/>
        <family val="2"/>
        <charset val="136"/>
      </rPr>
      <t xml:space="preserve"> 1 1 1 6 6 1 1 1 1 - - - 1 1 7 - - - 1 - - 5 1 3 - 1 1 3 - - - - - - - - - - - - 43 -</t>
    </r>
  </si>
  <si>
    <r>
      <t>胡忠</t>
    </r>
    <r>
      <rPr>
        <sz val="10"/>
        <color theme="1"/>
        <rFont val="Arial"/>
        <family val="2"/>
        <charset val="136"/>
      </rPr>
      <t xml:space="preserve"> 1 9 1 - - - 1 7 1 - 1 1 - - - - 1 - 1 15 1 - - - - - - - - - - - - - - - 1 - - - 41 -</t>
    </r>
  </si>
  <si>
    <r>
      <t>馬崇真</t>
    </r>
    <r>
      <rPr>
        <sz val="10"/>
        <color theme="1"/>
        <rFont val="Arial"/>
        <family val="2"/>
        <charset val="136"/>
      </rPr>
      <t xml:space="preserve"> 1 1 1 - - - 7 7 1 - - - 1 1 1 - - - 1 3 1 - - - - - - 7 3 5 - - - - - - - - - - 41 -</t>
    </r>
  </si>
  <si>
    <r>
      <t>梁文燕</t>
    </r>
    <r>
      <rPr>
        <sz val="10"/>
        <color theme="1"/>
        <rFont val="Arial"/>
        <family val="2"/>
        <charset val="136"/>
      </rPr>
      <t xml:space="preserve"> 1 1 1 - 6 1 1 1 1 - - - - 1 1 - - - - - - 1 1 1 6 1 1 - - - - - - - - 13 - - - - 39 -</t>
    </r>
  </si>
  <si>
    <r>
      <t>邱金元</t>
    </r>
    <r>
      <rPr>
        <sz val="10"/>
        <color theme="1"/>
        <rFont val="Arial"/>
        <family val="2"/>
        <charset val="136"/>
      </rPr>
      <t xml:space="preserve"> 11 15 1 - - - 1 1 1 - - - - - - - - - - - - - - - 6 1 1 1 - - - - - - - - - - - - 39 -</t>
    </r>
  </si>
  <si>
    <r>
      <t>西貢崇真</t>
    </r>
    <r>
      <rPr>
        <sz val="10"/>
        <color theme="1"/>
        <rFont val="Arial"/>
        <family val="2"/>
        <charset val="136"/>
      </rPr>
      <t xml:space="preserve"> 1 1 1 - 11 - 1 1 1 1 1 1 1 3 1 - - - 1 1 1 - - - - - - - 1 3 - - - - - - 1 - 1 - 34 -</t>
    </r>
  </si>
  <si>
    <r>
      <t>樂道</t>
    </r>
    <r>
      <rPr>
        <sz val="10"/>
        <color theme="1"/>
        <rFont val="Arial"/>
        <family val="2"/>
        <charset val="136"/>
      </rPr>
      <t xml:space="preserve"> 1 1 1 - 1 - 15 5 5 - - - - 1 - - - - - - - 1 1 - - - - - - - - 1 - - - - - - - - 33 -</t>
    </r>
  </si>
  <si>
    <r>
      <t>佛教覺光</t>
    </r>
    <r>
      <rPr>
        <sz val="10"/>
        <color theme="1"/>
        <rFont val="Arial"/>
        <family val="2"/>
        <charset val="136"/>
      </rPr>
      <t xml:space="preserve"> 1 1 1 1 - - 1 1 1 1 1 1 10 1 1 - - - 1 1 1 1 1 1 - - - 1 - 3 - - - - - - 1 - - - 33 -</t>
    </r>
  </si>
  <si>
    <r>
      <t>沙田蘇浙</t>
    </r>
    <r>
      <rPr>
        <sz val="10"/>
        <color theme="1"/>
        <rFont val="Arial"/>
        <family val="2"/>
        <charset val="136"/>
      </rPr>
      <t xml:space="preserve"> - - 1 1 6 - 3 1 9 - - - - - - - - - - - - - 1 1 1 1 1 - - - - - - - - 1 - - - - 27 -</t>
    </r>
  </si>
  <si>
    <r>
      <t>陳楷</t>
    </r>
    <r>
      <rPr>
        <sz val="10"/>
        <color theme="1"/>
        <rFont val="Arial"/>
        <family val="2"/>
        <charset val="136"/>
      </rPr>
      <t xml:space="preserve"> 1 1 3 - - - 10 1 3 - - - 1 - 1 - - - - - - 1 1 1 - - - - - - - - - - - - 1 - - - 25 -</t>
    </r>
  </si>
  <si>
    <r>
      <t>馮堯敬</t>
    </r>
    <r>
      <rPr>
        <sz val="10"/>
        <color theme="1"/>
        <rFont val="Arial"/>
        <family val="2"/>
        <charset val="136"/>
      </rPr>
      <t xml:space="preserve"> 1 1 1 1 - - 1 1 - 1 1 1 1 - - - 6 - - 1 - 1 - - - - - - - - - - - - - - 5 - 1 - 24 -</t>
    </r>
  </si>
  <si>
    <r>
      <t>鄭榮之</t>
    </r>
    <r>
      <rPr>
        <sz val="10"/>
        <color theme="1"/>
        <rFont val="Arial"/>
        <family val="2"/>
        <charset val="136"/>
      </rPr>
      <t xml:space="preserve"> - - - - - - 1 10 3 - 1 1 1 3 1 - - - - 1 1 - - 1 - - - - - - - - - - - - - - - - 24 -</t>
    </r>
  </si>
  <si>
    <r>
      <t>馮黃鳳亭</t>
    </r>
    <r>
      <rPr>
        <sz val="10"/>
        <color theme="1"/>
        <rFont val="Arial"/>
        <family val="2"/>
        <charset val="136"/>
      </rPr>
      <t xml:space="preserve"> 1 1 1 - - - 1 3 - - - - 1 - - - - - - - - - 1 1 - - - - - - - - - - - - 11 - - - 21 -</t>
    </r>
  </si>
  <si>
    <r>
      <t>黃允畋</t>
    </r>
    <r>
      <rPr>
        <sz val="10"/>
        <color theme="1"/>
        <rFont val="Arial"/>
        <family val="2"/>
        <charset val="136"/>
      </rPr>
      <t xml:space="preserve"> 1 1 1 1 1 1 1 1 1 1 1 - 1 1 1 - - - - - - - - - - - - 1 3 - - - - - - - - - - - 18 -</t>
    </r>
  </si>
  <si>
    <r>
      <t>曾璧山</t>
    </r>
    <r>
      <rPr>
        <sz val="10"/>
        <color theme="1"/>
        <rFont val="Arial"/>
        <family val="2"/>
        <charset val="136"/>
      </rPr>
      <t xml:space="preserve"> 1 1 1 6 1 - 1 1 1 - - - 1 - 1 - - - - - - 1 1 - - - - - - - - - - - - 1 - - - - 18 -</t>
    </r>
  </si>
  <si>
    <r>
      <t>劉百樂</t>
    </r>
    <r>
      <rPr>
        <sz val="10"/>
        <color theme="1"/>
        <rFont val="Arial"/>
        <family val="2"/>
        <charset val="136"/>
      </rPr>
      <t xml:space="preserve"> 1 1 - - - - 1 1 1 - - - 1 3 3 - - - - - - 1 1 1 - 1 1 - - - - - - - - - - - - - 17 -</t>
    </r>
  </si>
  <si>
    <r>
      <t>基督教國際</t>
    </r>
    <r>
      <rPr>
        <sz val="10"/>
        <color theme="1"/>
        <rFont val="Arial"/>
        <family val="2"/>
        <charset val="136"/>
      </rPr>
      <t xml:space="preserve"> - - - - - - - - - - - - - - - - - - - - - 11 1 1 - - - - - - - - - - - - - - - - 13 -</t>
    </r>
  </si>
  <si>
    <r>
      <t>台山商中</t>
    </r>
    <r>
      <rPr>
        <sz val="10"/>
        <color theme="1"/>
        <rFont val="Arial"/>
        <family val="2"/>
        <charset val="136"/>
      </rPr>
      <t xml:space="preserve"> 1 1 1 1 1 - 1 3 - - - - 1 1 - - - - - - - - - 1 - - - - 1 - - - - - - - - - - - 13 -</t>
    </r>
  </si>
  <si>
    <r>
      <t>聖若瑟</t>
    </r>
    <r>
      <rPr>
        <sz val="10"/>
        <color theme="1"/>
        <rFont val="Arial"/>
        <family val="2"/>
        <charset val="136"/>
      </rPr>
      <t xml:space="preserve"> 1 1 1 - - - 1 1 1 - 1 1 - - - - - - - 1 1 1 1 - - - - - - - - - - - - - - - - - 12 -</t>
    </r>
  </si>
  <si>
    <r>
      <t>潮州會館</t>
    </r>
    <r>
      <rPr>
        <sz val="10"/>
        <color theme="1"/>
        <rFont val="Arial"/>
        <family val="2"/>
        <charset val="136"/>
      </rPr>
      <t xml:space="preserve"> 1 1 1 1 - - - 1 3 - - - - - - - - - 1 1 1 - - 1 - - - - - - - - - - - - - - - - 12 -</t>
    </r>
  </si>
  <si>
    <r>
      <t>李寶椿</t>
    </r>
    <r>
      <rPr>
        <sz val="10"/>
        <color theme="1"/>
        <rFont val="Arial"/>
        <family val="2"/>
        <charset val="136"/>
      </rPr>
      <t xml:space="preserve"> - - - 6 - - 1 - - - - - 3 - - - - - - - - - - - - - - - - - - - - - - - - - - - 10 -</t>
    </r>
  </si>
  <si>
    <r>
      <t>黃鳳翎</t>
    </r>
    <r>
      <rPr>
        <sz val="10"/>
        <color theme="1"/>
        <rFont val="Arial"/>
        <family val="2"/>
        <charset val="136"/>
      </rPr>
      <t xml:space="preserve"> 1 1 1 - - - - - - - - - - - - - - - - - - 1 - - - - - - - - - - - 1 - - - - - - 5 -</t>
    </r>
  </si>
  <si>
    <r>
      <t>馬鞍山</t>
    </r>
    <r>
      <rPr>
        <sz val="10"/>
        <color theme="1"/>
        <rFont val="Arial"/>
        <family val="2"/>
        <charset val="136"/>
      </rPr>
      <t xml:space="preserve"> - - - - - - - - - - - - - - - - - - - - - - - - - - - - - - - - - - - - - - - - - -</t>
    </r>
  </si>
  <si>
    <r>
      <t>聖羅撒</t>
    </r>
    <r>
      <rPr>
        <sz val="10"/>
        <color theme="1"/>
        <rFont val="Arial"/>
        <family val="2"/>
        <charset val="136"/>
      </rPr>
      <t xml:space="preserve"> - - - - - - - - - - - - - - - - - - - - - - - - - - - - - - - - - - - - - - - - - -</t>
    </r>
  </si>
  <si>
    <r>
      <t>香港聖瑪加利</t>
    </r>
    <r>
      <rPr>
        <sz val="10"/>
        <color theme="1"/>
        <rFont val="Arial"/>
        <family val="2"/>
        <charset val="136"/>
      </rPr>
      <t xml:space="preserve"> - - - - - - - - - - - - - - - - - - - - - - - - - - - - - - - - - - - - - - - - - -</t>
    </r>
  </si>
  <si>
    <t>荃灣及離島區2014-2015年度全年總錦標積分表(男子組) 更新日期：29/5/2015</t>
  </si>
  <si>
    <r>
      <t>基信</t>
    </r>
    <r>
      <rPr>
        <sz val="10"/>
        <color theme="1"/>
        <rFont val="Arial"/>
        <family val="2"/>
        <charset val="136"/>
      </rPr>
      <t xml:space="preserve"> 11 1 5 6 6 1 1 13 11 1 5 13 19 19 19 11 8 1 5 13 11 15 1 13 1 3 6 8 - - - - - - - - 10 - 2 46 1</t>
    </r>
  </si>
  <si>
    <r>
      <t>梁省德</t>
    </r>
    <r>
      <rPr>
        <sz val="10"/>
        <color theme="1"/>
        <rFont val="Arial"/>
        <family val="2"/>
        <charset val="136"/>
      </rPr>
      <t xml:space="preserve"> 19 19 19 6 6 - 11 1 1 15 19 19 1 - 15 - - - - 1 1 - 1 1 7 6 8 - - - - - - - - - - 1 76 2</t>
    </r>
  </si>
  <si>
    <r>
      <t>廖寶珊</t>
    </r>
    <r>
      <rPr>
        <sz val="10"/>
        <color theme="1"/>
        <rFont val="Arial"/>
        <family val="2"/>
        <charset val="136"/>
      </rPr>
      <t xml:space="preserve"> 15 13 15 - 6 15 6 1 1 1 - 11 6 - - 15 15 13 9 7 19 - 1 1 - - - - - - - - 1 - - - - 1 71 3</t>
    </r>
  </si>
  <si>
    <r>
      <t>王少清</t>
    </r>
    <r>
      <rPr>
        <sz val="10"/>
        <color theme="1"/>
        <rFont val="Arial"/>
        <family val="2"/>
        <charset val="136"/>
      </rPr>
      <t xml:space="preserve"> 1 7 - 19 19 6 1 1 1 13 9 - 1 6 1 19 19 8 1 1 - 6 1 19 - - - - - - - - - - - - - 1 59 4</t>
    </r>
  </si>
  <si>
    <r>
      <t>可風</t>
    </r>
    <r>
      <rPr>
        <sz val="10"/>
        <color theme="1"/>
        <rFont val="Arial"/>
        <family val="2"/>
        <charset val="136"/>
      </rPr>
      <t xml:space="preserve"> 5 11 7 13 - 19 - 1 1 9 11 3 1 1 1 - - - 13 1 3 6 6 1 19 11 - - - - - - - - - - 6 1 49 -</t>
    </r>
  </si>
  <si>
    <r>
      <t>林百欣</t>
    </r>
    <r>
      <rPr>
        <sz val="10"/>
        <color theme="1"/>
        <rFont val="Arial"/>
        <family val="2"/>
        <charset val="136"/>
      </rPr>
      <t xml:space="preserve"> - - - 1 11 6 6 15 1 11 7 15 - 6 1 - - - 7 1 1 - 1 1 15 19 13 - - - - - - - - - - 1 38 -</t>
    </r>
  </si>
  <si>
    <r>
      <t>聖芳濟</t>
    </r>
    <r>
      <rPr>
        <sz val="10"/>
        <color theme="1"/>
        <rFont val="Arial"/>
        <family val="2"/>
        <charset val="136"/>
      </rPr>
      <t xml:space="preserve"> 7 1 13 1 1 1 6 1 6 7 1 - 6 15 1 - - - 19 19 15 - 13 1 - - - - - - - - 1 1 - 1 - 1 37 -</t>
    </r>
  </si>
  <si>
    <r>
      <t>荃灣官中</t>
    </r>
    <r>
      <rPr>
        <sz val="10"/>
        <color theme="1"/>
        <rFont val="Arial"/>
        <family val="2"/>
        <charset val="136"/>
      </rPr>
      <t xml:space="preserve"> 1 1 1 6 6 6 1 1 1 1 15 - 1 1 1 - 11 1 11 15 9 13 6 6 7 6 1 - - - - - - - - - 1 1 30 -</t>
    </r>
  </si>
  <si>
    <r>
      <t>姚連生</t>
    </r>
    <r>
      <rPr>
        <sz val="10"/>
        <color theme="1"/>
        <rFont val="Arial"/>
        <family val="2"/>
        <charset val="136"/>
      </rPr>
      <t xml:space="preserve"> 3 3 1 1 13 11 6 1 1 - - - 1 1 13 - - 19 - 1 5 1 1 - 11 15 19 - - - - - - - - - - 1 27 -</t>
    </r>
  </si>
  <si>
    <r>
      <t>東天</t>
    </r>
    <r>
      <rPr>
        <sz val="10"/>
        <color theme="1"/>
        <rFont val="Arial"/>
        <family val="2"/>
        <charset val="136"/>
      </rPr>
      <t xml:space="preserve"> 13 15 9 6 - - 1 6 1 5 3 7 1 11 1 - - 15 1 5 7 - 1 6 - - - - - - - - - 1 - 1 - 1 16 -</t>
    </r>
  </si>
  <si>
    <r>
      <t>章馥仙</t>
    </r>
    <r>
      <rPr>
        <sz val="10"/>
        <color theme="1"/>
        <rFont val="Arial"/>
        <family val="2"/>
        <charset val="136"/>
      </rPr>
      <t xml:space="preserve"> 1 1 1 1 - 1 13 11 6 - - - 1 13 6 - - 8 15 9 13 6 6 1 - - - - - - - - - - - - - 1 13 -</t>
    </r>
  </si>
  <si>
    <r>
      <t>可譽</t>
    </r>
    <r>
      <rPr>
        <sz val="10"/>
        <color theme="1"/>
        <rFont val="Arial"/>
        <family val="2"/>
        <charset val="136"/>
      </rPr>
      <t xml:space="preserve"> 1 5 1 1 1 13 19 19 19 - - - 15 6 6 - - - - 1 1 - 1 1 - - - - - - - - - - - - - 1 10 -</t>
    </r>
  </si>
  <si>
    <r>
      <t>李城璧</t>
    </r>
    <r>
      <rPr>
        <sz val="10"/>
        <color theme="1"/>
        <rFont val="Arial"/>
        <family val="2"/>
        <charset val="136"/>
      </rPr>
      <t xml:space="preserve"> - - - 11 15 1 1 1 1 3 13 9 1 - 1 - - - 3 11 1 6 15 15 - - - - - - - - - - - - - 1 08 -</t>
    </r>
  </si>
  <si>
    <r>
      <t>呂明才</t>
    </r>
    <r>
      <rPr>
        <sz val="10"/>
        <color theme="1"/>
        <rFont val="Arial"/>
        <family val="2"/>
        <charset val="136"/>
      </rPr>
      <t xml:space="preserve"> 1 1 1 - - 1 1 6 1 - 1 1 - - 1 13 13 11 1 1 1 - 6 1 - - 15 - - - 1 - - 1 - - - 7 9 -</t>
    </r>
  </si>
  <si>
    <r>
      <t>何傳耀</t>
    </r>
    <r>
      <rPr>
        <sz val="10"/>
        <color theme="1"/>
        <rFont val="Arial"/>
        <family val="2"/>
        <charset val="136"/>
      </rPr>
      <t xml:space="preserve"> 1 1 1 15 1 6 1 1 6 - - - - - - - - 1 - 1 1 19 11 6 - - - - - - - - - - - - - 7 2 -</t>
    </r>
  </si>
  <si>
    <r>
      <t>怡文</t>
    </r>
    <r>
      <rPr>
        <sz val="10"/>
        <color theme="1"/>
        <rFont val="Arial"/>
        <family val="2"/>
        <charset val="136"/>
      </rPr>
      <t xml:space="preserve"> 1 1 3 - - - 1 1 15 1 - 1 13 1 1 - - - 1 1 1 - - - 7 13 - - - - - 1 - - - - - 6 3 -</t>
    </r>
  </si>
  <si>
    <r>
      <t>黃楚標</t>
    </r>
    <r>
      <rPr>
        <sz val="10"/>
        <color theme="1"/>
        <rFont val="Arial"/>
        <family val="2"/>
        <charset val="136"/>
      </rPr>
      <t xml:space="preserve"> 9 1 1 - 1 - 15 1 1 - - - 6 6 11 - 8 - - - - - - - - - - - - - - - - - - 1 - 6 1 -</t>
    </r>
  </si>
  <si>
    <r>
      <t>長洲官中</t>
    </r>
    <r>
      <rPr>
        <sz val="10"/>
        <color theme="1"/>
        <rFont val="Arial"/>
        <family val="2"/>
        <charset val="136"/>
      </rPr>
      <t xml:space="preserve"> 1 1 11 - - - 1 1 - 1 1 - 11 - 6 - - - - - - 1 19 1 - - - - - - - - - - - - - 5 5 -</t>
    </r>
  </si>
  <si>
    <r>
      <t>李炳</t>
    </r>
    <r>
      <rPr>
        <sz val="10"/>
        <color theme="1"/>
        <rFont val="Arial"/>
        <family val="2"/>
        <charset val="136"/>
      </rPr>
      <t xml:space="preserve"> 1 1 1 - - 1 1 1 13 1 - 1 6 - 6 - - - - - - 1 - 6 - - 11 - - - - - - - - - - 5 1 -</t>
    </r>
  </si>
  <si>
    <r>
      <t>胡漢輝</t>
    </r>
    <r>
      <rPr>
        <sz val="10"/>
        <color theme="1"/>
        <rFont val="Arial"/>
        <family val="2"/>
        <charset val="136"/>
      </rPr>
      <t xml:space="preserve"> 1 1 1 - - - - 6 - - - - - 1 - - - - - 3 1 - 1 11 - 6 - - - - - - - 7 - - - 3 9 -</t>
    </r>
  </si>
  <si>
    <r>
      <t>筏可</t>
    </r>
    <r>
      <rPr>
        <sz val="10"/>
        <color theme="1"/>
        <rFont val="Arial"/>
        <family val="2"/>
        <charset val="136"/>
      </rPr>
      <t xml:space="preserve"> 1 9 1 - - - 1 6 6 - - 5 - - - - - - - - - - - - - - - - - - - - - - - 10 - 3 9 -</t>
    </r>
  </si>
  <si>
    <r>
      <t>正生</t>
    </r>
    <r>
      <rPr>
        <sz val="10"/>
        <color theme="1"/>
        <rFont val="Arial"/>
        <family val="2"/>
        <charset val="136"/>
      </rPr>
      <t xml:space="preserve"> 1 - - - - - 1 - - 19 - - - - - - - - - - - 11 - - - - - - - - 1 - - - - - - 3 3 -</t>
    </r>
  </si>
  <si>
    <r>
      <t>慧因</t>
    </r>
    <r>
      <rPr>
        <sz val="10"/>
        <color theme="1"/>
        <rFont val="Arial"/>
        <family val="2"/>
        <charset val="136"/>
      </rPr>
      <t xml:space="preserve"> - - - - - - - - - - - - - - - - - - - - - 1 - - - - - - - - - - - - - - - 1 -</t>
    </r>
  </si>
  <si>
    <r>
      <t>智新</t>
    </r>
    <r>
      <rPr>
        <sz val="10"/>
        <color theme="1"/>
        <rFont val="Arial"/>
        <family val="2"/>
        <charset val="136"/>
      </rPr>
      <t xml:space="preserve"> - - - - - - - - - - - - - - - - - - - - - - - - - - - - - - - - - - - - - - -</t>
    </r>
  </si>
  <si>
    <r>
      <t>荃灣遵理</t>
    </r>
    <r>
      <rPr>
        <sz val="10"/>
        <color theme="1"/>
        <rFont val="Arial"/>
        <family val="2"/>
        <charset val="136"/>
      </rPr>
      <t xml:space="preserve"> - - - - - - - - - - - - - - - - - - - - - - - - - - - - - - - - - - - - - - -</t>
    </r>
  </si>
  <si>
    <r>
      <t>華德中</t>
    </r>
    <r>
      <rPr>
        <sz val="10"/>
        <color theme="1"/>
        <rFont val="Arial"/>
        <family val="2"/>
        <charset val="136"/>
      </rPr>
      <t xml:space="preserve"> - - - - - - - - - - - - - - - - - - - - - - - - - - - - - - - - - - - - - - -</t>
    </r>
  </si>
  <si>
    <t>DBIS - - - - - - - - - - - - - - - - - - - - - - - - - - - - - - - - - - - - - - -</t>
  </si>
  <si>
    <t>葵青區2014-2015年度全年總錦標積分表(男子組) 更新日期：18/5/2015</t>
  </si>
  <si>
    <t>體射沙劍室內拯壘壁七人網總名</t>
  </si>
  <si>
    <t>甲乙丙甲乙丙甲乙丙甲乙丙甲乙丙甲乙丙甲乙丙甲乙丙甲乙丙操箭排擊賽艇溺球球欖球球分次</t>
  </si>
  <si>
    <t>李兆基 1 19 13 11 19 19 11 15 9 13 19 19 9 5 13 6 13 6 19 19 19 19 6 6 19 19 1 - - 1 - - 13 - 5 - 1 3 67 1</t>
  </si>
  <si>
    <t>陳兆民 13 7 11 1 1 6 6 1 3 15 15 9 3 1 10 11 11 11 7 3 1 1 1 1 1 1 6 - - - 1 - - - - - - 158 2</t>
  </si>
  <si>
    <t>梁植偉 15 1 7 1 - - 9 7 3 11 1 11 19 11 11 - - - 1 15 1 - 1 6 - 8 - 15 - - - - - - - - - 1 54 3</t>
  </si>
  <si>
    <t>李賢堯 11 1 19 - 6 - 15 13 13 19 7 15 - - 7 - - - 1 13 5 - - - 6 - - - - - - - - - - - - 1 51 4</t>
  </si>
  <si>
    <t>葵裘錦秋 1 1 1 - - - 19 19 19 7 11 1 15 15 9 - - - 13 1 13 - - - - - - - - - - - - - - - - 1 45 -</t>
  </si>
  <si>
    <t>林護 1 13 3 1 11 15 1 10 8 1 9 3 - - - 6 1 - 9 11 11 13 1 15 - - - - - - - - - - - - - 143 -</t>
  </si>
  <si>
    <t>獅子會 3 1 1 15 6 1 1 1 1 1 - 7 3 10 1 6 1 6 1 1 1 11 19 1 1 13 15 - - 1 - - - - - - - 1 29 -</t>
  </si>
  <si>
    <t>皇仁舊生會 1 1 1 1 13 - 7 5 7 1 1 1 7 9 5 - - - 1 7 9 - 1 6 11 11 6 - - 1 - 1 - - - - - 1 14 -</t>
  </si>
  <si>
    <t>顧超文 9 11 1 1 - 6 3 6 1 - - - - - - 13 15 15 - - 1 - 15 1 - 1 13 - - - 1 - - - - - - 113 -</t>
  </si>
  <si>
    <t>吳祥川 1 5 5 13 1 13 7 1 3 - - - - 13 3 - - - 1 9 15 - - 1 - - 19 - - - 1 - - - - 1 - 1 12 -</t>
  </si>
  <si>
    <t>石籬天主教 19 15 15 - - - 1 1 1 - - - - - - 19 19 19 1 1 - - - - - - - - - - - - - - - - - 111 -</t>
  </si>
  <si>
    <t>安柱 1 1 1 19 1 6 1 3 1 - - - 8 3 1 - - - 5 1 1 1 1 1 15 8 6 - - 19 - - - - - - - 1 04 -</t>
  </si>
  <si>
    <t>保良八三 1 1 1 1 6 6 1 1 1 - - - 11 7 7 - - - 15 1 7 - - 11 13 - 11 - - - - - - - - - - 1 02 -</t>
  </si>
  <si>
    <t>葉紀南 1 1 1 1 - - 8 1 6 9 3 13 1 3 8 15 8 6 - - - - 11 1 - - - - - 1 - - - - - - - 98 -</t>
  </si>
  <si>
    <t>伍若瑜 7 9 1 6 15 11 3 3 3 1 5 1 3 1 1 - - - 1 1 1 8 6 1 - - - - - - - - - - - - - 88 -</t>
  </si>
  <si>
    <t>棉紡 1 1 1 6 1 - 1 1 10 3 13 5 5 19 15 - - - - - - 1 1 - - - - - - - - - - - - - - 84 -</t>
  </si>
  <si>
    <t>李惠利 1 3 1 1 - - 1 1 1 5 - - 13 3 19 6 8 6 1 1 1 - 1 1 6 - 1 - - - - - - - - - - 81 -</t>
  </si>
  <si>
    <t>全完 1 1 1 - - - 3 9 11 - - - - 6 - - - - 11 5 1 - 6 13 - - - - - - - - - - - - 6 74 -</t>
  </si>
  <si>
    <t>燕京 1 1 9 1 6 - 1 3 1 - 1 - 7 7 6 - - - - 1 1 - 13 - 1 1 1 - - - - - - - - - - 62 -</t>
  </si>
  <si>
    <t>鍾榮光 1 1 1 6 1 1 1 - 1 - 1 1 3 - 3 - - - 1 - 1 8 1 19 6 1 1 - - - - - - - - 1 - 60 -</t>
  </si>
  <si>
    <t>善德 1 1 1 6 1 1 1 1 1 - - - 1 1 1 - - - 3 - 1 15 1 1 6 1 6 - - 1 - - - - - - - 52 -</t>
  </si>
  <si>
    <t>愛禮信 1 1 1 - - - 1 7 3 - - - 10 1 3 - - - 1 1 1 - - 1 1 15 1 - - - - - - - - - - 49 -</t>
  </si>
  <si>
    <t>陳南昌 5 1 1 - - 1 3 8 1 - - - 6 1 - - - 13 - 1 - - - - 1 - 1 - - - - - - - - - - 43 -</t>
  </si>
  <si>
    <t>葵涌循道 1 1 1 - - - 5 11 15 - - - 1 3 1 - - - - 1 - - 1 - - - - - - 1 - - - - - - - 42 -</t>
  </si>
  <si>
    <t>圓玄一中 1 1 1 - - - 10 1 1 - 1 1 - 8 3 - - - 1 1 1 - 1 - 1 - - - - - 8 - - - - - - 41 -</t>
  </si>
  <si>
    <t>荔天 1 1 1 - 1 1 1 3 1 - - - 1 3 3 - - - 1 1 1 - 1 6 - - - - - - - - - - - - - 27 -</t>
  </si>
  <si>
    <t>葵涌蘇浙 1 1 1 - - 1 1 1 7 - 1 1 1 1 1 - - - 1 1 3 - - 1 - - - - - - - - 1 - - 1 1 27 -</t>
  </si>
  <si>
    <t>伍少梅 1 1 1 - - - 13 - 5 - - - - - - - - - - - - - - - - - - - - - - - - - - - - 21 -</t>
  </si>
  <si>
    <t>明愛聖若瑟 - - - - 1 - 3 1 1 - - - - - - - - - - - - - 6 - - - - - - - - - - - - - - 12 -</t>
  </si>
  <si>
    <t>蕭明 - - - - - - - - - - - - - - - - - - - - - - - - - - - - - - - - - - - - - - -</t>
  </si>
  <si>
    <t>保祿六世 - - - - - - - - - - - - - - - - - - - - - - - - - - - - - - - - - - - - - - -</t>
  </si>
  <si>
    <t>athleticsdivname='大埔及北區'</t>
  </si>
  <si>
    <t>athleticsdivname='元朗區'</t>
  </si>
  <si>
    <t>athleticsdivname='屯門區'</t>
  </si>
  <si>
    <t>athleticsdivname='沙田及西貢區'</t>
  </si>
  <si>
    <t>athleticsposfemale=45</t>
  </si>
  <si>
    <t>athleticsposfemale=46</t>
  </si>
  <si>
    <t>athleticsposfemale=47</t>
  </si>
  <si>
    <t>athleticsposfemale=48</t>
  </si>
  <si>
    <t>athleticsposfemale=49</t>
  </si>
  <si>
    <t>athleticsposfemale=50</t>
  </si>
  <si>
    <t>athleticsdivname='荃灣及離島區'</t>
  </si>
  <si>
    <t>athleticsdivname='葵青區'</t>
  </si>
  <si>
    <t>athleticsposmale=1</t>
  </si>
  <si>
    <t>athleticsposmale=2</t>
  </si>
  <si>
    <t>athleticsposmale=3</t>
  </si>
  <si>
    <t>athleticsposmale=4</t>
  </si>
  <si>
    <t>athleticsposmale=5</t>
  </si>
  <si>
    <t>athleticsposmale=6</t>
  </si>
  <si>
    <t>athleticsposmale=7</t>
  </si>
  <si>
    <t>athleticsposmale=8</t>
  </si>
  <si>
    <t>athleticsposmale=9</t>
  </si>
  <si>
    <t>athleticsposmale=10</t>
  </si>
  <si>
    <t>athleticsposmale=11</t>
  </si>
  <si>
    <t>athleticsposmale=12</t>
  </si>
  <si>
    <t>athleticsposmale=13</t>
  </si>
  <si>
    <t>athleticsposmale=14</t>
  </si>
  <si>
    <t>athleticsposmale=15</t>
  </si>
  <si>
    <t>athleticsposmale=16</t>
  </si>
  <si>
    <t>athleticsposmale=17</t>
  </si>
  <si>
    <t>athleticsposmale=18</t>
  </si>
  <si>
    <t>athleticsposmale=19</t>
  </si>
  <si>
    <t>athleticsposmale=20</t>
  </si>
  <si>
    <t>athleticsposmale=21</t>
  </si>
  <si>
    <t>athleticsposmale=22</t>
  </si>
  <si>
    <t>athleticsposmale=23</t>
  </si>
  <si>
    <t>athleticsposmale=24</t>
  </si>
  <si>
    <t>athleticsposmale=25</t>
  </si>
  <si>
    <t>athleticsposmale=26</t>
  </si>
  <si>
    <t>athleticsposmale=27</t>
  </si>
  <si>
    <t>athleticsposmale=28</t>
  </si>
  <si>
    <t>athleticsposmale=29</t>
  </si>
  <si>
    <t>athleticsposmale=30</t>
  </si>
  <si>
    <t>athleticsposmale=31</t>
  </si>
  <si>
    <t>athleticsposmale=32</t>
  </si>
  <si>
    <t>athleticsposmale=33</t>
  </si>
  <si>
    <t>athleticsposmale=34</t>
  </si>
  <si>
    <t>athleticsposmale=35</t>
  </si>
  <si>
    <t>athleticsposmale=36</t>
  </si>
  <si>
    <t>athleticsposmale=37</t>
  </si>
  <si>
    <t>athleticsposmale=38</t>
  </si>
  <si>
    <t>athleticsposmale=39</t>
  </si>
  <si>
    <t>athleticsposmale=40</t>
  </si>
  <si>
    <t>athleticsposmale=41</t>
  </si>
  <si>
    <t>athleticsposmale=42</t>
  </si>
  <si>
    <t>athleticsposmale=43</t>
  </si>
  <si>
    <t>athleticsposmale=44</t>
  </si>
  <si>
    <t>athleticsposmale=45</t>
  </si>
  <si>
    <t>athleticsposmale=46</t>
  </si>
  <si>
    <t>athleticsposmale=47</t>
  </si>
  <si>
    <t>athleticsposmale=48</t>
  </si>
  <si>
    <t>athleticsposmale=49</t>
  </si>
  <si>
    <t>athleticsposmale=50</t>
  </si>
  <si>
    <t>甲寅</t>
  </si>
  <si>
    <t>心誠</t>
  </si>
  <si>
    <t>莫壽增</t>
  </si>
  <si>
    <t>田家炳</t>
  </si>
  <si>
    <t>王肇枝</t>
  </si>
  <si>
    <t>李嘉誠</t>
  </si>
  <si>
    <t>沐恩</t>
  </si>
  <si>
    <t>孫方中</t>
  </si>
  <si>
    <t>鳳溪一中</t>
  </si>
  <si>
    <t>圓玄二中</t>
  </si>
  <si>
    <t>陳融</t>
  </si>
  <si>
    <t>鄧顯</t>
  </si>
  <si>
    <t>風采</t>
  </si>
  <si>
    <t>迦密柏雨</t>
  </si>
  <si>
    <t>迦密聖道</t>
  </si>
  <si>
    <t>羅定邦</t>
  </si>
  <si>
    <t>恩主教</t>
  </si>
  <si>
    <t>康樂</t>
  </si>
  <si>
    <t>新界喇沙</t>
  </si>
  <si>
    <t>禮賢會</t>
  </si>
  <si>
    <t>馬錦明</t>
  </si>
  <si>
    <t>救恩</t>
  </si>
  <si>
    <t>粉嶺救恩</t>
  </si>
  <si>
    <t>大埔三育</t>
  </si>
  <si>
    <t>馮梁結</t>
  </si>
  <si>
    <t>聖芳濟各</t>
  </si>
  <si>
    <t>靈風</t>
  </si>
  <si>
    <t>馬錦燦</t>
  </si>
  <si>
    <t>何郭佩珍</t>
  </si>
  <si>
    <t>陳朱素華</t>
  </si>
  <si>
    <t>劉梅軒</t>
  </si>
  <si>
    <t>粉官</t>
  </si>
  <si>
    <t>粉陳震夏</t>
  </si>
  <si>
    <t>廖萬石堂</t>
  </si>
  <si>
    <t>大埔卍慈</t>
  </si>
  <si>
    <t>大光慈航</t>
  </si>
  <si>
    <t>基新</t>
  </si>
  <si>
    <t>李興貴</t>
  </si>
  <si>
    <t>上水官中</t>
  </si>
  <si>
    <t>上水遵理</t>
  </si>
  <si>
    <t>大埔遵理</t>
  </si>
  <si>
    <t>ICHK</t>
  </si>
  <si>
    <t>大埔鄉中</t>
  </si>
  <si>
    <t>元朗商中</t>
  </si>
  <si>
    <t>翁祐</t>
  </si>
  <si>
    <t>伊中舊生會</t>
  </si>
  <si>
    <t>天水圍循道</t>
  </si>
  <si>
    <t>白約翰</t>
  </si>
  <si>
    <t>趙聿修</t>
  </si>
  <si>
    <t>耀道</t>
  </si>
  <si>
    <t>元朗鄉中</t>
  </si>
  <si>
    <t>湯國華</t>
  </si>
  <si>
    <t>崇德</t>
  </si>
  <si>
    <t>盧幹庭</t>
  </si>
  <si>
    <t>信義中學</t>
  </si>
  <si>
    <t>鄧佩瓊</t>
  </si>
  <si>
    <t>基元</t>
  </si>
  <si>
    <t>元裘錦秋</t>
  </si>
  <si>
    <t>天水圍官中</t>
  </si>
  <si>
    <t>元朗公立</t>
  </si>
  <si>
    <t>宏信</t>
  </si>
  <si>
    <t>鄧兆棠</t>
  </si>
  <si>
    <t>基朗</t>
  </si>
  <si>
    <t>郭一葦</t>
  </si>
  <si>
    <t>羅桂祥</t>
  </si>
  <si>
    <t>張煊昌</t>
  </si>
  <si>
    <t>公益社</t>
  </si>
  <si>
    <t>伯裘</t>
  </si>
  <si>
    <t>佛教茂峰</t>
  </si>
  <si>
    <t>毅智</t>
  </si>
  <si>
    <t>方潤華</t>
  </si>
  <si>
    <t>西門英才</t>
  </si>
  <si>
    <t>培聖</t>
  </si>
  <si>
    <t>元陳震夏</t>
  </si>
  <si>
    <t>陳呂重德</t>
  </si>
  <si>
    <t>元朗天主教</t>
  </si>
  <si>
    <t>香島</t>
  </si>
  <si>
    <t>可道</t>
  </si>
  <si>
    <t>伯特利</t>
  </si>
  <si>
    <t>遵理</t>
  </si>
  <si>
    <t>馬振玉</t>
  </si>
  <si>
    <t>梁銶琚</t>
  </si>
  <si>
    <t>永隆</t>
  </si>
  <si>
    <t>董玉娣</t>
  </si>
  <si>
    <t>劉金龍</t>
  </si>
  <si>
    <t>馬可賓</t>
  </si>
  <si>
    <t>屯官</t>
  </si>
  <si>
    <t>陳黃淑芳</t>
  </si>
  <si>
    <t>辛亥年</t>
  </si>
  <si>
    <t>仁田家炳</t>
  </si>
  <si>
    <t>百周年</t>
  </si>
  <si>
    <t>譚伯羽</t>
  </si>
  <si>
    <t>何福堂</t>
  </si>
  <si>
    <t>邱子田</t>
  </si>
  <si>
    <t>平安福音</t>
  </si>
  <si>
    <t>陳瑞芝</t>
  </si>
  <si>
    <t>仁濟二中</t>
  </si>
  <si>
    <t>南屯官</t>
  </si>
  <si>
    <t>宣道</t>
  </si>
  <si>
    <t>沈香林</t>
  </si>
  <si>
    <t>屯天</t>
  </si>
  <si>
    <t>譚李麗芬</t>
  </si>
  <si>
    <t>崇真</t>
  </si>
  <si>
    <t>可藝</t>
  </si>
  <si>
    <t>呂祥光</t>
  </si>
  <si>
    <t>唐賓南</t>
  </si>
  <si>
    <t>佛梁植偉</t>
  </si>
  <si>
    <t>蔡章閣</t>
  </si>
  <si>
    <t>李琳明</t>
  </si>
  <si>
    <t>馬登</t>
  </si>
  <si>
    <t>侯寶垣</t>
  </si>
  <si>
    <t>嘉智</t>
  </si>
  <si>
    <t>新會</t>
  </si>
  <si>
    <t>屯裘錦秋</t>
  </si>
  <si>
    <t>鄺錫坤</t>
  </si>
  <si>
    <t>深培</t>
  </si>
  <si>
    <t>屯門遵理</t>
  </si>
  <si>
    <t>胡陳金枝</t>
  </si>
  <si>
    <t>釋慧文</t>
  </si>
  <si>
    <t>哈囉國際</t>
  </si>
  <si>
    <t>體藝</t>
  </si>
  <si>
    <t>浸呂明才</t>
  </si>
  <si>
    <t>沙田崇真</t>
  </si>
  <si>
    <t>培僑</t>
  </si>
  <si>
    <t>林大輝</t>
  </si>
  <si>
    <t>聖羅撒</t>
  </si>
  <si>
    <t>S.C.</t>
  </si>
  <si>
    <t>沙田官中</t>
  </si>
  <si>
    <t>五育</t>
  </si>
  <si>
    <t>沙田培英</t>
  </si>
  <si>
    <t>浸附中</t>
  </si>
  <si>
    <t>曾肇添</t>
  </si>
  <si>
    <t>聖心</t>
  </si>
  <si>
    <t>林裘謀</t>
  </si>
  <si>
    <t>馬崇真</t>
  </si>
  <si>
    <t>楊葛小琳</t>
  </si>
  <si>
    <t>啓新</t>
  </si>
  <si>
    <t>陳楷</t>
  </si>
  <si>
    <t>鄭植之</t>
  </si>
  <si>
    <t>林漢光</t>
  </si>
  <si>
    <t>馮黃鳳亭</t>
  </si>
  <si>
    <t>黃允畋</t>
  </si>
  <si>
    <t>中大陳震夏</t>
  </si>
  <si>
    <t>沙田循道</t>
  </si>
  <si>
    <t>郭得勝</t>
  </si>
  <si>
    <t>劉百樂</t>
  </si>
  <si>
    <t>胡忠</t>
  </si>
  <si>
    <t>西貢崇真</t>
  </si>
  <si>
    <t>培基</t>
  </si>
  <si>
    <t>梁文燕</t>
  </si>
  <si>
    <t>沙田蘇浙</t>
  </si>
  <si>
    <t>香港聖瑪加利</t>
  </si>
  <si>
    <t>鄭榮之</t>
  </si>
  <si>
    <t>李寶椿</t>
  </si>
  <si>
    <t>邱金元</t>
  </si>
  <si>
    <t>基督</t>
  </si>
  <si>
    <t>曾璧山</t>
  </si>
  <si>
    <t>聖若瑟</t>
  </si>
  <si>
    <t>佛教覺光</t>
  </si>
  <si>
    <t>朱敬文</t>
  </si>
  <si>
    <t>潮州會館</t>
  </si>
  <si>
    <t>基督教國際</t>
  </si>
  <si>
    <t>馮堯敬</t>
  </si>
  <si>
    <t>樂道</t>
  </si>
  <si>
    <t>黃鳳翎</t>
  </si>
  <si>
    <t>台山商中</t>
  </si>
  <si>
    <t>馬鞍山</t>
  </si>
  <si>
    <t>德信</t>
  </si>
  <si>
    <t>董之英</t>
  </si>
  <si>
    <t>可風</t>
  </si>
  <si>
    <t>荃灣官中</t>
  </si>
  <si>
    <t>東天</t>
  </si>
  <si>
    <t>梁省德</t>
  </si>
  <si>
    <t>基信</t>
  </si>
  <si>
    <t>王少清</t>
  </si>
  <si>
    <t>可譽</t>
  </si>
  <si>
    <t>何傳耀</t>
  </si>
  <si>
    <t>林百欣</t>
  </si>
  <si>
    <t>廖寶珊</t>
  </si>
  <si>
    <t>李城璧</t>
  </si>
  <si>
    <t>怡文</t>
  </si>
  <si>
    <t>姚連生</t>
  </si>
  <si>
    <t>李炳</t>
  </si>
  <si>
    <t>章馥仙</t>
  </si>
  <si>
    <t>黃楚標</t>
  </si>
  <si>
    <t>長洲官中</t>
  </si>
  <si>
    <t>正生</t>
  </si>
  <si>
    <t>筏可</t>
  </si>
  <si>
    <t>胡漢輝</t>
  </si>
  <si>
    <t>智新</t>
  </si>
  <si>
    <t>慧因</t>
  </si>
  <si>
    <t>荃灣遵理</t>
  </si>
  <si>
    <t>華德中</t>
  </si>
  <si>
    <t>DBIS</t>
  </si>
  <si>
    <t>聖芳濟</t>
  </si>
  <si>
    <t>蕭明</t>
  </si>
  <si>
    <t>林護</t>
  </si>
  <si>
    <t>石籬天主教</t>
  </si>
  <si>
    <t>保祿六世</t>
  </si>
  <si>
    <t>李賢堯</t>
  </si>
  <si>
    <t>伍若瑜</t>
  </si>
  <si>
    <t>顧超文</t>
  </si>
  <si>
    <t>葵裘錦秋</t>
  </si>
  <si>
    <t>吳祥川</t>
  </si>
  <si>
    <t>葉紀南</t>
  </si>
  <si>
    <t>愛禮信</t>
  </si>
  <si>
    <t>陳兆民</t>
  </si>
  <si>
    <t>安柱</t>
  </si>
  <si>
    <t>保良八三</t>
  </si>
  <si>
    <t>燕京</t>
  </si>
  <si>
    <t>皇仁舊生會</t>
  </si>
  <si>
    <t>荔天</t>
  </si>
  <si>
    <t>善德</t>
  </si>
  <si>
    <t>獅子會</t>
  </si>
  <si>
    <t>全完</t>
  </si>
  <si>
    <t>棉紡</t>
  </si>
  <si>
    <t>葵涌蘇浙</t>
  </si>
  <si>
    <t>鍾榮光</t>
  </si>
  <si>
    <t>李惠利</t>
  </si>
  <si>
    <t>葵涌循道</t>
  </si>
  <si>
    <t>陳南昌</t>
  </si>
  <si>
    <t>梁植偉</t>
  </si>
  <si>
    <t>圓玄一中</t>
  </si>
  <si>
    <t>明愛聖若瑟</t>
  </si>
  <si>
    <t>伍少梅</t>
  </si>
  <si>
    <r>
      <t>athleticsdivname='</t>
    </r>
    <r>
      <rPr>
        <sz val="10"/>
        <color theme="1"/>
        <rFont val="細明體"/>
        <family val="3"/>
        <charset val="136"/>
      </rPr>
      <t>元朗區</t>
    </r>
    <r>
      <rPr>
        <sz val="10"/>
        <color theme="1"/>
        <rFont val="Arial"/>
        <family val="2"/>
        <charset val="136"/>
      </rPr>
      <t>'</t>
    </r>
    <phoneticPr fontId="1" type="noConversion"/>
  </si>
  <si>
    <t>元青年會</t>
    <phoneticPr fontId="1" type="noConversion"/>
  </si>
  <si>
    <t>元李兆基</t>
    <phoneticPr fontId="1" type="noConversion"/>
  </si>
  <si>
    <t>元青年會</t>
    <phoneticPr fontId="1" type="noConversion"/>
  </si>
  <si>
    <r>
      <t>athleticsdivname='</t>
    </r>
    <r>
      <rPr>
        <sz val="10"/>
        <color theme="1"/>
        <rFont val="細明體"/>
        <family val="3"/>
        <charset val="136"/>
      </rPr>
      <t>屯門區</t>
    </r>
    <r>
      <rPr>
        <sz val="10"/>
        <color theme="1"/>
        <rFont val="Arial"/>
        <family val="2"/>
        <charset val="136"/>
      </rPr>
      <t>'</t>
    </r>
    <phoneticPr fontId="1" type="noConversion"/>
  </si>
  <si>
    <t>屯呂明才</t>
    <phoneticPr fontId="1" type="noConversion"/>
  </si>
  <si>
    <r>
      <t>athleticsdivname='</t>
    </r>
    <r>
      <rPr>
        <sz val="10"/>
        <color theme="1"/>
        <rFont val="細明體"/>
        <family val="3"/>
        <charset val="136"/>
      </rPr>
      <t>屯門區</t>
    </r>
    <r>
      <rPr>
        <sz val="10"/>
        <color theme="1"/>
        <rFont val="Arial"/>
        <family val="2"/>
        <charset val="136"/>
      </rPr>
      <t>'</t>
    </r>
    <phoneticPr fontId="1" type="noConversion"/>
  </si>
  <si>
    <r>
      <t>athleticsdivname='</t>
    </r>
    <r>
      <rPr>
        <sz val="10"/>
        <color theme="1"/>
        <rFont val="細明體"/>
        <family val="3"/>
        <charset val="136"/>
      </rPr>
      <t>沙田及西貢區</t>
    </r>
    <r>
      <rPr>
        <sz val="10"/>
        <color theme="1"/>
        <rFont val="Arial"/>
        <family val="2"/>
        <charset val="136"/>
      </rPr>
      <t>'</t>
    </r>
    <phoneticPr fontId="1" type="noConversion"/>
  </si>
  <si>
    <t>沙青年會</t>
    <phoneticPr fontId="1" type="noConversion"/>
  </si>
  <si>
    <t>啓新</t>
    <phoneticPr fontId="1" type="noConversion"/>
  </si>
  <si>
    <t>香港聖瑪加利</t>
    <phoneticPr fontId="1" type="noConversion"/>
  </si>
  <si>
    <t>基督教國際</t>
    <phoneticPr fontId="1" type="noConversion"/>
  </si>
  <si>
    <r>
      <t>athleticsdivname='</t>
    </r>
    <r>
      <rPr>
        <sz val="10"/>
        <color theme="1"/>
        <rFont val="細明體"/>
        <family val="3"/>
        <charset val="136"/>
      </rPr>
      <t>沙田及西貢區</t>
    </r>
    <r>
      <rPr>
        <sz val="10"/>
        <color theme="1"/>
        <rFont val="Arial"/>
        <family val="2"/>
        <charset val="136"/>
      </rPr>
      <t>'</t>
    </r>
    <phoneticPr fontId="1" type="noConversion"/>
  </si>
  <si>
    <r>
      <rPr>
        <sz val="10"/>
        <color theme="1"/>
        <rFont val="細明體"/>
        <family val="3"/>
        <charset val="136"/>
      </rPr>
      <t>沙青年會</t>
    </r>
    <phoneticPr fontId="1" type="noConversion"/>
  </si>
  <si>
    <r>
      <t>athleticsdivname='</t>
    </r>
    <r>
      <rPr>
        <sz val="10"/>
        <color theme="1"/>
        <rFont val="細明體"/>
        <family val="3"/>
        <charset val="136"/>
      </rPr>
      <t>荃灣及離島區</t>
    </r>
    <r>
      <rPr>
        <sz val="10"/>
        <color theme="1"/>
        <rFont val="Arial"/>
        <family val="2"/>
        <charset val="136"/>
      </rPr>
      <t>'</t>
    </r>
    <phoneticPr fontId="1" type="noConversion"/>
  </si>
  <si>
    <t>荃呂明才</t>
    <phoneticPr fontId="1" type="noConversion"/>
  </si>
  <si>
    <t>荃呂明才</t>
    <phoneticPr fontId="1" type="noConversion"/>
  </si>
  <si>
    <r>
      <t>athleticsdivname='</t>
    </r>
    <r>
      <rPr>
        <sz val="10"/>
        <color theme="1"/>
        <rFont val="細明體"/>
        <family val="3"/>
        <charset val="136"/>
      </rPr>
      <t>葵青區</t>
    </r>
    <r>
      <rPr>
        <sz val="10"/>
        <color theme="1"/>
        <rFont val="Arial"/>
        <family val="2"/>
        <charset val="136"/>
      </rPr>
      <t>'</t>
    </r>
    <phoneticPr fontId="1" type="noConversion"/>
  </si>
  <si>
    <r>
      <rPr>
        <sz val="10"/>
        <color theme="1"/>
        <rFont val="細明體"/>
        <family val="3"/>
        <charset val="136"/>
      </rPr>
      <t>葵</t>
    </r>
    <r>
      <rPr>
        <sz val="10"/>
        <color theme="1"/>
        <rFont val="細明體"/>
        <family val="3"/>
        <charset val="136"/>
      </rPr>
      <t>李兆基</t>
    </r>
    <phoneticPr fontId="1" type="noConversion"/>
  </si>
  <si>
    <t>葵李兆基</t>
    <phoneticPr fontId="1" type="noConversion"/>
  </si>
  <si>
    <t>哈囉國際</t>
    <phoneticPr fontId="1" type="noConversion"/>
  </si>
  <si>
    <t xml:space="preserve"> 176 rows affected (0.13 sec)</t>
  </si>
  <si>
    <t>Rows matched: 2078  Changed: 176  Warnings: 0</t>
  </si>
  <si>
    <t xml:space="preserve"> 0 rows affected (0.06 sec)</t>
  </si>
  <si>
    <t xml:space="preserve"> 1 row affected (0.27 sec)</t>
  </si>
  <si>
    <t xml:space="preserve"> 1 row affected (0.42 sec)</t>
  </si>
  <si>
    <t xml:space="preserve"> 1 row affected (0.15 sec)</t>
  </si>
  <si>
    <t xml:space="preserve"> 396 rows affected (0.20 sec)</t>
  </si>
  <si>
    <t>Rows matched: 2073  Changed: 396  Warnings: 0</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</si>
</sst>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color theme="1"/>
      <name val="Arial"/>
      <family val="2"/>
      <charset val="136"/>
    </font>
    <font>
      <sz val="9"/>
      <name val="Arial"/>
      <family val="2"/>
      <charset val="136"/>
    </font>
    <font>
      <b/>
      <sz val="12"/>
      <color rgb="FF000000"/>
      <name val="Tahoma"/>
      <family val="2"/>
    </font>
    <font>
      <b/>
      <sz val="14"/>
      <color theme="1"/>
      <name val="Arial"/>
      <family val="2"/>
    </font>
    <font>
      <sz val="9"/>
      <color theme="1"/>
      <name val="Arial"/>
      <family val="2"/>
    </font>
    <font>
      <b/>
      <sz val="9"/>
      <color theme="1"/>
      <name val="Arial"/>
      <family val="2"/>
    </font>
    <font>
      <sz val="9"/>
      <color rgb="FFFF0000"/>
      <name val="Arial"/>
      <family val="2"/>
    </font>
    <font>
      <sz val="9"/>
      <color rgb="FFFF00FF"/>
      <name val="Arial"/>
      <family val="2"/>
    </font>
    <font>
      <u/>
      <sz val="10"/>
      <color theme="10"/>
      <name val="Arial"/>
      <family val="2"/>
      <charset val="136"/>
    </font>
    <font>
      <sz val="10"/>
      <color theme="1"/>
      <name val="細明體"/>
      <family val="3"/>
      <charset val="136"/>
    </font>
    <font>
      <b/>
      <sz val="14"/>
      <color theme="1"/>
      <name val="Tahoma"/>
      <family val="2"/>
    </font>
    <font>
      <sz val="11"/>
      <color rgb="FF000000"/>
      <name val="細明體"/>
      <family val="3"/>
      <charset val="136"/>
    </font>
    <font>
      <sz val="9"/>
      <color rgb="FFFF3300"/>
      <name val="Arial"/>
      <family val="2"/>
    </font>
  </fonts>
  <fills count="5">
    <fill>
      <patternFill patternType="none"/>
    </fill>
    <fill>
      <patternFill patternType="gray125"/>
    </fill>
    <fill>
      <patternFill patternType="solid">
        <fgColor rgb="FFFFFFFF"/>
        <bgColor indexed="64"/>
      </patternFill>
    </fill>
    <fill>
      <patternFill patternType="solid">
        <fgColor rgb="FFD7EBFF"/>
        <bgColor indexed="64"/>
      </patternFill>
    </fill>
    <fill>
      <patternFill patternType="solid">
        <fgColor rgb="FFFFE1EB"/>
        <bgColor indexed="64"/>
      </patternFill>
    </fill>
  </fills>
  <borders count="1">
    <border>
      <left/>
      <right/>
      <top/>
      <bottom/>
      <diagonal/>
    </border>
  </borders>
  <cellStyleXfs count="2">
    <xf numFmtId="0" fontId="0" fillId="0" borderId="0">
      <alignment vertical="center"/>
    </xf>
    <xf numFmtId="0" fontId="8" fillId="0" borderId="0" applyNumberFormat="0" applyFill="0" applyBorder="0" applyAlignment="0" applyProtection="0">
      <alignment vertical="center"/>
    </xf>
  </cellStyleXfs>
  <cellXfs count="79">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2" fillId="0" borderId="0" xfId="0" applyFont="1">
      <alignment vertical="center"/>
    </xf>
    <xf numFmtId="0" fontId="0" fillId="0" borderId="0" xfId="0" applyAlignment="1">
      <alignment horizontal="left" vertical="center" wrapText="1"/>
    </xf>
    <xf numFmtId="0" fontId="4" fillId="2" borderId="0" xfId="0" applyFont="1" applyFill="1" applyAlignment="1">
      <alignment vertical="center" wrapText="1"/>
    </xf>
    <xf numFmtId="0" fontId="8" fillId="2" borderId="0" xfId="1" applyFill="1" applyAlignment="1">
      <alignment vertical="center" wrapText="1"/>
    </xf>
    <xf numFmtId="0" fontId="6" fillId="2" borderId="0" xfId="0" applyFont="1" applyFill="1" applyAlignment="1">
      <alignment vertical="center" wrapText="1"/>
    </xf>
    <xf numFmtId="0" fontId="7" fillId="2" borderId="0" xfId="0" applyFont="1" applyFill="1" applyAlignment="1">
      <alignment vertical="center" wrapText="1"/>
    </xf>
    <xf numFmtId="0" fontId="3" fillId="2" borderId="0" xfId="0" applyFont="1" applyFill="1" applyAlignment="1">
      <alignment vertical="center" wrapText="1"/>
    </xf>
    <xf numFmtId="0" fontId="4" fillId="2" borderId="0" xfId="0" applyFont="1" applyFill="1" applyAlignment="1">
      <alignment vertical="center" wrapText="1"/>
    </xf>
    <xf numFmtId="0" fontId="5" fillId="3" borderId="0" xfId="0" applyFont="1" applyFill="1" applyAlignment="1">
      <alignment vertical="center" wrapText="1"/>
    </xf>
    <xf numFmtId="0" fontId="5" fillId="4" borderId="0" xfId="0" applyFont="1" applyFill="1" applyAlignment="1">
      <alignment vertical="center" wrapText="1"/>
    </xf>
    <xf numFmtId="0" fontId="12" fillId="2" borderId="0" xfId="0" applyFont="1" applyFill="1" applyAlignment="1">
      <alignment vertical="center" wrapText="1"/>
    </xf>
    <xf numFmtId="0" fontId="0" fillId="0" borderId="0" xfId="0">
      <alignment vertical="center"/>
    </xf>
    <xf numFmtId="0" fontId="4" fillId="2" borderId="0" xfId="0" applyFont="1" applyFill="1" applyAlignment="1">
      <alignment vertical="top" wrapText="1"/>
    </xf>
    <xf numFmtId="0" fontId="4" fillId="2" borderId="0" xfId="0" applyFont="1" applyFill="1" applyAlignment="1">
      <alignment vertical="center" wrapText="1"/>
    </xf>
    <xf numFmtId="0" fontId="5" fillId="3" borderId="0" xfId="0" applyFont="1" applyFill="1" applyAlignment="1">
      <alignment vertical="center" wrapText="1"/>
    </xf>
    <xf numFmtId="0" fontId="8" fillId="2" borderId="0" xfId="1" applyFill="1" applyAlignment="1">
      <alignment vertical="center" wrapText="1"/>
    </xf>
    <xf numFmtId="0" fontId="0" fillId="0" borderId="0" xfId="0" applyAlignment="1">
      <alignment vertical="center"/>
    </xf>
    <xf numFmtId="0" fontId="10" fillId="2" borderId="0" xfId="0" applyFont="1" applyFill="1" applyAlignment="1">
      <alignment vertical="center" wrapText="1"/>
    </xf>
    <xf numFmtId="0" fontId="9" fillId="0" borderId="0" xfId="0" applyFont="1">
      <alignment vertical="center"/>
    </xf>
    <xf numFmtId="0" fontId="0" fillId="0" borderId="0" xfId="0" quotePrefix="1">
      <alignment vertical="center"/>
    </xf>
    <xf numFmtId="0" fontId="0" fillId="0" borderId="0" xfId="0">
      <alignment vertical="center"/>
    </xf>
    <xf numFmtId="0" fontId="0" fillId="0" borderId="0" xfId="0" applyAlignment="1">
      <alignment vertical="center"/>
    </xf>
    <xf numFmtId="0" fontId="0" fillId="0" borderId="0" xfId="0">
      <alignment vertical="center"/>
    </xf>
    <xf numFmtId="0" fontId="0" fillId="0" borderId="0" xfId="0">
      <alignment vertical="center"/>
    </xf>
    <xf numFmtId="0" fontId="0" fillId="0" borderId="0" xfId="0" applyAlignment="1">
      <alignment vertical="center"/>
    </xf>
    <xf numFmtId="0" fontId="0" fillId="0" borderId="0" xfId="0" applyAlignment="1"/>
    <xf numFmtId="0" fontId="0" fillId="0" borderId="0" xfId="0">
      <alignment vertical="center"/>
    </xf>
    <xf numFmtId="0" fontId="0" fillId="0" borderId="0" xfId="0" applyAlignment="1">
      <alignment vertical="center"/>
    </xf>
    <xf numFmtId="0" fontId="0" fillId="0" borderId="0" xfId="0">
      <alignment vertical="center"/>
    </xf>
    <xf numFmtId="0" fontId="0" fillId="0" borderId="0" xfId="0" applyAlignment="1">
      <alignment vertical="center"/>
    </xf>
    <xf numFmtId="0" fontId="0" fillId="0" borderId="0" xfId="0">
      <alignment vertical="center"/>
    </xf>
    <xf numFmtId="0" fontId="0" fillId="0" borderId="0" xfId="0" applyAlignment="1">
      <alignment vertical="center"/>
    </xf>
    <xf numFmtId="0" fontId="0" fillId="0" borderId="0" xfId="0">
      <alignment vertical="center"/>
    </xf>
    <xf numFmtId="0" fontId="0" fillId="0" borderId="0" xfId="0" applyAlignment="1">
      <alignment vertical="center"/>
    </xf>
    <xf numFmtId="0" fontId="0" fillId="0" borderId="0" xfId="0" applyAlignment="1"/>
    <xf numFmtId="0" fontId="0" fillId="0" borderId="0" xfId="0">
      <alignment vertical="center"/>
    </xf>
    <xf numFmtId="0" fontId="0" fillId="0" borderId="0" xfId="0" applyAlignment="1">
      <alignment vertical="center"/>
    </xf>
    <xf numFmtId="0" fontId="0" fillId="0" borderId="0" xfId="0"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0</xdr:col>
      <xdr:colOff>57150</xdr:colOff>
      <xdr:row>4</xdr:row>
      <xdr:rowOff>76200</xdr:rowOff>
    </xdr:to>
    <xdr:pic>
      <xdr:nvPicPr>
        <xdr:cNvPr id="2" name="Picture 1" descr="http://www.hkssf-hk.org.hk/hk/sec/images/arrow_red.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14375"/>
          <a:ext cx="5715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xdr:row>
      <xdr:rowOff>0</xdr:rowOff>
    </xdr:from>
    <xdr:to>
      <xdr:col>1</xdr:col>
      <xdr:colOff>133350</xdr:colOff>
      <xdr:row>4</xdr:row>
      <xdr:rowOff>133350</xdr:rowOff>
    </xdr:to>
    <xdr:pic>
      <xdr:nvPicPr>
        <xdr:cNvPr id="3" name="Picture 2" descr="http://www.hkssf-hk.org.hk/hk/sec/images/icon_pdf.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714375"/>
          <a:ext cx="1333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xdr:row>
      <xdr:rowOff>0</xdr:rowOff>
    </xdr:from>
    <xdr:to>
      <xdr:col>2</xdr:col>
      <xdr:colOff>57150</xdr:colOff>
      <xdr:row>4</xdr:row>
      <xdr:rowOff>76200</xdr:rowOff>
    </xdr:to>
    <xdr:pic>
      <xdr:nvPicPr>
        <xdr:cNvPr id="4" name="Picture 3" descr="http://www.hkssf-hk.org.hk/hk/sec/images/arrow_red.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9200" y="714375"/>
          <a:ext cx="5715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xdr:row>
      <xdr:rowOff>0</xdr:rowOff>
    </xdr:from>
    <xdr:to>
      <xdr:col>3</xdr:col>
      <xdr:colOff>133350</xdr:colOff>
      <xdr:row>4</xdr:row>
      <xdr:rowOff>133350</xdr:rowOff>
    </xdr:to>
    <xdr:pic>
      <xdr:nvPicPr>
        <xdr:cNvPr id="5" name="Picture 4" descr="http://www.hkssf-hk.org.hk/hk/sec/images/icon_pdf.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28800" y="714375"/>
          <a:ext cx="1333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xdr:row>
      <xdr:rowOff>0</xdr:rowOff>
    </xdr:from>
    <xdr:to>
      <xdr:col>4</xdr:col>
      <xdr:colOff>57150</xdr:colOff>
      <xdr:row>4</xdr:row>
      <xdr:rowOff>76200</xdr:rowOff>
    </xdr:to>
    <xdr:pic>
      <xdr:nvPicPr>
        <xdr:cNvPr id="6" name="Picture 5" descr="http://www.hkssf-hk.org.hk/hk/sec/images/arrow_red.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38400" y="714375"/>
          <a:ext cx="5715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4</xdr:row>
      <xdr:rowOff>0</xdr:rowOff>
    </xdr:from>
    <xdr:to>
      <xdr:col>5</xdr:col>
      <xdr:colOff>133350</xdr:colOff>
      <xdr:row>4</xdr:row>
      <xdr:rowOff>133350</xdr:rowOff>
    </xdr:to>
    <xdr:pic>
      <xdr:nvPicPr>
        <xdr:cNvPr id="7" name="Picture 6" descr="http://www.hkssf-hk.org.hk/hk/sec/images/icon_pdf.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0" y="714375"/>
          <a:ext cx="1333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xdr:row>
      <xdr:rowOff>0</xdr:rowOff>
    </xdr:from>
    <xdr:to>
      <xdr:col>6</xdr:col>
      <xdr:colOff>57150</xdr:colOff>
      <xdr:row>4</xdr:row>
      <xdr:rowOff>76200</xdr:rowOff>
    </xdr:to>
    <xdr:pic>
      <xdr:nvPicPr>
        <xdr:cNvPr id="8" name="Picture 7" descr="http://www.hkssf-hk.org.hk/hk/sec/images/arrow_red.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57600" y="714375"/>
          <a:ext cx="5715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xdr:row>
      <xdr:rowOff>0</xdr:rowOff>
    </xdr:from>
    <xdr:to>
      <xdr:col>7</xdr:col>
      <xdr:colOff>133350</xdr:colOff>
      <xdr:row>4</xdr:row>
      <xdr:rowOff>133350</xdr:rowOff>
    </xdr:to>
    <xdr:pic>
      <xdr:nvPicPr>
        <xdr:cNvPr id="9" name="Picture 8" descr="http://www.hkssf-hk.org.hk/hk/sec/images/icon_pdf.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267200" y="714375"/>
          <a:ext cx="1333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xdr:row>
      <xdr:rowOff>0</xdr:rowOff>
    </xdr:from>
    <xdr:to>
      <xdr:col>0</xdr:col>
      <xdr:colOff>57150</xdr:colOff>
      <xdr:row>23</xdr:row>
      <xdr:rowOff>76200</xdr:rowOff>
    </xdr:to>
    <xdr:pic>
      <xdr:nvPicPr>
        <xdr:cNvPr id="10" name="Picture 9" descr="http://www.hkssf-hk.org.hk/hk/sec/images/arrow_red.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353300"/>
          <a:ext cx="5715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23</xdr:row>
      <xdr:rowOff>0</xdr:rowOff>
    </xdr:from>
    <xdr:to>
      <xdr:col>1</xdr:col>
      <xdr:colOff>133350</xdr:colOff>
      <xdr:row>23</xdr:row>
      <xdr:rowOff>133350</xdr:rowOff>
    </xdr:to>
    <xdr:pic>
      <xdr:nvPicPr>
        <xdr:cNvPr id="11" name="Picture 10" descr="http://www.hkssf-hk.org.hk/hk/sec/images/icon_pdf.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7353300"/>
          <a:ext cx="1333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23</xdr:row>
      <xdr:rowOff>0</xdr:rowOff>
    </xdr:from>
    <xdr:to>
      <xdr:col>2</xdr:col>
      <xdr:colOff>57150</xdr:colOff>
      <xdr:row>23</xdr:row>
      <xdr:rowOff>76200</xdr:rowOff>
    </xdr:to>
    <xdr:pic>
      <xdr:nvPicPr>
        <xdr:cNvPr id="12" name="Picture 11" descr="http://www.hkssf-hk.org.hk/hk/sec/images/arrow_red.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9200" y="7353300"/>
          <a:ext cx="5715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23</xdr:row>
      <xdr:rowOff>0</xdr:rowOff>
    </xdr:from>
    <xdr:to>
      <xdr:col>3</xdr:col>
      <xdr:colOff>133350</xdr:colOff>
      <xdr:row>23</xdr:row>
      <xdr:rowOff>133350</xdr:rowOff>
    </xdr:to>
    <xdr:pic>
      <xdr:nvPicPr>
        <xdr:cNvPr id="13" name="Picture 12" descr="http://www.hkssf-hk.org.hk/hk/sec/images/icon_pdf.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28800" y="7353300"/>
          <a:ext cx="1333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xdr:row>
      <xdr:rowOff>0</xdr:rowOff>
    </xdr:from>
    <xdr:to>
      <xdr:col>4</xdr:col>
      <xdr:colOff>57150</xdr:colOff>
      <xdr:row>23</xdr:row>
      <xdr:rowOff>76200</xdr:rowOff>
    </xdr:to>
    <xdr:pic>
      <xdr:nvPicPr>
        <xdr:cNvPr id="14" name="Picture 13" descr="http://www.hkssf-hk.org.hk/hk/sec/images/arrow_red.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38400" y="7353300"/>
          <a:ext cx="5715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23</xdr:row>
      <xdr:rowOff>0</xdr:rowOff>
    </xdr:from>
    <xdr:to>
      <xdr:col>5</xdr:col>
      <xdr:colOff>133350</xdr:colOff>
      <xdr:row>23</xdr:row>
      <xdr:rowOff>133350</xdr:rowOff>
    </xdr:to>
    <xdr:pic>
      <xdr:nvPicPr>
        <xdr:cNvPr id="15" name="Picture 14" descr="http://www.hkssf-hk.org.hk/hk/sec/images/icon_pdf.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0" y="7353300"/>
          <a:ext cx="1333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23</xdr:row>
      <xdr:rowOff>0</xdr:rowOff>
    </xdr:from>
    <xdr:to>
      <xdr:col>6</xdr:col>
      <xdr:colOff>57150</xdr:colOff>
      <xdr:row>23</xdr:row>
      <xdr:rowOff>76200</xdr:rowOff>
    </xdr:to>
    <xdr:pic>
      <xdr:nvPicPr>
        <xdr:cNvPr id="16" name="Picture 15" descr="http://www.hkssf-hk.org.hk/hk/sec/images/arrow_red.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57600" y="7353300"/>
          <a:ext cx="5715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23</xdr:row>
      <xdr:rowOff>0</xdr:rowOff>
    </xdr:from>
    <xdr:to>
      <xdr:col>7</xdr:col>
      <xdr:colOff>133350</xdr:colOff>
      <xdr:row>23</xdr:row>
      <xdr:rowOff>133350</xdr:rowOff>
    </xdr:to>
    <xdr:pic>
      <xdr:nvPicPr>
        <xdr:cNvPr id="17" name="Picture 16" descr="http://www.hkssf-hk.org.hk/hk/sec/images/icon_pdf.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267200" y="7353300"/>
          <a:ext cx="1333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47</xdr:row>
      <xdr:rowOff>0</xdr:rowOff>
    </xdr:from>
    <xdr:to>
      <xdr:col>0</xdr:col>
      <xdr:colOff>57150</xdr:colOff>
      <xdr:row>47</xdr:row>
      <xdr:rowOff>76200</xdr:rowOff>
    </xdr:to>
    <xdr:pic>
      <xdr:nvPicPr>
        <xdr:cNvPr id="18" name="Picture 17" descr="http://www.hkssf-hk.org.hk/hk/sec/images/arrow_red.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4106525"/>
          <a:ext cx="5715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47</xdr:row>
      <xdr:rowOff>0</xdr:rowOff>
    </xdr:from>
    <xdr:to>
      <xdr:col>1</xdr:col>
      <xdr:colOff>133350</xdr:colOff>
      <xdr:row>47</xdr:row>
      <xdr:rowOff>133350</xdr:rowOff>
    </xdr:to>
    <xdr:pic>
      <xdr:nvPicPr>
        <xdr:cNvPr id="19" name="Picture 18" descr="http://www.hkssf-hk.org.hk/hk/sec/images/icon_pdf.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4106525"/>
          <a:ext cx="1333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47</xdr:row>
      <xdr:rowOff>0</xdr:rowOff>
    </xdr:from>
    <xdr:to>
      <xdr:col>2</xdr:col>
      <xdr:colOff>57150</xdr:colOff>
      <xdr:row>47</xdr:row>
      <xdr:rowOff>76200</xdr:rowOff>
    </xdr:to>
    <xdr:pic>
      <xdr:nvPicPr>
        <xdr:cNvPr id="20" name="Picture 19" descr="http://www.hkssf-hk.org.hk/hk/sec/images/arrow_red.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9200" y="14106525"/>
          <a:ext cx="5715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47</xdr:row>
      <xdr:rowOff>0</xdr:rowOff>
    </xdr:from>
    <xdr:to>
      <xdr:col>3</xdr:col>
      <xdr:colOff>133350</xdr:colOff>
      <xdr:row>47</xdr:row>
      <xdr:rowOff>133350</xdr:rowOff>
    </xdr:to>
    <xdr:pic>
      <xdr:nvPicPr>
        <xdr:cNvPr id="21" name="Picture 20" descr="http://www.hkssf-hk.org.hk/hk/sec/images/icon_pdf.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28800" y="14106525"/>
          <a:ext cx="1333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47</xdr:row>
      <xdr:rowOff>0</xdr:rowOff>
    </xdr:from>
    <xdr:to>
      <xdr:col>4</xdr:col>
      <xdr:colOff>57150</xdr:colOff>
      <xdr:row>47</xdr:row>
      <xdr:rowOff>76200</xdr:rowOff>
    </xdr:to>
    <xdr:pic>
      <xdr:nvPicPr>
        <xdr:cNvPr id="22" name="Picture 21" descr="http://www.hkssf-hk.org.hk/hk/sec/images/arrow_red.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38400" y="14106525"/>
          <a:ext cx="5715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47</xdr:row>
      <xdr:rowOff>0</xdr:rowOff>
    </xdr:from>
    <xdr:to>
      <xdr:col>5</xdr:col>
      <xdr:colOff>133350</xdr:colOff>
      <xdr:row>47</xdr:row>
      <xdr:rowOff>133350</xdr:rowOff>
    </xdr:to>
    <xdr:pic>
      <xdr:nvPicPr>
        <xdr:cNvPr id="23" name="Picture 22" descr="http://www.hkssf-hk.org.hk/hk/sec/images/icon_pdf.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0" y="14106525"/>
          <a:ext cx="1333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47</xdr:row>
      <xdr:rowOff>0</xdr:rowOff>
    </xdr:from>
    <xdr:to>
      <xdr:col>6</xdr:col>
      <xdr:colOff>57150</xdr:colOff>
      <xdr:row>47</xdr:row>
      <xdr:rowOff>76200</xdr:rowOff>
    </xdr:to>
    <xdr:pic>
      <xdr:nvPicPr>
        <xdr:cNvPr id="24" name="Picture 23" descr="http://www.hkssf-hk.org.hk/hk/sec/images/arrow_red.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57600" y="14106525"/>
          <a:ext cx="5715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47</xdr:row>
      <xdr:rowOff>0</xdr:rowOff>
    </xdr:from>
    <xdr:to>
      <xdr:col>7</xdr:col>
      <xdr:colOff>133350</xdr:colOff>
      <xdr:row>47</xdr:row>
      <xdr:rowOff>133350</xdr:rowOff>
    </xdr:to>
    <xdr:pic>
      <xdr:nvPicPr>
        <xdr:cNvPr id="25" name="Picture 24" descr="http://www.hkssf-hk.org.hk/hk/sec/images/icon_pdf.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267200" y="14106525"/>
          <a:ext cx="1333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66</xdr:row>
      <xdr:rowOff>0</xdr:rowOff>
    </xdr:from>
    <xdr:to>
      <xdr:col>0</xdr:col>
      <xdr:colOff>57150</xdr:colOff>
      <xdr:row>66</xdr:row>
      <xdr:rowOff>76200</xdr:rowOff>
    </xdr:to>
    <xdr:pic>
      <xdr:nvPicPr>
        <xdr:cNvPr id="26" name="Picture 25" descr="http://www.hkssf-hk.org.hk/hk/sec/images/arrow_red.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593050"/>
          <a:ext cx="5715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66</xdr:row>
      <xdr:rowOff>0</xdr:rowOff>
    </xdr:from>
    <xdr:to>
      <xdr:col>1</xdr:col>
      <xdr:colOff>133350</xdr:colOff>
      <xdr:row>66</xdr:row>
      <xdr:rowOff>133350</xdr:rowOff>
    </xdr:to>
    <xdr:pic>
      <xdr:nvPicPr>
        <xdr:cNvPr id="27" name="Picture 26" descr="http://www.hkssf-hk.org.hk/hk/sec/images/icon_pdf.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0593050"/>
          <a:ext cx="1333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66</xdr:row>
      <xdr:rowOff>0</xdr:rowOff>
    </xdr:from>
    <xdr:to>
      <xdr:col>2</xdr:col>
      <xdr:colOff>57150</xdr:colOff>
      <xdr:row>66</xdr:row>
      <xdr:rowOff>76200</xdr:rowOff>
    </xdr:to>
    <xdr:pic>
      <xdr:nvPicPr>
        <xdr:cNvPr id="28" name="Picture 27" descr="http://www.hkssf-hk.org.hk/hk/sec/images/arrow_red.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9200" y="20593050"/>
          <a:ext cx="5715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66</xdr:row>
      <xdr:rowOff>0</xdr:rowOff>
    </xdr:from>
    <xdr:to>
      <xdr:col>3</xdr:col>
      <xdr:colOff>133350</xdr:colOff>
      <xdr:row>66</xdr:row>
      <xdr:rowOff>133350</xdr:rowOff>
    </xdr:to>
    <xdr:pic>
      <xdr:nvPicPr>
        <xdr:cNvPr id="29" name="Picture 28" descr="http://www.hkssf-hk.org.hk/hk/sec/images/icon_pdf.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28800" y="20593050"/>
          <a:ext cx="1333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66</xdr:row>
      <xdr:rowOff>0</xdr:rowOff>
    </xdr:from>
    <xdr:to>
      <xdr:col>4</xdr:col>
      <xdr:colOff>57150</xdr:colOff>
      <xdr:row>66</xdr:row>
      <xdr:rowOff>76200</xdr:rowOff>
    </xdr:to>
    <xdr:pic>
      <xdr:nvPicPr>
        <xdr:cNvPr id="30" name="Picture 29" descr="http://www.hkssf-hk.org.hk/hk/sec/images/arrow_red.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38400" y="20593050"/>
          <a:ext cx="5715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66</xdr:row>
      <xdr:rowOff>0</xdr:rowOff>
    </xdr:from>
    <xdr:to>
      <xdr:col>5</xdr:col>
      <xdr:colOff>133350</xdr:colOff>
      <xdr:row>66</xdr:row>
      <xdr:rowOff>133350</xdr:rowOff>
    </xdr:to>
    <xdr:pic>
      <xdr:nvPicPr>
        <xdr:cNvPr id="31" name="Picture 30" descr="http://www.hkssf-hk.org.hk/hk/sec/images/icon_pdf.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0" y="20593050"/>
          <a:ext cx="1333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66</xdr:row>
      <xdr:rowOff>0</xdr:rowOff>
    </xdr:from>
    <xdr:to>
      <xdr:col>6</xdr:col>
      <xdr:colOff>57150</xdr:colOff>
      <xdr:row>66</xdr:row>
      <xdr:rowOff>76200</xdr:rowOff>
    </xdr:to>
    <xdr:pic>
      <xdr:nvPicPr>
        <xdr:cNvPr id="32" name="Picture 31" descr="http://www.hkssf-hk.org.hk/hk/sec/images/arrow_red.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57600" y="20593050"/>
          <a:ext cx="5715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66</xdr:row>
      <xdr:rowOff>0</xdr:rowOff>
    </xdr:from>
    <xdr:to>
      <xdr:col>7</xdr:col>
      <xdr:colOff>133350</xdr:colOff>
      <xdr:row>66</xdr:row>
      <xdr:rowOff>133350</xdr:rowOff>
    </xdr:to>
    <xdr:pic>
      <xdr:nvPicPr>
        <xdr:cNvPr id="33" name="Picture 32" descr="http://www.hkssf-hk.org.hk/hk/sec/images/icon_pdf.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267200" y="20593050"/>
          <a:ext cx="1333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105</xdr:row>
      <xdr:rowOff>0</xdr:rowOff>
    </xdr:from>
    <xdr:to>
      <xdr:col>0</xdr:col>
      <xdr:colOff>57150</xdr:colOff>
      <xdr:row>105</xdr:row>
      <xdr:rowOff>76200</xdr:rowOff>
    </xdr:to>
    <xdr:pic>
      <xdr:nvPicPr>
        <xdr:cNvPr id="34" name="Picture 33" descr="http://www.hkssf-hk.org.hk/hk/sec/images/arrow_red.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4204275"/>
          <a:ext cx="5715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105</xdr:row>
      <xdr:rowOff>0</xdr:rowOff>
    </xdr:from>
    <xdr:to>
      <xdr:col>1</xdr:col>
      <xdr:colOff>133350</xdr:colOff>
      <xdr:row>105</xdr:row>
      <xdr:rowOff>133350</xdr:rowOff>
    </xdr:to>
    <xdr:pic>
      <xdr:nvPicPr>
        <xdr:cNvPr id="35" name="Picture 34" descr="http://www.hkssf-hk.org.hk/hk/sec/images/icon_pdf.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34204275"/>
          <a:ext cx="1333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105</xdr:row>
      <xdr:rowOff>0</xdr:rowOff>
    </xdr:from>
    <xdr:to>
      <xdr:col>2</xdr:col>
      <xdr:colOff>57150</xdr:colOff>
      <xdr:row>105</xdr:row>
      <xdr:rowOff>76200</xdr:rowOff>
    </xdr:to>
    <xdr:pic>
      <xdr:nvPicPr>
        <xdr:cNvPr id="36" name="Picture 35" descr="http://www.hkssf-hk.org.hk/hk/sec/images/arrow_red.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9200" y="34204275"/>
          <a:ext cx="5715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105</xdr:row>
      <xdr:rowOff>0</xdr:rowOff>
    </xdr:from>
    <xdr:to>
      <xdr:col>3</xdr:col>
      <xdr:colOff>133350</xdr:colOff>
      <xdr:row>105</xdr:row>
      <xdr:rowOff>133350</xdr:rowOff>
    </xdr:to>
    <xdr:pic>
      <xdr:nvPicPr>
        <xdr:cNvPr id="37" name="Picture 36" descr="http://www.hkssf-hk.org.hk/hk/sec/images/icon_pdf.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28800" y="34204275"/>
          <a:ext cx="1333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105</xdr:row>
      <xdr:rowOff>0</xdr:rowOff>
    </xdr:from>
    <xdr:to>
      <xdr:col>4</xdr:col>
      <xdr:colOff>57150</xdr:colOff>
      <xdr:row>105</xdr:row>
      <xdr:rowOff>76200</xdr:rowOff>
    </xdr:to>
    <xdr:pic>
      <xdr:nvPicPr>
        <xdr:cNvPr id="38" name="Picture 37" descr="http://www.hkssf-hk.org.hk/hk/sec/images/arrow_red.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38400" y="34204275"/>
          <a:ext cx="5715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105</xdr:row>
      <xdr:rowOff>0</xdr:rowOff>
    </xdr:from>
    <xdr:to>
      <xdr:col>5</xdr:col>
      <xdr:colOff>133350</xdr:colOff>
      <xdr:row>105</xdr:row>
      <xdr:rowOff>133350</xdr:rowOff>
    </xdr:to>
    <xdr:pic>
      <xdr:nvPicPr>
        <xdr:cNvPr id="39" name="Picture 38" descr="http://www.hkssf-hk.org.hk/hk/sec/images/icon_pdf.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0" y="34204275"/>
          <a:ext cx="1333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105</xdr:row>
      <xdr:rowOff>0</xdr:rowOff>
    </xdr:from>
    <xdr:to>
      <xdr:col>6</xdr:col>
      <xdr:colOff>57150</xdr:colOff>
      <xdr:row>105</xdr:row>
      <xdr:rowOff>76200</xdr:rowOff>
    </xdr:to>
    <xdr:pic>
      <xdr:nvPicPr>
        <xdr:cNvPr id="40" name="Picture 39" descr="http://www.hkssf-hk.org.hk/hk/sec/images/arrow_red.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57600" y="34204275"/>
          <a:ext cx="5715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105</xdr:row>
      <xdr:rowOff>0</xdr:rowOff>
    </xdr:from>
    <xdr:to>
      <xdr:col>7</xdr:col>
      <xdr:colOff>133350</xdr:colOff>
      <xdr:row>105</xdr:row>
      <xdr:rowOff>133350</xdr:rowOff>
    </xdr:to>
    <xdr:pic>
      <xdr:nvPicPr>
        <xdr:cNvPr id="41" name="Picture 40" descr="http://www.hkssf-hk.org.hk/hk/sec/images/icon_pdf.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267200" y="34204275"/>
          <a:ext cx="1333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151</xdr:row>
      <xdr:rowOff>0</xdr:rowOff>
    </xdr:from>
    <xdr:to>
      <xdr:col>0</xdr:col>
      <xdr:colOff>57150</xdr:colOff>
      <xdr:row>151</xdr:row>
      <xdr:rowOff>76200</xdr:rowOff>
    </xdr:to>
    <xdr:pic>
      <xdr:nvPicPr>
        <xdr:cNvPr id="42" name="Picture 41" descr="http://www.hkssf-hk.org.hk/hk/sec/images/arrow_red.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6385500"/>
          <a:ext cx="5715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151</xdr:row>
      <xdr:rowOff>0</xdr:rowOff>
    </xdr:from>
    <xdr:to>
      <xdr:col>1</xdr:col>
      <xdr:colOff>133350</xdr:colOff>
      <xdr:row>151</xdr:row>
      <xdr:rowOff>133350</xdr:rowOff>
    </xdr:to>
    <xdr:pic>
      <xdr:nvPicPr>
        <xdr:cNvPr id="43" name="Picture 42" descr="http://www.hkssf-hk.org.hk/hk/sec/images/icon_pdf.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7650" y="36385500"/>
          <a:ext cx="1333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151</xdr:row>
      <xdr:rowOff>0</xdr:rowOff>
    </xdr:from>
    <xdr:to>
      <xdr:col>2</xdr:col>
      <xdr:colOff>57150</xdr:colOff>
      <xdr:row>151</xdr:row>
      <xdr:rowOff>76200</xdr:rowOff>
    </xdr:to>
    <xdr:pic>
      <xdr:nvPicPr>
        <xdr:cNvPr id="44" name="Picture 43" descr="http://www.hkssf-hk.org.hk/hk/sec/images/arrow_red.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9700" y="36385500"/>
          <a:ext cx="5715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151</xdr:row>
      <xdr:rowOff>0</xdr:rowOff>
    </xdr:from>
    <xdr:to>
      <xdr:col>3</xdr:col>
      <xdr:colOff>133350</xdr:colOff>
      <xdr:row>151</xdr:row>
      <xdr:rowOff>133350</xdr:rowOff>
    </xdr:to>
    <xdr:pic>
      <xdr:nvPicPr>
        <xdr:cNvPr id="45" name="Picture 44" descr="http://www.hkssf-hk.org.hk/hk/sec/images/icon_pdf.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52600" y="36385500"/>
          <a:ext cx="1333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151</xdr:row>
      <xdr:rowOff>0</xdr:rowOff>
    </xdr:from>
    <xdr:to>
      <xdr:col>4</xdr:col>
      <xdr:colOff>57150</xdr:colOff>
      <xdr:row>151</xdr:row>
      <xdr:rowOff>76200</xdr:rowOff>
    </xdr:to>
    <xdr:pic>
      <xdr:nvPicPr>
        <xdr:cNvPr id="46" name="Picture 45" descr="http://www.hkssf-hk.org.hk/hk/sec/images/arrow_red.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14650" y="36385500"/>
          <a:ext cx="5715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151</xdr:row>
      <xdr:rowOff>0</xdr:rowOff>
    </xdr:from>
    <xdr:to>
      <xdr:col>5</xdr:col>
      <xdr:colOff>133350</xdr:colOff>
      <xdr:row>151</xdr:row>
      <xdr:rowOff>133350</xdr:rowOff>
    </xdr:to>
    <xdr:pic>
      <xdr:nvPicPr>
        <xdr:cNvPr id="47" name="Picture 46" descr="http://www.hkssf-hk.org.hk/hk/sec/images/icon_pdf.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24225" y="36385500"/>
          <a:ext cx="1333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151</xdr:row>
      <xdr:rowOff>0</xdr:rowOff>
    </xdr:from>
    <xdr:to>
      <xdr:col>6</xdr:col>
      <xdr:colOff>57150</xdr:colOff>
      <xdr:row>151</xdr:row>
      <xdr:rowOff>76200</xdr:rowOff>
    </xdr:to>
    <xdr:pic>
      <xdr:nvPicPr>
        <xdr:cNvPr id="48" name="Picture 47" descr="http://www.hkssf-hk.org.hk/hk/sec/images/arrow_red.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6275" y="36385500"/>
          <a:ext cx="5715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151</xdr:row>
      <xdr:rowOff>0</xdr:rowOff>
    </xdr:from>
    <xdr:to>
      <xdr:col>7</xdr:col>
      <xdr:colOff>133350</xdr:colOff>
      <xdr:row>151</xdr:row>
      <xdr:rowOff>133350</xdr:rowOff>
    </xdr:to>
    <xdr:pic>
      <xdr:nvPicPr>
        <xdr:cNvPr id="49" name="Picture 48" descr="http://www.hkssf-hk.org.hk/hk/sec/images/icon_pdf.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791075" y="36385500"/>
          <a:ext cx="1333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170</xdr:row>
      <xdr:rowOff>0</xdr:rowOff>
    </xdr:from>
    <xdr:to>
      <xdr:col>0</xdr:col>
      <xdr:colOff>57150</xdr:colOff>
      <xdr:row>170</xdr:row>
      <xdr:rowOff>76200</xdr:rowOff>
    </xdr:to>
    <xdr:pic>
      <xdr:nvPicPr>
        <xdr:cNvPr id="50" name="Picture 49" descr="http://www.hkssf-hk.org.hk/hk/sec/images/arrow_red.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0481250"/>
          <a:ext cx="5715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170</xdr:row>
      <xdr:rowOff>0</xdr:rowOff>
    </xdr:from>
    <xdr:to>
      <xdr:col>1</xdr:col>
      <xdr:colOff>133350</xdr:colOff>
      <xdr:row>170</xdr:row>
      <xdr:rowOff>133350</xdr:rowOff>
    </xdr:to>
    <xdr:pic>
      <xdr:nvPicPr>
        <xdr:cNvPr id="51" name="Picture 50" descr="http://www.hkssf-hk.org.hk/hk/sec/images/icon_pdf.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7650" y="40481250"/>
          <a:ext cx="1333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170</xdr:row>
      <xdr:rowOff>0</xdr:rowOff>
    </xdr:from>
    <xdr:to>
      <xdr:col>2</xdr:col>
      <xdr:colOff>57150</xdr:colOff>
      <xdr:row>170</xdr:row>
      <xdr:rowOff>76200</xdr:rowOff>
    </xdr:to>
    <xdr:pic>
      <xdr:nvPicPr>
        <xdr:cNvPr id="52" name="Picture 51" descr="http://www.hkssf-hk.org.hk/hk/sec/images/arrow_red.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9700" y="40481250"/>
          <a:ext cx="5715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170</xdr:row>
      <xdr:rowOff>0</xdr:rowOff>
    </xdr:from>
    <xdr:to>
      <xdr:col>3</xdr:col>
      <xdr:colOff>133350</xdr:colOff>
      <xdr:row>170</xdr:row>
      <xdr:rowOff>133350</xdr:rowOff>
    </xdr:to>
    <xdr:pic>
      <xdr:nvPicPr>
        <xdr:cNvPr id="53" name="Picture 52" descr="http://www.hkssf-hk.org.hk/hk/sec/images/icon_pdf.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52600" y="40481250"/>
          <a:ext cx="1333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170</xdr:row>
      <xdr:rowOff>0</xdr:rowOff>
    </xdr:from>
    <xdr:to>
      <xdr:col>4</xdr:col>
      <xdr:colOff>57150</xdr:colOff>
      <xdr:row>170</xdr:row>
      <xdr:rowOff>76200</xdr:rowOff>
    </xdr:to>
    <xdr:pic>
      <xdr:nvPicPr>
        <xdr:cNvPr id="54" name="Picture 53" descr="http://www.hkssf-hk.org.hk/hk/sec/images/arrow_red.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14650" y="40481250"/>
          <a:ext cx="5715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170</xdr:row>
      <xdr:rowOff>0</xdr:rowOff>
    </xdr:from>
    <xdr:to>
      <xdr:col>5</xdr:col>
      <xdr:colOff>133350</xdr:colOff>
      <xdr:row>170</xdr:row>
      <xdr:rowOff>133350</xdr:rowOff>
    </xdr:to>
    <xdr:pic>
      <xdr:nvPicPr>
        <xdr:cNvPr id="55" name="Picture 54" descr="http://www.hkssf-hk.org.hk/hk/sec/images/icon_pdf.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24225" y="40481250"/>
          <a:ext cx="1333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170</xdr:row>
      <xdr:rowOff>0</xdr:rowOff>
    </xdr:from>
    <xdr:to>
      <xdr:col>6</xdr:col>
      <xdr:colOff>57150</xdr:colOff>
      <xdr:row>170</xdr:row>
      <xdr:rowOff>76200</xdr:rowOff>
    </xdr:to>
    <xdr:pic>
      <xdr:nvPicPr>
        <xdr:cNvPr id="56" name="Picture 55" descr="http://www.hkssf-hk.org.hk/hk/sec/images/arrow_red.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6275" y="40481250"/>
          <a:ext cx="5715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170</xdr:row>
      <xdr:rowOff>0</xdr:rowOff>
    </xdr:from>
    <xdr:to>
      <xdr:col>7</xdr:col>
      <xdr:colOff>133350</xdr:colOff>
      <xdr:row>170</xdr:row>
      <xdr:rowOff>133350</xdr:rowOff>
    </xdr:to>
    <xdr:pic>
      <xdr:nvPicPr>
        <xdr:cNvPr id="57" name="Picture 56" descr="http://www.hkssf-hk.org.hk/hk/sec/images/icon_pdf.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791075" y="40481250"/>
          <a:ext cx="1333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194</xdr:row>
      <xdr:rowOff>0</xdr:rowOff>
    </xdr:from>
    <xdr:to>
      <xdr:col>0</xdr:col>
      <xdr:colOff>57150</xdr:colOff>
      <xdr:row>194</xdr:row>
      <xdr:rowOff>76200</xdr:rowOff>
    </xdr:to>
    <xdr:pic>
      <xdr:nvPicPr>
        <xdr:cNvPr id="58" name="Picture 57" descr="http://www.hkssf-hk.org.hk/hk/sec/images/arrow_red.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4596050"/>
          <a:ext cx="5715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194</xdr:row>
      <xdr:rowOff>0</xdr:rowOff>
    </xdr:from>
    <xdr:to>
      <xdr:col>1</xdr:col>
      <xdr:colOff>133350</xdr:colOff>
      <xdr:row>194</xdr:row>
      <xdr:rowOff>133350</xdr:rowOff>
    </xdr:to>
    <xdr:pic>
      <xdr:nvPicPr>
        <xdr:cNvPr id="59" name="Picture 58" descr="http://www.hkssf-hk.org.hk/hk/sec/images/icon_pdf.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7650" y="44596050"/>
          <a:ext cx="1333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194</xdr:row>
      <xdr:rowOff>0</xdr:rowOff>
    </xdr:from>
    <xdr:to>
      <xdr:col>2</xdr:col>
      <xdr:colOff>57150</xdr:colOff>
      <xdr:row>194</xdr:row>
      <xdr:rowOff>76200</xdr:rowOff>
    </xdr:to>
    <xdr:pic>
      <xdr:nvPicPr>
        <xdr:cNvPr id="60" name="Picture 59" descr="http://www.hkssf-hk.org.hk/hk/sec/images/arrow_red.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9700" y="44596050"/>
          <a:ext cx="5715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194</xdr:row>
      <xdr:rowOff>0</xdr:rowOff>
    </xdr:from>
    <xdr:to>
      <xdr:col>3</xdr:col>
      <xdr:colOff>133350</xdr:colOff>
      <xdr:row>194</xdr:row>
      <xdr:rowOff>133350</xdr:rowOff>
    </xdr:to>
    <xdr:pic>
      <xdr:nvPicPr>
        <xdr:cNvPr id="61" name="Picture 60" descr="http://www.hkssf-hk.org.hk/hk/sec/images/icon_pdf.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52600" y="44596050"/>
          <a:ext cx="1333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194</xdr:row>
      <xdr:rowOff>0</xdr:rowOff>
    </xdr:from>
    <xdr:to>
      <xdr:col>4</xdr:col>
      <xdr:colOff>57150</xdr:colOff>
      <xdr:row>194</xdr:row>
      <xdr:rowOff>76200</xdr:rowOff>
    </xdr:to>
    <xdr:pic>
      <xdr:nvPicPr>
        <xdr:cNvPr id="62" name="Picture 61" descr="http://www.hkssf-hk.org.hk/hk/sec/images/arrow_red.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14650" y="44596050"/>
          <a:ext cx="5715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194</xdr:row>
      <xdr:rowOff>0</xdr:rowOff>
    </xdr:from>
    <xdr:to>
      <xdr:col>5</xdr:col>
      <xdr:colOff>133350</xdr:colOff>
      <xdr:row>194</xdr:row>
      <xdr:rowOff>133350</xdr:rowOff>
    </xdr:to>
    <xdr:pic>
      <xdr:nvPicPr>
        <xdr:cNvPr id="63" name="Picture 62" descr="http://www.hkssf-hk.org.hk/hk/sec/images/icon_pdf.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24225" y="44596050"/>
          <a:ext cx="1333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194</xdr:row>
      <xdr:rowOff>0</xdr:rowOff>
    </xdr:from>
    <xdr:to>
      <xdr:col>6</xdr:col>
      <xdr:colOff>57150</xdr:colOff>
      <xdr:row>194</xdr:row>
      <xdr:rowOff>76200</xdr:rowOff>
    </xdr:to>
    <xdr:pic>
      <xdr:nvPicPr>
        <xdr:cNvPr id="64" name="Picture 63" descr="http://www.hkssf-hk.org.hk/hk/sec/images/arrow_red.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6275" y="44596050"/>
          <a:ext cx="5715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194</xdr:row>
      <xdr:rowOff>0</xdr:rowOff>
    </xdr:from>
    <xdr:to>
      <xdr:col>7</xdr:col>
      <xdr:colOff>133350</xdr:colOff>
      <xdr:row>194</xdr:row>
      <xdr:rowOff>133350</xdr:rowOff>
    </xdr:to>
    <xdr:pic>
      <xdr:nvPicPr>
        <xdr:cNvPr id="65" name="Picture 64" descr="http://www.hkssf-hk.org.hk/hk/sec/images/icon_pdf.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791075" y="44596050"/>
          <a:ext cx="1333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213</xdr:row>
      <xdr:rowOff>0</xdr:rowOff>
    </xdr:from>
    <xdr:to>
      <xdr:col>0</xdr:col>
      <xdr:colOff>57150</xdr:colOff>
      <xdr:row>213</xdr:row>
      <xdr:rowOff>76200</xdr:rowOff>
    </xdr:to>
    <xdr:pic>
      <xdr:nvPicPr>
        <xdr:cNvPr id="66" name="Picture 65" descr="http://www.hkssf-hk.org.hk/hk/sec/images/arrow_red.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8406050"/>
          <a:ext cx="5715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213</xdr:row>
      <xdr:rowOff>0</xdr:rowOff>
    </xdr:from>
    <xdr:to>
      <xdr:col>1</xdr:col>
      <xdr:colOff>133350</xdr:colOff>
      <xdr:row>213</xdr:row>
      <xdr:rowOff>133350</xdr:rowOff>
    </xdr:to>
    <xdr:pic>
      <xdr:nvPicPr>
        <xdr:cNvPr id="67" name="Picture 66" descr="http://www.hkssf-hk.org.hk/hk/sec/images/icon_pdf.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7650" y="48406050"/>
          <a:ext cx="1333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213</xdr:row>
      <xdr:rowOff>0</xdr:rowOff>
    </xdr:from>
    <xdr:to>
      <xdr:col>2</xdr:col>
      <xdr:colOff>57150</xdr:colOff>
      <xdr:row>213</xdr:row>
      <xdr:rowOff>76200</xdr:rowOff>
    </xdr:to>
    <xdr:pic>
      <xdr:nvPicPr>
        <xdr:cNvPr id="68" name="Picture 67" descr="http://www.hkssf-hk.org.hk/hk/sec/images/arrow_red.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9700" y="48406050"/>
          <a:ext cx="5715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213</xdr:row>
      <xdr:rowOff>0</xdr:rowOff>
    </xdr:from>
    <xdr:to>
      <xdr:col>3</xdr:col>
      <xdr:colOff>133350</xdr:colOff>
      <xdr:row>213</xdr:row>
      <xdr:rowOff>133350</xdr:rowOff>
    </xdr:to>
    <xdr:pic>
      <xdr:nvPicPr>
        <xdr:cNvPr id="69" name="Picture 68" descr="http://www.hkssf-hk.org.hk/hk/sec/images/icon_pdf.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52600" y="48406050"/>
          <a:ext cx="1333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213</xdr:row>
      <xdr:rowOff>0</xdr:rowOff>
    </xdr:from>
    <xdr:to>
      <xdr:col>4</xdr:col>
      <xdr:colOff>57150</xdr:colOff>
      <xdr:row>213</xdr:row>
      <xdr:rowOff>76200</xdr:rowOff>
    </xdr:to>
    <xdr:pic>
      <xdr:nvPicPr>
        <xdr:cNvPr id="70" name="Picture 69" descr="http://www.hkssf-hk.org.hk/hk/sec/images/arrow_red.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14650" y="48406050"/>
          <a:ext cx="5715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213</xdr:row>
      <xdr:rowOff>0</xdr:rowOff>
    </xdr:from>
    <xdr:to>
      <xdr:col>5</xdr:col>
      <xdr:colOff>133350</xdr:colOff>
      <xdr:row>213</xdr:row>
      <xdr:rowOff>133350</xdr:rowOff>
    </xdr:to>
    <xdr:pic>
      <xdr:nvPicPr>
        <xdr:cNvPr id="71" name="Picture 70" descr="http://www.hkssf-hk.org.hk/hk/sec/images/icon_pdf.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24225" y="48406050"/>
          <a:ext cx="1333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213</xdr:row>
      <xdr:rowOff>0</xdr:rowOff>
    </xdr:from>
    <xdr:to>
      <xdr:col>6</xdr:col>
      <xdr:colOff>57150</xdr:colOff>
      <xdr:row>213</xdr:row>
      <xdr:rowOff>76200</xdr:rowOff>
    </xdr:to>
    <xdr:pic>
      <xdr:nvPicPr>
        <xdr:cNvPr id="72" name="Picture 71" descr="http://www.hkssf-hk.org.hk/hk/sec/images/arrow_red.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6275" y="48406050"/>
          <a:ext cx="5715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213</xdr:row>
      <xdr:rowOff>0</xdr:rowOff>
    </xdr:from>
    <xdr:to>
      <xdr:col>7</xdr:col>
      <xdr:colOff>133350</xdr:colOff>
      <xdr:row>213</xdr:row>
      <xdr:rowOff>133350</xdr:rowOff>
    </xdr:to>
    <xdr:pic>
      <xdr:nvPicPr>
        <xdr:cNvPr id="73" name="Picture 72" descr="http://www.hkssf-hk.org.hk/hk/sec/images/icon_pdf.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791075" y="48406050"/>
          <a:ext cx="1333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237</xdr:row>
      <xdr:rowOff>0</xdr:rowOff>
    </xdr:from>
    <xdr:to>
      <xdr:col>0</xdr:col>
      <xdr:colOff>57150</xdr:colOff>
      <xdr:row>237</xdr:row>
      <xdr:rowOff>76200</xdr:rowOff>
    </xdr:to>
    <xdr:pic>
      <xdr:nvPicPr>
        <xdr:cNvPr id="74" name="Picture 73" descr="http://www.hkssf-hk.org.hk/hk/sec/images/arrow_red.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2520850"/>
          <a:ext cx="5715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237</xdr:row>
      <xdr:rowOff>0</xdr:rowOff>
    </xdr:from>
    <xdr:to>
      <xdr:col>1</xdr:col>
      <xdr:colOff>133350</xdr:colOff>
      <xdr:row>237</xdr:row>
      <xdr:rowOff>133350</xdr:rowOff>
    </xdr:to>
    <xdr:pic>
      <xdr:nvPicPr>
        <xdr:cNvPr id="75" name="Picture 74" descr="http://www.hkssf-hk.org.hk/hk/sec/images/icon_pdf.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7650" y="52520850"/>
          <a:ext cx="1333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237</xdr:row>
      <xdr:rowOff>0</xdr:rowOff>
    </xdr:from>
    <xdr:to>
      <xdr:col>2</xdr:col>
      <xdr:colOff>57150</xdr:colOff>
      <xdr:row>237</xdr:row>
      <xdr:rowOff>76200</xdr:rowOff>
    </xdr:to>
    <xdr:pic>
      <xdr:nvPicPr>
        <xdr:cNvPr id="76" name="Picture 75" descr="http://www.hkssf-hk.org.hk/hk/sec/images/arrow_red.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9700" y="52520850"/>
          <a:ext cx="5715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237</xdr:row>
      <xdr:rowOff>0</xdr:rowOff>
    </xdr:from>
    <xdr:to>
      <xdr:col>3</xdr:col>
      <xdr:colOff>133350</xdr:colOff>
      <xdr:row>237</xdr:row>
      <xdr:rowOff>133350</xdr:rowOff>
    </xdr:to>
    <xdr:pic>
      <xdr:nvPicPr>
        <xdr:cNvPr id="77" name="Picture 76" descr="http://www.hkssf-hk.org.hk/hk/sec/images/icon_pdf.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52600" y="52520850"/>
          <a:ext cx="1333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237</xdr:row>
      <xdr:rowOff>0</xdr:rowOff>
    </xdr:from>
    <xdr:to>
      <xdr:col>4</xdr:col>
      <xdr:colOff>57150</xdr:colOff>
      <xdr:row>237</xdr:row>
      <xdr:rowOff>76200</xdr:rowOff>
    </xdr:to>
    <xdr:pic>
      <xdr:nvPicPr>
        <xdr:cNvPr id="78" name="Picture 77" descr="http://www.hkssf-hk.org.hk/hk/sec/images/arrow_red.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14650" y="52520850"/>
          <a:ext cx="5715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237</xdr:row>
      <xdr:rowOff>0</xdr:rowOff>
    </xdr:from>
    <xdr:to>
      <xdr:col>5</xdr:col>
      <xdr:colOff>133350</xdr:colOff>
      <xdr:row>237</xdr:row>
      <xdr:rowOff>133350</xdr:rowOff>
    </xdr:to>
    <xdr:pic>
      <xdr:nvPicPr>
        <xdr:cNvPr id="79" name="Picture 78" descr="http://www.hkssf-hk.org.hk/hk/sec/images/icon_pdf.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24225" y="52520850"/>
          <a:ext cx="1333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237</xdr:row>
      <xdr:rowOff>0</xdr:rowOff>
    </xdr:from>
    <xdr:to>
      <xdr:col>6</xdr:col>
      <xdr:colOff>57150</xdr:colOff>
      <xdr:row>237</xdr:row>
      <xdr:rowOff>76200</xdr:rowOff>
    </xdr:to>
    <xdr:pic>
      <xdr:nvPicPr>
        <xdr:cNvPr id="80" name="Picture 79" descr="http://www.hkssf-hk.org.hk/hk/sec/images/arrow_red.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6275" y="52520850"/>
          <a:ext cx="5715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237</xdr:row>
      <xdr:rowOff>0</xdr:rowOff>
    </xdr:from>
    <xdr:to>
      <xdr:col>7</xdr:col>
      <xdr:colOff>133350</xdr:colOff>
      <xdr:row>237</xdr:row>
      <xdr:rowOff>133350</xdr:rowOff>
    </xdr:to>
    <xdr:pic>
      <xdr:nvPicPr>
        <xdr:cNvPr id="81" name="Picture 80" descr="http://www.hkssf-hk.org.hk/hk/sec/images/icon_pdf.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791075" y="52520850"/>
          <a:ext cx="1333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283</xdr:row>
      <xdr:rowOff>0</xdr:rowOff>
    </xdr:from>
    <xdr:to>
      <xdr:col>0</xdr:col>
      <xdr:colOff>57150</xdr:colOff>
      <xdr:row>283</xdr:row>
      <xdr:rowOff>76200</xdr:rowOff>
    </xdr:to>
    <xdr:pic>
      <xdr:nvPicPr>
        <xdr:cNvPr id="82" name="Picture 81" descr="http://www.hkssf-hk.org.hk/hk/sec/images/arrow_red.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1845825"/>
          <a:ext cx="5715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283</xdr:row>
      <xdr:rowOff>0</xdr:rowOff>
    </xdr:from>
    <xdr:to>
      <xdr:col>1</xdr:col>
      <xdr:colOff>133350</xdr:colOff>
      <xdr:row>283</xdr:row>
      <xdr:rowOff>133350</xdr:rowOff>
    </xdr:to>
    <xdr:pic>
      <xdr:nvPicPr>
        <xdr:cNvPr id="83" name="Picture 82" descr="http://www.hkssf-hk.org.hk/hk/sec/images/icon_pdf.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7650" y="61845825"/>
          <a:ext cx="1333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283</xdr:row>
      <xdr:rowOff>0</xdr:rowOff>
    </xdr:from>
    <xdr:to>
      <xdr:col>2</xdr:col>
      <xdr:colOff>57150</xdr:colOff>
      <xdr:row>283</xdr:row>
      <xdr:rowOff>76200</xdr:rowOff>
    </xdr:to>
    <xdr:pic>
      <xdr:nvPicPr>
        <xdr:cNvPr id="84" name="Picture 83" descr="http://www.hkssf-hk.org.hk/hk/sec/images/arrow_red.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9700" y="61845825"/>
          <a:ext cx="5715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283</xdr:row>
      <xdr:rowOff>0</xdr:rowOff>
    </xdr:from>
    <xdr:to>
      <xdr:col>3</xdr:col>
      <xdr:colOff>133350</xdr:colOff>
      <xdr:row>283</xdr:row>
      <xdr:rowOff>133350</xdr:rowOff>
    </xdr:to>
    <xdr:pic>
      <xdr:nvPicPr>
        <xdr:cNvPr id="85" name="Picture 84" descr="http://www.hkssf-hk.org.hk/hk/sec/images/icon_pdf.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52600" y="61845825"/>
          <a:ext cx="1333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283</xdr:row>
      <xdr:rowOff>0</xdr:rowOff>
    </xdr:from>
    <xdr:to>
      <xdr:col>4</xdr:col>
      <xdr:colOff>57150</xdr:colOff>
      <xdr:row>283</xdr:row>
      <xdr:rowOff>76200</xdr:rowOff>
    </xdr:to>
    <xdr:pic>
      <xdr:nvPicPr>
        <xdr:cNvPr id="86" name="Picture 85" descr="http://www.hkssf-hk.org.hk/hk/sec/images/arrow_red.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14650" y="61845825"/>
          <a:ext cx="5715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283</xdr:row>
      <xdr:rowOff>0</xdr:rowOff>
    </xdr:from>
    <xdr:to>
      <xdr:col>5</xdr:col>
      <xdr:colOff>133350</xdr:colOff>
      <xdr:row>283</xdr:row>
      <xdr:rowOff>133350</xdr:rowOff>
    </xdr:to>
    <xdr:pic>
      <xdr:nvPicPr>
        <xdr:cNvPr id="87" name="Picture 86" descr="http://www.hkssf-hk.org.hk/hk/sec/images/icon_pdf.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24225" y="61845825"/>
          <a:ext cx="1333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283</xdr:row>
      <xdr:rowOff>0</xdr:rowOff>
    </xdr:from>
    <xdr:to>
      <xdr:col>6</xdr:col>
      <xdr:colOff>57150</xdr:colOff>
      <xdr:row>283</xdr:row>
      <xdr:rowOff>76200</xdr:rowOff>
    </xdr:to>
    <xdr:pic>
      <xdr:nvPicPr>
        <xdr:cNvPr id="88" name="Picture 87" descr="http://www.hkssf-hk.org.hk/hk/sec/images/arrow_red.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6275" y="61845825"/>
          <a:ext cx="5715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283</xdr:row>
      <xdr:rowOff>0</xdr:rowOff>
    </xdr:from>
    <xdr:to>
      <xdr:col>7</xdr:col>
      <xdr:colOff>133350</xdr:colOff>
      <xdr:row>283</xdr:row>
      <xdr:rowOff>133350</xdr:rowOff>
    </xdr:to>
    <xdr:pic>
      <xdr:nvPicPr>
        <xdr:cNvPr id="89" name="Picture 88" descr="http://www.hkssf-hk.org.hk/hk/sec/images/icon_pdf.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791075" y="61845825"/>
          <a:ext cx="1333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329</xdr:row>
      <xdr:rowOff>0</xdr:rowOff>
    </xdr:from>
    <xdr:to>
      <xdr:col>0</xdr:col>
      <xdr:colOff>57150</xdr:colOff>
      <xdr:row>329</xdr:row>
      <xdr:rowOff>76200</xdr:rowOff>
    </xdr:to>
    <xdr:pic>
      <xdr:nvPicPr>
        <xdr:cNvPr id="90" name="Picture 89" descr="http://www.hkssf-hk.org.hk/hk/sec/images/arrow_red.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1237475"/>
          <a:ext cx="5715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329</xdr:row>
      <xdr:rowOff>0</xdr:rowOff>
    </xdr:from>
    <xdr:to>
      <xdr:col>1</xdr:col>
      <xdr:colOff>133350</xdr:colOff>
      <xdr:row>329</xdr:row>
      <xdr:rowOff>133350</xdr:rowOff>
    </xdr:to>
    <xdr:pic>
      <xdr:nvPicPr>
        <xdr:cNvPr id="91" name="Picture 90" descr="http://www.hkssf-hk.org.hk/hk/sec/images/icon_pdf.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7650" y="71237475"/>
          <a:ext cx="1333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329</xdr:row>
      <xdr:rowOff>0</xdr:rowOff>
    </xdr:from>
    <xdr:to>
      <xdr:col>2</xdr:col>
      <xdr:colOff>57150</xdr:colOff>
      <xdr:row>329</xdr:row>
      <xdr:rowOff>76200</xdr:rowOff>
    </xdr:to>
    <xdr:pic>
      <xdr:nvPicPr>
        <xdr:cNvPr id="92" name="Picture 91" descr="http://www.hkssf-hk.org.hk/hk/sec/images/arrow_red.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9700" y="71237475"/>
          <a:ext cx="5715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329</xdr:row>
      <xdr:rowOff>0</xdr:rowOff>
    </xdr:from>
    <xdr:to>
      <xdr:col>3</xdr:col>
      <xdr:colOff>133350</xdr:colOff>
      <xdr:row>329</xdr:row>
      <xdr:rowOff>133350</xdr:rowOff>
    </xdr:to>
    <xdr:pic>
      <xdr:nvPicPr>
        <xdr:cNvPr id="93" name="Picture 92" descr="http://www.hkssf-hk.org.hk/hk/sec/images/icon_pdf.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52600" y="71237475"/>
          <a:ext cx="1333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329</xdr:row>
      <xdr:rowOff>0</xdr:rowOff>
    </xdr:from>
    <xdr:to>
      <xdr:col>4</xdr:col>
      <xdr:colOff>57150</xdr:colOff>
      <xdr:row>329</xdr:row>
      <xdr:rowOff>76200</xdr:rowOff>
    </xdr:to>
    <xdr:pic>
      <xdr:nvPicPr>
        <xdr:cNvPr id="94" name="Picture 93" descr="http://www.hkssf-hk.org.hk/hk/sec/images/arrow_red.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14650" y="71237475"/>
          <a:ext cx="5715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329</xdr:row>
      <xdr:rowOff>0</xdr:rowOff>
    </xdr:from>
    <xdr:to>
      <xdr:col>5</xdr:col>
      <xdr:colOff>133350</xdr:colOff>
      <xdr:row>329</xdr:row>
      <xdr:rowOff>133350</xdr:rowOff>
    </xdr:to>
    <xdr:pic>
      <xdr:nvPicPr>
        <xdr:cNvPr id="95" name="Picture 94" descr="http://www.hkssf-hk.org.hk/hk/sec/images/icon_pdf.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24225" y="71237475"/>
          <a:ext cx="1333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329</xdr:row>
      <xdr:rowOff>0</xdr:rowOff>
    </xdr:from>
    <xdr:to>
      <xdr:col>6</xdr:col>
      <xdr:colOff>57150</xdr:colOff>
      <xdr:row>329</xdr:row>
      <xdr:rowOff>76200</xdr:rowOff>
    </xdr:to>
    <xdr:pic>
      <xdr:nvPicPr>
        <xdr:cNvPr id="96" name="Picture 95" descr="http://www.hkssf-hk.org.hk/hk/sec/images/arrow_red.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6275" y="71237475"/>
          <a:ext cx="5715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329</xdr:row>
      <xdr:rowOff>0</xdr:rowOff>
    </xdr:from>
    <xdr:to>
      <xdr:col>7</xdr:col>
      <xdr:colOff>133350</xdr:colOff>
      <xdr:row>329</xdr:row>
      <xdr:rowOff>133350</xdr:rowOff>
    </xdr:to>
    <xdr:pic>
      <xdr:nvPicPr>
        <xdr:cNvPr id="97" name="Picture 96" descr="http://www.hkssf-hk.org.hk/hk/sec/images/icon_pdf.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791075" y="71237475"/>
          <a:ext cx="1333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376</xdr:row>
      <xdr:rowOff>0</xdr:rowOff>
    </xdr:from>
    <xdr:to>
      <xdr:col>0</xdr:col>
      <xdr:colOff>57150</xdr:colOff>
      <xdr:row>376</xdr:row>
      <xdr:rowOff>76200</xdr:rowOff>
    </xdr:to>
    <xdr:pic>
      <xdr:nvPicPr>
        <xdr:cNvPr id="98" name="Picture 97" descr="http://www.hkssf-hk.org.hk/hk/sec/images/arrow_red.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0724375"/>
          <a:ext cx="5715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376</xdr:row>
      <xdr:rowOff>0</xdr:rowOff>
    </xdr:from>
    <xdr:to>
      <xdr:col>1</xdr:col>
      <xdr:colOff>133350</xdr:colOff>
      <xdr:row>376</xdr:row>
      <xdr:rowOff>133350</xdr:rowOff>
    </xdr:to>
    <xdr:pic>
      <xdr:nvPicPr>
        <xdr:cNvPr id="99" name="Picture 98" descr="http://www.hkssf-hk.org.hk/hk/sec/images/icon_pdf.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7650" y="80724375"/>
          <a:ext cx="1333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376</xdr:row>
      <xdr:rowOff>0</xdr:rowOff>
    </xdr:from>
    <xdr:to>
      <xdr:col>2</xdr:col>
      <xdr:colOff>57150</xdr:colOff>
      <xdr:row>376</xdr:row>
      <xdr:rowOff>76200</xdr:rowOff>
    </xdr:to>
    <xdr:pic>
      <xdr:nvPicPr>
        <xdr:cNvPr id="100" name="Picture 99" descr="http://www.hkssf-hk.org.hk/hk/sec/images/arrow_red.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9700" y="80724375"/>
          <a:ext cx="5715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376</xdr:row>
      <xdr:rowOff>0</xdr:rowOff>
    </xdr:from>
    <xdr:to>
      <xdr:col>3</xdr:col>
      <xdr:colOff>133350</xdr:colOff>
      <xdr:row>376</xdr:row>
      <xdr:rowOff>133350</xdr:rowOff>
    </xdr:to>
    <xdr:pic>
      <xdr:nvPicPr>
        <xdr:cNvPr id="101" name="Picture 100" descr="http://www.hkssf-hk.org.hk/hk/sec/images/icon_pdf.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52600" y="80724375"/>
          <a:ext cx="1333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376</xdr:row>
      <xdr:rowOff>0</xdr:rowOff>
    </xdr:from>
    <xdr:to>
      <xdr:col>4</xdr:col>
      <xdr:colOff>57150</xdr:colOff>
      <xdr:row>376</xdr:row>
      <xdr:rowOff>76200</xdr:rowOff>
    </xdr:to>
    <xdr:pic>
      <xdr:nvPicPr>
        <xdr:cNvPr id="102" name="Picture 101" descr="http://www.hkssf-hk.org.hk/hk/sec/images/arrow_red.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14650" y="80724375"/>
          <a:ext cx="5715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376</xdr:row>
      <xdr:rowOff>0</xdr:rowOff>
    </xdr:from>
    <xdr:to>
      <xdr:col>5</xdr:col>
      <xdr:colOff>133350</xdr:colOff>
      <xdr:row>376</xdr:row>
      <xdr:rowOff>133350</xdr:rowOff>
    </xdr:to>
    <xdr:pic>
      <xdr:nvPicPr>
        <xdr:cNvPr id="103" name="Picture 102" descr="http://www.hkssf-hk.org.hk/hk/sec/images/icon_pdf.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24225" y="80724375"/>
          <a:ext cx="1333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376</xdr:row>
      <xdr:rowOff>0</xdr:rowOff>
    </xdr:from>
    <xdr:to>
      <xdr:col>6</xdr:col>
      <xdr:colOff>57150</xdr:colOff>
      <xdr:row>376</xdr:row>
      <xdr:rowOff>76200</xdr:rowOff>
    </xdr:to>
    <xdr:pic>
      <xdr:nvPicPr>
        <xdr:cNvPr id="104" name="Picture 103" descr="http://www.hkssf-hk.org.hk/hk/sec/images/arrow_red.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6275" y="80724375"/>
          <a:ext cx="5715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376</xdr:row>
      <xdr:rowOff>0</xdr:rowOff>
    </xdr:from>
    <xdr:to>
      <xdr:col>7</xdr:col>
      <xdr:colOff>133350</xdr:colOff>
      <xdr:row>376</xdr:row>
      <xdr:rowOff>133350</xdr:rowOff>
    </xdr:to>
    <xdr:pic>
      <xdr:nvPicPr>
        <xdr:cNvPr id="105" name="Picture 104" descr="http://www.hkssf-hk.org.hk/hk/sec/images/icon_pdf.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791075" y="80724375"/>
          <a:ext cx="1333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425</xdr:row>
      <xdr:rowOff>0</xdr:rowOff>
    </xdr:from>
    <xdr:to>
      <xdr:col>0</xdr:col>
      <xdr:colOff>57150</xdr:colOff>
      <xdr:row>425</xdr:row>
      <xdr:rowOff>76200</xdr:rowOff>
    </xdr:to>
    <xdr:pic>
      <xdr:nvPicPr>
        <xdr:cNvPr id="106" name="Picture 105" descr="http://www.hkssf-hk.org.hk/hk/sec/images/arrow_red.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9315925"/>
          <a:ext cx="5715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425</xdr:row>
      <xdr:rowOff>0</xdr:rowOff>
    </xdr:from>
    <xdr:to>
      <xdr:col>1</xdr:col>
      <xdr:colOff>133350</xdr:colOff>
      <xdr:row>425</xdr:row>
      <xdr:rowOff>133350</xdr:rowOff>
    </xdr:to>
    <xdr:pic>
      <xdr:nvPicPr>
        <xdr:cNvPr id="107" name="Picture 106" descr="http://www.hkssf-hk.org.hk/hk/sec/images/icon_pdf.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7650" y="89315925"/>
          <a:ext cx="1333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425</xdr:row>
      <xdr:rowOff>0</xdr:rowOff>
    </xdr:from>
    <xdr:to>
      <xdr:col>2</xdr:col>
      <xdr:colOff>57150</xdr:colOff>
      <xdr:row>425</xdr:row>
      <xdr:rowOff>76200</xdr:rowOff>
    </xdr:to>
    <xdr:pic>
      <xdr:nvPicPr>
        <xdr:cNvPr id="108" name="Picture 107" descr="http://www.hkssf-hk.org.hk/hk/sec/images/arrow_red.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9700" y="89315925"/>
          <a:ext cx="5715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425</xdr:row>
      <xdr:rowOff>0</xdr:rowOff>
    </xdr:from>
    <xdr:to>
      <xdr:col>3</xdr:col>
      <xdr:colOff>133350</xdr:colOff>
      <xdr:row>425</xdr:row>
      <xdr:rowOff>133350</xdr:rowOff>
    </xdr:to>
    <xdr:pic>
      <xdr:nvPicPr>
        <xdr:cNvPr id="109" name="Picture 108" descr="http://www.hkssf-hk.org.hk/hk/sec/images/icon_pdf.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52600" y="89315925"/>
          <a:ext cx="1333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425</xdr:row>
      <xdr:rowOff>0</xdr:rowOff>
    </xdr:from>
    <xdr:to>
      <xdr:col>4</xdr:col>
      <xdr:colOff>57150</xdr:colOff>
      <xdr:row>425</xdr:row>
      <xdr:rowOff>76200</xdr:rowOff>
    </xdr:to>
    <xdr:pic>
      <xdr:nvPicPr>
        <xdr:cNvPr id="110" name="Picture 109" descr="http://www.hkssf-hk.org.hk/hk/sec/images/arrow_red.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14650" y="89315925"/>
          <a:ext cx="5715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425</xdr:row>
      <xdr:rowOff>0</xdr:rowOff>
    </xdr:from>
    <xdr:to>
      <xdr:col>5</xdr:col>
      <xdr:colOff>133350</xdr:colOff>
      <xdr:row>425</xdr:row>
      <xdr:rowOff>133350</xdr:rowOff>
    </xdr:to>
    <xdr:pic>
      <xdr:nvPicPr>
        <xdr:cNvPr id="111" name="Picture 110" descr="http://www.hkssf-hk.org.hk/hk/sec/images/icon_pdf.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24225" y="89315925"/>
          <a:ext cx="1333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425</xdr:row>
      <xdr:rowOff>0</xdr:rowOff>
    </xdr:from>
    <xdr:to>
      <xdr:col>6</xdr:col>
      <xdr:colOff>57150</xdr:colOff>
      <xdr:row>425</xdr:row>
      <xdr:rowOff>76200</xdr:rowOff>
    </xdr:to>
    <xdr:pic>
      <xdr:nvPicPr>
        <xdr:cNvPr id="112" name="Picture 111" descr="http://www.hkssf-hk.org.hk/hk/sec/images/arrow_red.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6275" y="89315925"/>
          <a:ext cx="5715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425</xdr:row>
      <xdr:rowOff>0</xdr:rowOff>
    </xdr:from>
    <xdr:to>
      <xdr:col>7</xdr:col>
      <xdr:colOff>133350</xdr:colOff>
      <xdr:row>425</xdr:row>
      <xdr:rowOff>133350</xdr:rowOff>
    </xdr:to>
    <xdr:pic>
      <xdr:nvPicPr>
        <xdr:cNvPr id="113" name="Picture 112" descr="http://www.hkssf-hk.org.hk/hk/sec/images/icon_pdf.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791075" y="89315925"/>
          <a:ext cx="1333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0</xdr:col>
      <xdr:colOff>57150</xdr:colOff>
      <xdr:row>4</xdr:row>
      <xdr:rowOff>76200</xdr:rowOff>
    </xdr:to>
    <xdr:pic>
      <xdr:nvPicPr>
        <xdr:cNvPr id="2" name="Picture 1" descr="http://www.hkssf-hk.org.hk/hk/sec/images/arrow_red.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14375"/>
          <a:ext cx="5715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xdr:row>
      <xdr:rowOff>0</xdr:rowOff>
    </xdr:from>
    <xdr:to>
      <xdr:col>1</xdr:col>
      <xdr:colOff>133350</xdr:colOff>
      <xdr:row>4</xdr:row>
      <xdr:rowOff>133350</xdr:rowOff>
    </xdr:to>
    <xdr:pic>
      <xdr:nvPicPr>
        <xdr:cNvPr id="3" name="Picture 2" descr="http://www.hkssf-hk.org.hk/hk/sec/images/icon_pdf.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714375"/>
          <a:ext cx="1333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xdr:row>
      <xdr:rowOff>0</xdr:rowOff>
    </xdr:from>
    <xdr:to>
      <xdr:col>2</xdr:col>
      <xdr:colOff>57150</xdr:colOff>
      <xdr:row>4</xdr:row>
      <xdr:rowOff>76200</xdr:rowOff>
    </xdr:to>
    <xdr:pic>
      <xdr:nvPicPr>
        <xdr:cNvPr id="4" name="Picture 3" descr="http://www.hkssf-hk.org.hk/hk/sec/images/arrow_red.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9200" y="714375"/>
          <a:ext cx="5715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xdr:row>
      <xdr:rowOff>0</xdr:rowOff>
    </xdr:from>
    <xdr:to>
      <xdr:col>3</xdr:col>
      <xdr:colOff>133350</xdr:colOff>
      <xdr:row>4</xdr:row>
      <xdr:rowOff>133350</xdr:rowOff>
    </xdr:to>
    <xdr:pic>
      <xdr:nvPicPr>
        <xdr:cNvPr id="5" name="Picture 4" descr="http://www.hkssf-hk.org.hk/hk/sec/images/icon_pdf.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28800" y="714375"/>
          <a:ext cx="1333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xdr:row>
      <xdr:rowOff>0</xdr:rowOff>
    </xdr:from>
    <xdr:to>
      <xdr:col>4</xdr:col>
      <xdr:colOff>57150</xdr:colOff>
      <xdr:row>4</xdr:row>
      <xdr:rowOff>76200</xdr:rowOff>
    </xdr:to>
    <xdr:pic>
      <xdr:nvPicPr>
        <xdr:cNvPr id="6" name="Picture 5" descr="http://www.hkssf-hk.org.hk/hk/sec/images/arrow_red.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38400" y="714375"/>
          <a:ext cx="5715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4</xdr:row>
      <xdr:rowOff>0</xdr:rowOff>
    </xdr:from>
    <xdr:to>
      <xdr:col>5</xdr:col>
      <xdr:colOff>133350</xdr:colOff>
      <xdr:row>4</xdr:row>
      <xdr:rowOff>133350</xdr:rowOff>
    </xdr:to>
    <xdr:pic>
      <xdr:nvPicPr>
        <xdr:cNvPr id="7" name="Picture 6" descr="http://www.hkssf-hk.org.hk/hk/sec/images/icon_pdf.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0" y="714375"/>
          <a:ext cx="1333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xdr:row>
      <xdr:rowOff>0</xdr:rowOff>
    </xdr:from>
    <xdr:to>
      <xdr:col>6</xdr:col>
      <xdr:colOff>57150</xdr:colOff>
      <xdr:row>4</xdr:row>
      <xdr:rowOff>76200</xdr:rowOff>
    </xdr:to>
    <xdr:pic>
      <xdr:nvPicPr>
        <xdr:cNvPr id="8" name="Picture 7" descr="http://www.hkssf-hk.org.hk/hk/sec/images/arrow_red.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57600" y="714375"/>
          <a:ext cx="5715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xdr:row>
      <xdr:rowOff>0</xdr:rowOff>
    </xdr:from>
    <xdr:to>
      <xdr:col>7</xdr:col>
      <xdr:colOff>133350</xdr:colOff>
      <xdr:row>4</xdr:row>
      <xdr:rowOff>133350</xdr:rowOff>
    </xdr:to>
    <xdr:pic>
      <xdr:nvPicPr>
        <xdr:cNvPr id="9" name="Picture 8" descr="http://www.hkssf-hk.org.hk/hk/sec/images/icon_pdf.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267200" y="714375"/>
          <a:ext cx="1333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xdr:row>
      <xdr:rowOff>0</xdr:rowOff>
    </xdr:from>
    <xdr:to>
      <xdr:col>0</xdr:col>
      <xdr:colOff>57150</xdr:colOff>
      <xdr:row>28</xdr:row>
      <xdr:rowOff>76200</xdr:rowOff>
    </xdr:to>
    <xdr:pic>
      <xdr:nvPicPr>
        <xdr:cNvPr id="10" name="Picture 9" descr="http://www.hkssf-hk.org.hk/hk/sec/images/arrow_red.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00"/>
          <a:ext cx="5715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28</xdr:row>
      <xdr:rowOff>0</xdr:rowOff>
    </xdr:from>
    <xdr:to>
      <xdr:col>1</xdr:col>
      <xdr:colOff>133350</xdr:colOff>
      <xdr:row>28</xdr:row>
      <xdr:rowOff>133350</xdr:rowOff>
    </xdr:to>
    <xdr:pic>
      <xdr:nvPicPr>
        <xdr:cNvPr id="11" name="Picture 10" descr="http://www.hkssf-hk.org.hk/hk/sec/images/icon_pdf.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7620000"/>
          <a:ext cx="1333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28</xdr:row>
      <xdr:rowOff>0</xdr:rowOff>
    </xdr:from>
    <xdr:to>
      <xdr:col>2</xdr:col>
      <xdr:colOff>57150</xdr:colOff>
      <xdr:row>28</xdr:row>
      <xdr:rowOff>76200</xdr:rowOff>
    </xdr:to>
    <xdr:pic>
      <xdr:nvPicPr>
        <xdr:cNvPr id="12" name="Picture 11" descr="http://www.hkssf-hk.org.hk/hk/sec/images/arrow_red.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9200" y="7620000"/>
          <a:ext cx="5715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28</xdr:row>
      <xdr:rowOff>0</xdr:rowOff>
    </xdr:from>
    <xdr:to>
      <xdr:col>3</xdr:col>
      <xdr:colOff>133350</xdr:colOff>
      <xdr:row>28</xdr:row>
      <xdr:rowOff>133350</xdr:rowOff>
    </xdr:to>
    <xdr:pic>
      <xdr:nvPicPr>
        <xdr:cNvPr id="13" name="Picture 12" descr="http://www.hkssf-hk.org.hk/hk/sec/images/icon_pdf.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28800" y="7620000"/>
          <a:ext cx="1333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28</xdr:row>
      <xdr:rowOff>0</xdr:rowOff>
    </xdr:from>
    <xdr:to>
      <xdr:col>4</xdr:col>
      <xdr:colOff>57150</xdr:colOff>
      <xdr:row>28</xdr:row>
      <xdr:rowOff>76200</xdr:rowOff>
    </xdr:to>
    <xdr:pic>
      <xdr:nvPicPr>
        <xdr:cNvPr id="14" name="Picture 13" descr="http://www.hkssf-hk.org.hk/hk/sec/images/arrow_red.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38400" y="7620000"/>
          <a:ext cx="5715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28</xdr:row>
      <xdr:rowOff>0</xdr:rowOff>
    </xdr:from>
    <xdr:to>
      <xdr:col>5</xdr:col>
      <xdr:colOff>133350</xdr:colOff>
      <xdr:row>28</xdr:row>
      <xdr:rowOff>133350</xdr:rowOff>
    </xdr:to>
    <xdr:pic>
      <xdr:nvPicPr>
        <xdr:cNvPr id="15" name="Picture 14" descr="http://www.hkssf-hk.org.hk/hk/sec/images/icon_pdf.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0" y="7620000"/>
          <a:ext cx="1333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28</xdr:row>
      <xdr:rowOff>0</xdr:rowOff>
    </xdr:from>
    <xdr:to>
      <xdr:col>6</xdr:col>
      <xdr:colOff>57150</xdr:colOff>
      <xdr:row>28</xdr:row>
      <xdr:rowOff>76200</xdr:rowOff>
    </xdr:to>
    <xdr:pic>
      <xdr:nvPicPr>
        <xdr:cNvPr id="16" name="Picture 15" descr="http://www.hkssf-hk.org.hk/hk/sec/images/arrow_red.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57600" y="7620000"/>
          <a:ext cx="5715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28</xdr:row>
      <xdr:rowOff>0</xdr:rowOff>
    </xdr:from>
    <xdr:to>
      <xdr:col>7</xdr:col>
      <xdr:colOff>133350</xdr:colOff>
      <xdr:row>28</xdr:row>
      <xdr:rowOff>133350</xdr:rowOff>
    </xdr:to>
    <xdr:pic>
      <xdr:nvPicPr>
        <xdr:cNvPr id="17" name="Picture 16" descr="http://www.hkssf-hk.org.hk/hk/sec/images/icon_pdf.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267200" y="7620000"/>
          <a:ext cx="1333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0</xdr:col>
      <xdr:colOff>57150</xdr:colOff>
      <xdr:row>60</xdr:row>
      <xdr:rowOff>76200</xdr:rowOff>
    </xdr:to>
    <xdr:pic>
      <xdr:nvPicPr>
        <xdr:cNvPr id="18" name="Picture 17" descr="http://www.hkssf-hk.org.hk/hk/sec/images/arrow_red.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335625"/>
          <a:ext cx="5715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0</xdr:rowOff>
    </xdr:from>
    <xdr:to>
      <xdr:col>1</xdr:col>
      <xdr:colOff>133350</xdr:colOff>
      <xdr:row>60</xdr:row>
      <xdr:rowOff>133350</xdr:rowOff>
    </xdr:to>
    <xdr:pic>
      <xdr:nvPicPr>
        <xdr:cNvPr id="19" name="Picture 18" descr="http://www.hkssf-hk.org.hk/hk/sec/images/icon_pdf.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8335625"/>
          <a:ext cx="1333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60</xdr:row>
      <xdr:rowOff>0</xdr:rowOff>
    </xdr:from>
    <xdr:to>
      <xdr:col>2</xdr:col>
      <xdr:colOff>57150</xdr:colOff>
      <xdr:row>60</xdr:row>
      <xdr:rowOff>76200</xdr:rowOff>
    </xdr:to>
    <xdr:pic>
      <xdr:nvPicPr>
        <xdr:cNvPr id="20" name="Picture 19" descr="http://www.hkssf-hk.org.hk/hk/sec/images/arrow_red.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9200" y="18335625"/>
          <a:ext cx="5715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60</xdr:row>
      <xdr:rowOff>0</xdr:rowOff>
    </xdr:from>
    <xdr:to>
      <xdr:col>3</xdr:col>
      <xdr:colOff>133350</xdr:colOff>
      <xdr:row>60</xdr:row>
      <xdr:rowOff>133350</xdr:rowOff>
    </xdr:to>
    <xdr:pic>
      <xdr:nvPicPr>
        <xdr:cNvPr id="21" name="Picture 20" descr="http://www.hkssf-hk.org.hk/hk/sec/images/icon_pdf.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28800" y="18335625"/>
          <a:ext cx="1333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60</xdr:row>
      <xdr:rowOff>0</xdr:rowOff>
    </xdr:from>
    <xdr:to>
      <xdr:col>4</xdr:col>
      <xdr:colOff>57150</xdr:colOff>
      <xdr:row>60</xdr:row>
      <xdr:rowOff>76200</xdr:rowOff>
    </xdr:to>
    <xdr:pic>
      <xdr:nvPicPr>
        <xdr:cNvPr id="22" name="Picture 21" descr="http://www.hkssf-hk.org.hk/hk/sec/images/arrow_red.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38400" y="18335625"/>
          <a:ext cx="5715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60</xdr:row>
      <xdr:rowOff>0</xdr:rowOff>
    </xdr:from>
    <xdr:to>
      <xdr:col>5</xdr:col>
      <xdr:colOff>133350</xdr:colOff>
      <xdr:row>60</xdr:row>
      <xdr:rowOff>133350</xdr:rowOff>
    </xdr:to>
    <xdr:pic>
      <xdr:nvPicPr>
        <xdr:cNvPr id="23" name="Picture 22" descr="http://www.hkssf-hk.org.hk/hk/sec/images/icon_pdf.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0" y="18335625"/>
          <a:ext cx="1333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60</xdr:row>
      <xdr:rowOff>0</xdr:rowOff>
    </xdr:from>
    <xdr:to>
      <xdr:col>6</xdr:col>
      <xdr:colOff>57150</xdr:colOff>
      <xdr:row>60</xdr:row>
      <xdr:rowOff>76200</xdr:rowOff>
    </xdr:to>
    <xdr:pic>
      <xdr:nvPicPr>
        <xdr:cNvPr id="24" name="Picture 23" descr="http://www.hkssf-hk.org.hk/hk/sec/images/arrow_red.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57600" y="18335625"/>
          <a:ext cx="5715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60</xdr:row>
      <xdr:rowOff>0</xdr:rowOff>
    </xdr:from>
    <xdr:to>
      <xdr:col>7</xdr:col>
      <xdr:colOff>133350</xdr:colOff>
      <xdr:row>60</xdr:row>
      <xdr:rowOff>133350</xdr:rowOff>
    </xdr:to>
    <xdr:pic>
      <xdr:nvPicPr>
        <xdr:cNvPr id="25" name="Picture 24" descr="http://www.hkssf-hk.org.hk/hk/sec/images/icon_pdf.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267200" y="18335625"/>
          <a:ext cx="1333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116</xdr:row>
      <xdr:rowOff>0</xdr:rowOff>
    </xdr:from>
    <xdr:to>
      <xdr:col>0</xdr:col>
      <xdr:colOff>57150</xdr:colOff>
      <xdr:row>116</xdr:row>
      <xdr:rowOff>76200</xdr:rowOff>
    </xdr:to>
    <xdr:pic>
      <xdr:nvPicPr>
        <xdr:cNvPr id="26" name="Picture 25" descr="http://www.hkssf-hk.org.hk/hk/sec/images/arrow_red.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9566850"/>
          <a:ext cx="5715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116</xdr:row>
      <xdr:rowOff>0</xdr:rowOff>
    </xdr:from>
    <xdr:to>
      <xdr:col>1</xdr:col>
      <xdr:colOff>133350</xdr:colOff>
      <xdr:row>116</xdr:row>
      <xdr:rowOff>133350</xdr:rowOff>
    </xdr:to>
    <xdr:pic>
      <xdr:nvPicPr>
        <xdr:cNvPr id="27" name="Picture 26" descr="http://www.hkssf-hk.org.hk/hk/sec/images/icon_pdf.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39566850"/>
          <a:ext cx="1333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116</xdr:row>
      <xdr:rowOff>0</xdr:rowOff>
    </xdr:from>
    <xdr:to>
      <xdr:col>2</xdr:col>
      <xdr:colOff>57150</xdr:colOff>
      <xdr:row>116</xdr:row>
      <xdr:rowOff>76200</xdr:rowOff>
    </xdr:to>
    <xdr:pic>
      <xdr:nvPicPr>
        <xdr:cNvPr id="28" name="Picture 27" descr="http://www.hkssf-hk.org.hk/hk/sec/images/arrow_red.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9200" y="39566850"/>
          <a:ext cx="5715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116</xdr:row>
      <xdr:rowOff>0</xdr:rowOff>
    </xdr:from>
    <xdr:to>
      <xdr:col>3</xdr:col>
      <xdr:colOff>133350</xdr:colOff>
      <xdr:row>116</xdr:row>
      <xdr:rowOff>133350</xdr:rowOff>
    </xdr:to>
    <xdr:pic>
      <xdr:nvPicPr>
        <xdr:cNvPr id="29" name="Picture 28" descr="http://www.hkssf-hk.org.hk/hk/sec/images/icon_pdf.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28800" y="39566850"/>
          <a:ext cx="1333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116</xdr:row>
      <xdr:rowOff>0</xdr:rowOff>
    </xdr:from>
    <xdr:to>
      <xdr:col>4</xdr:col>
      <xdr:colOff>57150</xdr:colOff>
      <xdr:row>116</xdr:row>
      <xdr:rowOff>76200</xdr:rowOff>
    </xdr:to>
    <xdr:pic>
      <xdr:nvPicPr>
        <xdr:cNvPr id="30" name="Picture 29" descr="http://www.hkssf-hk.org.hk/hk/sec/images/arrow_red.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38400" y="39566850"/>
          <a:ext cx="5715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116</xdr:row>
      <xdr:rowOff>0</xdr:rowOff>
    </xdr:from>
    <xdr:to>
      <xdr:col>5</xdr:col>
      <xdr:colOff>133350</xdr:colOff>
      <xdr:row>116</xdr:row>
      <xdr:rowOff>133350</xdr:rowOff>
    </xdr:to>
    <xdr:pic>
      <xdr:nvPicPr>
        <xdr:cNvPr id="31" name="Picture 30" descr="http://www.hkssf-hk.org.hk/hk/sec/images/icon_pdf.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0" y="39566850"/>
          <a:ext cx="1333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116</xdr:row>
      <xdr:rowOff>0</xdr:rowOff>
    </xdr:from>
    <xdr:to>
      <xdr:col>6</xdr:col>
      <xdr:colOff>57150</xdr:colOff>
      <xdr:row>116</xdr:row>
      <xdr:rowOff>76200</xdr:rowOff>
    </xdr:to>
    <xdr:pic>
      <xdr:nvPicPr>
        <xdr:cNvPr id="32" name="Picture 31" descr="http://www.hkssf-hk.org.hk/hk/sec/images/arrow_red.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57600" y="39566850"/>
          <a:ext cx="5715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116</xdr:row>
      <xdr:rowOff>0</xdr:rowOff>
    </xdr:from>
    <xdr:to>
      <xdr:col>7</xdr:col>
      <xdr:colOff>133350</xdr:colOff>
      <xdr:row>116</xdr:row>
      <xdr:rowOff>133350</xdr:rowOff>
    </xdr:to>
    <xdr:pic>
      <xdr:nvPicPr>
        <xdr:cNvPr id="33" name="Picture 32" descr="http://www.hkssf-hk.org.hk/hk/sec/images/icon_pdf.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267200" y="39566850"/>
          <a:ext cx="1333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162</xdr:row>
      <xdr:rowOff>0</xdr:rowOff>
    </xdr:from>
    <xdr:to>
      <xdr:col>0</xdr:col>
      <xdr:colOff>57150</xdr:colOff>
      <xdr:row>162</xdr:row>
      <xdr:rowOff>76200</xdr:rowOff>
    </xdr:to>
    <xdr:pic>
      <xdr:nvPicPr>
        <xdr:cNvPr id="34" name="Picture 33" descr="http://www.hkssf-hk.org.hk/hk/sec/images/arrow_red.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4702075"/>
          <a:ext cx="5715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162</xdr:row>
      <xdr:rowOff>0</xdr:rowOff>
    </xdr:from>
    <xdr:to>
      <xdr:col>1</xdr:col>
      <xdr:colOff>133350</xdr:colOff>
      <xdr:row>162</xdr:row>
      <xdr:rowOff>133350</xdr:rowOff>
    </xdr:to>
    <xdr:pic>
      <xdr:nvPicPr>
        <xdr:cNvPr id="35" name="Picture 34" descr="http://www.hkssf-hk.org.hk/hk/sec/images/icon_pdf.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54702075"/>
          <a:ext cx="1333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162</xdr:row>
      <xdr:rowOff>0</xdr:rowOff>
    </xdr:from>
    <xdr:to>
      <xdr:col>2</xdr:col>
      <xdr:colOff>57150</xdr:colOff>
      <xdr:row>162</xdr:row>
      <xdr:rowOff>76200</xdr:rowOff>
    </xdr:to>
    <xdr:pic>
      <xdr:nvPicPr>
        <xdr:cNvPr id="36" name="Picture 35" descr="http://www.hkssf-hk.org.hk/hk/sec/images/arrow_red.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9200" y="54702075"/>
          <a:ext cx="5715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162</xdr:row>
      <xdr:rowOff>0</xdr:rowOff>
    </xdr:from>
    <xdr:to>
      <xdr:col>3</xdr:col>
      <xdr:colOff>133350</xdr:colOff>
      <xdr:row>162</xdr:row>
      <xdr:rowOff>133350</xdr:rowOff>
    </xdr:to>
    <xdr:pic>
      <xdr:nvPicPr>
        <xdr:cNvPr id="37" name="Picture 36" descr="http://www.hkssf-hk.org.hk/hk/sec/images/icon_pdf.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28800" y="54702075"/>
          <a:ext cx="1333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162</xdr:row>
      <xdr:rowOff>0</xdr:rowOff>
    </xdr:from>
    <xdr:to>
      <xdr:col>4</xdr:col>
      <xdr:colOff>57150</xdr:colOff>
      <xdr:row>162</xdr:row>
      <xdr:rowOff>76200</xdr:rowOff>
    </xdr:to>
    <xdr:pic>
      <xdr:nvPicPr>
        <xdr:cNvPr id="38" name="Picture 37" descr="http://www.hkssf-hk.org.hk/hk/sec/images/arrow_red.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38400" y="54702075"/>
          <a:ext cx="5715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162</xdr:row>
      <xdr:rowOff>0</xdr:rowOff>
    </xdr:from>
    <xdr:to>
      <xdr:col>5</xdr:col>
      <xdr:colOff>133350</xdr:colOff>
      <xdr:row>162</xdr:row>
      <xdr:rowOff>133350</xdr:rowOff>
    </xdr:to>
    <xdr:pic>
      <xdr:nvPicPr>
        <xdr:cNvPr id="39" name="Picture 38" descr="http://www.hkssf-hk.org.hk/hk/sec/images/icon_pdf.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0" y="54702075"/>
          <a:ext cx="1333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162</xdr:row>
      <xdr:rowOff>0</xdr:rowOff>
    </xdr:from>
    <xdr:to>
      <xdr:col>6</xdr:col>
      <xdr:colOff>57150</xdr:colOff>
      <xdr:row>162</xdr:row>
      <xdr:rowOff>76200</xdr:rowOff>
    </xdr:to>
    <xdr:pic>
      <xdr:nvPicPr>
        <xdr:cNvPr id="40" name="Picture 39" descr="http://www.hkssf-hk.org.hk/hk/sec/images/arrow_red.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57600" y="54702075"/>
          <a:ext cx="5715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162</xdr:row>
      <xdr:rowOff>0</xdr:rowOff>
    </xdr:from>
    <xdr:to>
      <xdr:col>7</xdr:col>
      <xdr:colOff>133350</xdr:colOff>
      <xdr:row>162</xdr:row>
      <xdr:rowOff>133350</xdr:rowOff>
    </xdr:to>
    <xdr:pic>
      <xdr:nvPicPr>
        <xdr:cNvPr id="41" name="Picture 40" descr="http://www.hkssf-hk.org.hk/hk/sec/images/icon_pdf.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267200" y="54702075"/>
          <a:ext cx="1333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207</xdr:row>
      <xdr:rowOff>0</xdr:rowOff>
    </xdr:from>
    <xdr:to>
      <xdr:col>0</xdr:col>
      <xdr:colOff>57150</xdr:colOff>
      <xdr:row>207</xdr:row>
      <xdr:rowOff>76200</xdr:rowOff>
    </xdr:to>
    <xdr:pic>
      <xdr:nvPicPr>
        <xdr:cNvPr id="42" name="Picture 41" descr="http://www.hkssf-hk.org.hk/hk/sec/images/arrow_red.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0751700"/>
          <a:ext cx="5715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207</xdr:row>
      <xdr:rowOff>0</xdr:rowOff>
    </xdr:from>
    <xdr:to>
      <xdr:col>1</xdr:col>
      <xdr:colOff>133350</xdr:colOff>
      <xdr:row>207</xdr:row>
      <xdr:rowOff>133350</xdr:rowOff>
    </xdr:to>
    <xdr:pic>
      <xdr:nvPicPr>
        <xdr:cNvPr id="43" name="Picture 42" descr="http://www.hkssf-hk.org.hk/hk/sec/images/icon_pdf.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70751700"/>
          <a:ext cx="1333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207</xdr:row>
      <xdr:rowOff>0</xdr:rowOff>
    </xdr:from>
    <xdr:to>
      <xdr:col>2</xdr:col>
      <xdr:colOff>57150</xdr:colOff>
      <xdr:row>207</xdr:row>
      <xdr:rowOff>76200</xdr:rowOff>
    </xdr:to>
    <xdr:pic>
      <xdr:nvPicPr>
        <xdr:cNvPr id="44" name="Picture 43" descr="http://www.hkssf-hk.org.hk/hk/sec/images/arrow_red.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9200" y="70751700"/>
          <a:ext cx="5715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207</xdr:row>
      <xdr:rowOff>0</xdr:rowOff>
    </xdr:from>
    <xdr:to>
      <xdr:col>3</xdr:col>
      <xdr:colOff>133350</xdr:colOff>
      <xdr:row>207</xdr:row>
      <xdr:rowOff>133350</xdr:rowOff>
    </xdr:to>
    <xdr:pic>
      <xdr:nvPicPr>
        <xdr:cNvPr id="45" name="Picture 44" descr="http://www.hkssf-hk.org.hk/hk/sec/images/icon_pdf.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28800" y="70751700"/>
          <a:ext cx="1333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207</xdr:row>
      <xdr:rowOff>0</xdr:rowOff>
    </xdr:from>
    <xdr:to>
      <xdr:col>4</xdr:col>
      <xdr:colOff>57150</xdr:colOff>
      <xdr:row>207</xdr:row>
      <xdr:rowOff>76200</xdr:rowOff>
    </xdr:to>
    <xdr:pic>
      <xdr:nvPicPr>
        <xdr:cNvPr id="46" name="Picture 45" descr="http://www.hkssf-hk.org.hk/hk/sec/images/arrow_red.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38400" y="70751700"/>
          <a:ext cx="5715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207</xdr:row>
      <xdr:rowOff>0</xdr:rowOff>
    </xdr:from>
    <xdr:to>
      <xdr:col>5</xdr:col>
      <xdr:colOff>133350</xdr:colOff>
      <xdr:row>207</xdr:row>
      <xdr:rowOff>133350</xdr:rowOff>
    </xdr:to>
    <xdr:pic>
      <xdr:nvPicPr>
        <xdr:cNvPr id="47" name="Picture 46" descr="http://www.hkssf-hk.org.hk/hk/sec/images/icon_pdf.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0" y="70751700"/>
          <a:ext cx="1333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207</xdr:row>
      <xdr:rowOff>0</xdr:rowOff>
    </xdr:from>
    <xdr:to>
      <xdr:col>6</xdr:col>
      <xdr:colOff>57150</xdr:colOff>
      <xdr:row>207</xdr:row>
      <xdr:rowOff>76200</xdr:rowOff>
    </xdr:to>
    <xdr:pic>
      <xdr:nvPicPr>
        <xdr:cNvPr id="48" name="Picture 47" descr="http://www.hkssf-hk.org.hk/hk/sec/images/arrow_red.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57600" y="70751700"/>
          <a:ext cx="5715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207</xdr:row>
      <xdr:rowOff>0</xdr:rowOff>
    </xdr:from>
    <xdr:to>
      <xdr:col>7</xdr:col>
      <xdr:colOff>133350</xdr:colOff>
      <xdr:row>207</xdr:row>
      <xdr:rowOff>133350</xdr:rowOff>
    </xdr:to>
    <xdr:pic>
      <xdr:nvPicPr>
        <xdr:cNvPr id="49" name="Picture 48" descr="http://www.hkssf-hk.org.hk/hk/sec/images/icon_pdf.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267200" y="70751700"/>
          <a:ext cx="1333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wyip/Documents/zime/BOS/SchoolNam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usic_Speech"/>
      <sheetName val="Same Name Schools"/>
      <sheetName val="PE"/>
      <sheetName val="basketball+football"/>
      <sheetName val="PrimarySport"/>
    </sheetNames>
    <sheetDataSet>
      <sheetData sheetId="0"/>
      <sheetData sheetId="1"/>
      <sheetData sheetId="2">
        <row r="2">
          <cell r="C2" t="str">
            <v>ABERDEEN BAPTIST LUI MING CHOI COLLEGE ABLMCC</v>
          </cell>
          <cell r="D2" t="str">
            <v>Aberdeen Baptist Lui Ming Choi College</v>
          </cell>
          <cell r="E2">
            <v>2</v>
          </cell>
        </row>
        <row r="3">
          <cell r="C3" t="str">
            <v>ABERDEEN TECHNICAL SCHOOL ATS</v>
          </cell>
          <cell r="D3" t="str">
            <v>Aberdeen Technical School</v>
          </cell>
          <cell r="E3">
            <v>2</v>
          </cell>
        </row>
        <row r="4">
          <cell r="C4" t="str">
            <v>AUSTRALIAN INTERNATIONAL SCHOOL HONG KONG AISHK</v>
          </cell>
          <cell r="D4" t="str">
            <v>Australian International School Hong Kong</v>
          </cell>
          <cell r="E4">
            <v>5</v>
          </cell>
        </row>
        <row r="5">
          <cell r="C5" t="str">
            <v>BELILIOS PUBLIC SCHOOL BPS</v>
          </cell>
          <cell r="D5" t="str">
            <v>Belilios Public School</v>
          </cell>
          <cell r="E5">
            <v>2</v>
          </cell>
        </row>
        <row r="6">
          <cell r="C6" t="str">
            <v>BISHOP HALL JUBILEE SCHOOL BHJS</v>
          </cell>
          <cell r="D6" t="str">
            <v>Bishop Hall Jubilee School</v>
          </cell>
          <cell r="E6">
            <v>2</v>
          </cell>
        </row>
        <row r="7">
          <cell r="C7" t="str">
            <v>BUDDHIST HO NAM KAM COLLEGE BHNK</v>
          </cell>
          <cell r="D7" t="str">
            <v>Buddhist Ho Nam Kam College</v>
          </cell>
          <cell r="E7">
            <v>2</v>
          </cell>
        </row>
        <row r="8">
          <cell r="C8" t="str">
            <v>BUDDHIST HUNG SEAN CHAU MEMORIAL COLLEGE BHSC</v>
          </cell>
          <cell r="D8" t="str">
            <v>Buddhist Hung Sean Chau Memorial College</v>
          </cell>
          <cell r="E8">
            <v>2</v>
          </cell>
        </row>
        <row r="9">
          <cell r="C9" t="str">
            <v>BUDDHIST TAI HUNG COLLEGE BTHC</v>
          </cell>
          <cell r="D9" t="str">
            <v>Buddhist Tai Hung College</v>
          </cell>
          <cell r="E9">
            <v>2</v>
          </cell>
        </row>
        <row r="10">
          <cell r="C10" t="str">
            <v>BUDDHIST WONG FUNG LING COLLEGE BWFL</v>
          </cell>
          <cell r="D10" t="str">
            <v>Buddhist Wong Fung Ling College</v>
          </cell>
          <cell r="E10">
            <v>2</v>
          </cell>
        </row>
        <row r="11">
          <cell r="C11" t="str">
            <v>CANOSSA COLLEGE CC</v>
          </cell>
          <cell r="D11" t="str">
            <v>Canossa College</v>
          </cell>
          <cell r="E11">
            <v>2</v>
          </cell>
        </row>
        <row r="12">
          <cell r="C12" t="str">
            <v>CARITAS CHONG YUET MING SECONDARY SCHOOL CCYMSS</v>
          </cell>
          <cell r="D12" t="str">
            <v>Caritas Chong Yuet Ming Secondary School</v>
          </cell>
          <cell r="E12">
            <v>2</v>
          </cell>
        </row>
        <row r="13">
          <cell r="C13" t="str">
            <v>CARITAS WU CHENG-CHUNG SECONDARY SCHOOL CWCCSS</v>
          </cell>
          <cell r="D13" t="str">
            <v>Caritas Wu Cheng-chung Secondary School</v>
          </cell>
          <cell r="E13">
            <v>2</v>
          </cell>
        </row>
        <row r="14">
          <cell r="C14" t="str">
            <v>CARMEL DIVINE GRACE FOUNDATION SEC SCHOOL CDGFSS</v>
          </cell>
          <cell r="D14" t="str">
            <v>Carmel Divine Grace Foundation Secondary School</v>
          </cell>
          <cell r="E14">
            <v>2</v>
          </cell>
        </row>
        <row r="15">
          <cell r="C15" t="str">
            <v>CARMEL SECONDARY SCHOOL CS</v>
          </cell>
          <cell r="D15" t="str">
            <v>Carmel Secondary School</v>
          </cell>
          <cell r="E15">
            <v>2</v>
          </cell>
        </row>
        <row r="16">
          <cell r="C16" t="str">
            <v>CCC HEEP WOH COLLEGE HWC</v>
          </cell>
          <cell r="D16" t="str">
            <v>CCC Heep Woh College</v>
          </cell>
          <cell r="E16">
            <v>2</v>
          </cell>
        </row>
        <row r="17">
          <cell r="C17" t="str">
            <v>CCC KEI CHI SECONDARY SCHOOL KCS</v>
          </cell>
          <cell r="D17" t="str">
            <v>CCC Kei Chi Secondary School</v>
          </cell>
          <cell r="E17">
            <v>2</v>
          </cell>
        </row>
        <row r="18">
          <cell r="C18" t="str">
            <v>CCC KEI HEEP SECONDARY SCHOOL KHSS</v>
          </cell>
          <cell r="D18" t="str">
            <v>CCC Kei Heep Secondary School</v>
          </cell>
          <cell r="E18">
            <v>2</v>
          </cell>
        </row>
        <row r="19">
          <cell r="C19" t="str">
            <v>CCC KEI TO SECONDARY SCHOOL CCCKT</v>
          </cell>
          <cell r="D19" t="str">
            <v>CCC Kei To Secondary School</v>
          </cell>
          <cell r="E19">
            <v>2</v>
          </cell>
        </row>
        <row r="20">
          <cell r="C20" t="str">
            <v>CCC KUNG LEE COLLEGE KLC</v>
          </cell>
          <cell r="D20" t="str">
            <v>CCC Kung Lee College</v>
          </cell>
          <cell r="E20">
            <v>2</v>
          </cell>
        </row>
        <row r="21">
          <cell r="C21" t="str">
            <v>CCC KWEI WAH SHAN COLLEGE KWSC</v>
          </cell>
          <cell r="D21" t="str">
            <v>CCC Kwei Wah Shan College</v>
          </cell>
          <cell r="E21">
            <v>2</v>
          </cell>
        </row>
        <row r="22">
          <cell r="C22" t="str">
            <v>CCC MING KEI COLLEGE MKC</v>
          </cell>
          <cell r="D22" t="str">
            <v>CCC Ming Kei College</v>
          </cell>
          <cell r="E22">
            <v>2</v>
          </cell>
        </row>
        <row r="23">
          <cell r="C23" t="str">
            <v>CCC MING YIN COLLEGE MYC</v>
          </cell>
          <cell r="D23" t="str">
            <v>CCC Ming Yin College</v>
          </cell>
          <cell r="E23">
            <v>2</v>
          </cell>
        </row>
        <row r="24">
          <cell r="C24" t="str">
            <v>CCC MONG MAN WAI COLLEGE MMWC</v>
          </cell>
          <cell r="D24" t="str">
            <v>CCC Mong Man Wai College</v>
          </cell>
          <cell r="E24">
            <v>2</v>
          </cell>
        </row>
        <row r="25">
          <cell r="C25" t="str">
            <v>CCC ROTARY SECONDARY SCHOOL CCCRSS</v>
          </cell>
          <cell r="D25" t="str">
            <v>CCC Rotary Secondary School</v>
          </cell>
          <cell r="E25">
            <v>2</v>
          </cell>
        </row>
        <row r="26">
          <cell r="C26" t="str">
            <v>CHAN SHU KUI MEMORIAL SCHOOL CSKMS</v>
          </cell>
          <cell r="D26" t="str">
            <v>Chan Shu Kui Memorial School</v>
          </cell>
          <cell r="E26">
            <v>2</v>
          </cell>
        </row>
        <row r="27">
          <cell r="C27" t="str">
            <v>CHAN SUI KI COLLEGE CSK</v>
          </cell>
          <cell r="D27" t="str">
            <v>Chan Sui Ki (La Salle) College</v>
          </cell>
          <cell r="E27">
            <v>2</v>
          </cell>
        </row>
        <row r="28">
          <cell r="C28" t="str">
            <v>CHEUNG CHUK SHAN COLLEGE CCSC</v>
          </cell>
          <cell r="D28" t="str">
            <v>Cheung Chuk Shan College</v>
          </cell>
          <cell r="E28">
            <v>2</v>
          </cell>
        </row>
        <row r="29">
          <cell r="C29" t="str">
            <v>CHEUNG SHA WAN CATHOLIC SECONDARY SCHOOL CSWCSS</v>
          </cell>
          <cell r="D29" t="str">
            <v>Cheung Sha Wan Catholic Secondary School</v>
          </cell>
          <cell r="E29">
            <v>2</v>
          </cell>
        </row>
        <row r="30">
          <cell r="C30" t="str">
            <v>CHINA HOLINESS COLLEGE CHC</v>
          </cell>
          <cell r="D30" t="str">
            <v>China Holiness College</v>
          </cell>
          <cell r="E30">
            <v>2</v>
          </cell>
        </row>
        <row r="31">
          <cell r="C31" t="str">
            <v>CHINESE INTERNATIONAL SCHOOL CIS</v>
          </cell>
          <cell r="D31" t="str">
            <v>Chinese International School</v>
          </cell>
          <cell r="E31">
            <v>5</v>
          </cell>
        </row>
        <row r="32">
          <cell r="C32" t="str">
            <v>CHOI HUNG ESTATE CATHOLIC SECONDARY SCHOOL CHECSS</v>
          </cell>
          <cell r="D32" t="str">
            <v>Choi Hung Estate Catholic Secondary School</v>
          </cell>
          <cell r="E32">
            <v>2</v>
          </cell>
        </row>
        <row r="33">
          <cell r="C33" t="str">
            <v>CHONG GENE HANG COLLEGE CGHC</v>
          </cell>
          <cell r="D33" t="str">
            <v>Chong Gene Hang College</v>
          </cell>
          <cell r="E33">
            <v>2</v>
          </cell>
        </row>
        <row r="34">
          <cell r="C34" t="str">
            <v>C&amp;M ALLIANCE SUN KEI SECONDARY SCHOOL SKSS</v>
          </cell>
          <cell r="D34" t="str">
            <v>Christian &amp; Missionary Alliance Sun Kei Secondary School</v>
          </cell>
          <cell r="E34">
            <v>2</v>
          </cell>
        </row>
        <row r="35">
          <cell r="C35" t="str">
            <v>CLEMENTI SECONDARY SCHOOL CSS</v>
          </cell>
          <cell r="D35" t="str">
            <v>Clementi Secondary School</v>
          </cell>
          <cell r="E35">
            <v>2</v>
          </cell>
        </row>
        <row r="36">
          <cell r="C36" t="str">
            <v>CMA SECONDARY SCHOOL CMASS</v>
          </cell>
          <cell r="D36" t="str">
            <v>CMA Secondary School</v>
          </cell>
          <cell r="E36">
            <v>2</v>
          </cell>
        </row>
        <row r="37">
          <cell r="C37" t="str">
            <v>CNEC LAU WING SANG SECONDARY SCHOOL LWSSS</v>
          </cell>
          <cell r="D37" t="str">
            <v>CNEC Lau Wing Sang Secondary School</v>
          </cell>
          <cell r="E37">
            <v>2</v>
          </cell>
        </row>
        <row r="38">
          <cell r="C38" t="str">
            <v>COGNITIO COLLEGE - HONG KONG CCHK</v>
          </cell>
          <cell r="D38" t="str">
            <v>Cognitio College (HK)</v>
          </cell>
          <cell r="E38">
            <v>2</v>
          </cell>
        </row>
        <row r="39">
          <cell r="C39" t="str">
            <v>COGNITIO COLLEGE - KOWLOON CCK</v>
          </cell>
          <cell r="D39" t="str">
            <v>Cognitio College (Kowloon)</v>
          </cell>
          <cell r="E39">
            <v>2</v>
          </cell>
        </row>
        <row r="40">
          <cell r="C40" t="str">
            <v>CONCORDIA LUTHERAN SCHOOL - KOWLOON CLS</v>
          </cell>
          <cell r="D40" t="str">
            <v>Concordia Lutheran School</v>
          </cell>
          <cell r="E40">
            <v>2</v>
          </cell>
        </row>
        <row r="41">
          <cell r="C41" t="str">
            <v>CONCORDIA LUTHERAN SCHOOL - NORTH POINT CLS-NP</v>
          </cell>
          <cell r="D41" t="str">
            <v>Concordia Lutheran School - North Point</v>
          </cell>
          <cell r="E41">
            <v>2</v>
          </cell>
        </row>
        <row r="42">
          <cell r="C42" t="str">
            <v>CREATIVE SECONDARY SCHOOL CREATIVE</v>
          </cell>
          <cell r="D42" t="str">
            <v>Creative Secondary School</v>
          </cell>
          <cell r="E42">
            <v>2</v>
          </cell>
        </row>
        <row r="43">
          <cell r="C43" t="str">
            <v>DELIA MEMORIAL SCHOOL - BROADWAY DMS-BW</v>
          </cell>
          <cell r="D43" t="str">
            <v>Delia Memorial School (Broadway)</v>
          </cell>
          <cell r="E43">
            <v>2</v>
          </cell>
        </row>
        <row r="44">
          <cell r="C44" t="str">
            <v>DELIA MEMORIAL SCHOOL - GLEE PATH DMS-GP</v>
          </cell>
          <cell r="D44" t="str">
            <v>Delia Memorial School (Glee Path)</v>
          </cell>
          <cell r="E44">
            <v>2</v>
          </cell>
        </row>
        <row r="45">
          <cell r="C45" t="str">
            <v>DELIA MEMORIAL SCHOOL - HIP WO DMS-HW</v>
          </cell>
          <cell r="D45" t="str">
            <v>Delia Memorial School (Hip Wo)</v>
          </cell>
          <cell r="E45">
            <v>2</v>
          </cell>
        </row>
        <row r="46">
          <cell r="C46" t="str">
            <v>DELIA MEMORIAL SCHOOL - MATTEO RICCI DMS-MR</v>
          </cell>
          <cell r="D46" t="str">
            <v>Delia Memorial School (Matteo Ricci)</v>
          </cell>
          <cell r="E46">
            <v>2</v>
          </cell>
        </row>
        <row r="47">
          <cell r="C47" t="str">
            <v>DELIA MEMORIAL SCHOOL - YUET WAH DMS-YW</v>
          </cell>
          <cell r="D47" t="str">
            <v>Delia Memorial School (Yuet Wah)</v>
          </cell>
          <cell r="E47">
            <v>2</v>
          </cell>
        </row>
        <row r="48">
          <cell r="C48" t="str">
            <v>DIOCESAN BOYS' SCHOOL DBS</v>
          </cell>
          <cell r="D48" t="str">
            <v>Diocesan Boys'' School</v>
          </cell>
          <cell r="E48">
            <v>2</v>
          </cell>
        </row>
        <row r="49">
          <cell r="C49" t="str">
            <v>DIOCESAN GIRLS' SCHOOL DGS</v>
          </cell>
          <cell r="D49" t="str">
            <v>Diocesan Girls'' School</v>
          </cell>
          <cell r="E49">
            <v>2</v>
          </cell>
        </row>
        <row r="50">
          <cell r="C50" t="str">
            <v>ECF SAINT TOO CANAAN COLLEGE STCC</v>
          </cell>
          <cell r="D50" t="str">
            <v>ECF Saint Too Canaan College</v>
          </cell>
          <cell r="E50">
            <v>2</v>
          </cell>
        </row>
        <row r="51">
          <cell r="C51" t="str">
            <v>ELCHK LUTHERAN SECONDARY SCHOOL LS</v>
          </cell>
          <cell r="D51" t="str">
            <v>ELCHK Lutheran Secondary School</v>
          </cell>
          <cell r="E51">
            <v>2</v>
          </cell>
        </row>
        <row r="52">
          <cell r="C52" t="str">
            <v>EVANGEL COLLEGE EVANGEL</v>
          </cell>
          <cell r="D52" t="str">
            <v>Evangel College</v>
          </cell>
          <cell r="E52">
            <v>2</v>
          </cell>
        </row>
        <row r="53">
          <cell r="C53" t="str">
            <v>FDBWA SZETO HO SECONDARY SCHOOL SHSS</v>
          </cell>
          <cell r="D53" t="str">
            <v>FDBWA Szeto Ho Secondary School</v>
          </cell>
          <cell r="E53">
            <v>2</v>
          </cell>
        </row>
        <row r="54">
          <cell r="C54" t="str">
            <v>FORTRESS HILL METHODIST SECONDARY SCHOOL FHMSS</v>
          </cell>
          <cell r="D54" t="str">
            <v>Fortress Hill Methodist Secondary School</v>
          </cell>
          <cell r="E54">
            <v>2</v>
          </cell>
        </row>
        <row r="55">
          <cell r="C55" t="str">
            <v>FRENCH INTERNATIONAL SCHOOL FIS</v>
          </cell>
          <cell r="D55" t="str">
            <v>French International School</v>
          </cell>
          <cell r="E55">
            <v>5</v>
          </cell>
        </row>
        <row r="56">
          <cell r="C56" t="str">
            <v>FUKIEN SECONDARY SCHOOL - KWUN TONG FSS-KT</v>
          </cell>
          <cell r="D56" t="str">
            <v>Fukien Secondary School</v>
          </cell>
          <cell r="E56">
            <v>2</v>
          </cell>
        </row>
        <row r="57">
          <cell r="C57" t="str">
            <v>FUKIEN SECONDARY SCHOOL (SIU SAI WAN) FSS-SSW</v>
          </cell>
          <cell r="D57" t="str">
            <v>Fukien Secondary School (Siu Sai Wan)</v>
          </cell>
          <cell r="E57">
            <v>2</v>
          </cell>
        </row>
        <row r="58">
          <cell r="C58" t="str">
            <v>G. T. (ELLEN YEUNG) COLLEGE GTEYC</v>
          </cell>
          <cell r="D58" t="str">
            <v>G.T. (Ellen Yeung) College</v>
          </cell>
          <cell r="E58">
            <v>2</v>
          </cell>
        </row>
        <row r="59">
          <cell r="C59" t="str">
            <v>GERMAN SWISS INTERNATIONAL SCHOOL GSIS</v>
          </cell>
          <cell r="D59" t="str">
            <v>German Swiss International School</v>
          </cell>
          <cell r="E59">
            <v>5</v>
          </cell>
        </row>
        <row r="60">
          <cell r="C60" t="str">
            <v>GOOD HOPE SCHOOL GHS</v>
          </cell>
          <cell r="D60" t="str">
            <v>Good Hope School</v>
          </cell>
          <cell r="E60">
            <v>2</v>
          </cell>
        </row>
        <row r="61">
          <cell r="C61" t="str">
            <v>HEEP YUNN SCHOOL HYS</v>
          </cell>
          <cell r="D61" t="str">
            <v>Heep Yunn School</v>
          </cell>
          <cell r="E61">
            <v>2</v>
          </cell>
        </row>
        <row r="62">
          <cell r="C62" t="str">
            <v>HENRIETTA SECONDARY SCHOOL HS</v>
          </cell>
          <cell r="D62" t="str">
            <v>Henrietta Secondary School</v>
          </cell>
          <cell r="E62">
            <v>2</v>
          </cell>
        </row>
        <row r="63">
          <cell r="C63" t="str">
            <v>HEUNG TO MIDDLE SCHOOL - TAI HANG TUNG HTMS-THT</v>
          </cell>
          <cell r="D63" t="str">
            <v>Heung To Middle School</v>
          </cell>
          <cell r="E63">
            <v>2</v>
          </cell>
        </row>
        <row r="64">
          <cell r="C64" t="str">
            <v>HEUNG TO SECONDARY SCHOOL - TSEUNG KWAN O HTSS-TKO</v>
          </cell>
          <cell r="D64" t="str">
            <v>Heung To Secondary School (Tseung Kwan O)</v>
          </cell>
          <cell r="E64">
            <v>2</v>
          </cell>
        </row>
        <row r="65">
          <cell r="C65" t="str">
            <v>HHCKLA BUDDHIST CHING KOK SECONDARY SCHOOL BCKSS</v>
          </cell>
          <cell r="D65" t="str">
            <v>HHCKLA Buddhist Ching Kok Secondary School</v>
          </cell>
          <cell r="E65">
            <v>2</v>
          </cell>
        </row>
        <row r="66">
          <cell r="C66" t="str">
            <v>HK &amp; KLN CHIU CHOW PUBLIC ASSN SEC SCHOOL CCPASS</v>
          </cell>
          <cell r="D66" t="str">
            <v>HK &amp; KLN Chiu Chow Public Assn. Sec. School</v>
          </cell>
          <cell r="E66">
            <v>2</v>
          </cell>
        </row>
        <row r="67">
          <cell r="C67" t="str">
            <v>HKCCCU LOGOS ACADEMY LA</v>
          </cell>
          <cell r="D67" t="str">
            <v>HKCCCU Logos Academy</v>
          </cell>
          <cell r="E67">
            <v>2</v>
          </cell>
        </row>
        <row r="68">
          <cell r="C68" t="str">
            <v>HKICC LEE SHAU KEE SCHOOL OF CREATIVITY HKSC</v>
          </cell>
          <cell r="D68" t="str">
            <v>HKICC Lee Shau Kee School of Creativity</v>
          </cell>
          <cell r="E68">
            <v>2</v>
          </cell>
        </row>
        <row r="69">
          <cell r="C69" t="str">
            <v>HKMA DAVID LI KWOK PO COLLEGE DLKP</v>
          </cell>
          <cell r="D69" t="str">
            <v>HKMA David Li Kwok Po College</v>
          </cell>
          <cell r="E69">
            <v>2</v>
          </cell>
        </row>
        <row r="70">
          <cell r="C70" t="str">
            <v xml:space="preserve">HK&amp;MLC QUEEN MAUD SECONDARY SCHOOL </v>
          </cell>
          <cell r="D70" t="str">
            <v>HKMLC Queen Maud Secondary School</v>
          </cell>
          <cell r="E70">
            <v>2</v>
          </cell>
        </row>
        <row r="71">
          <cell r="C71" t="str">
            <v>HKSKH BISHOP HALL SECONDARY SCHOOL BHSS</v>
          </cell>
          <cell r="D71" t="str">
            <v>HKSKH Bishop Hall Secondary School</v>
          </cell>
          <cell r="E71">
            <v>2</v>
          </cell>
        </row>
        <row r="72">
          <cell r="C72" t="str">
            <v>HKSYCIA WONG TAI SHAN MEMORIAL COLLEGE WTSMC</v>
          </cell>
          <cell r="D72" t="str">
            <v>HKSYC &amp; IA Wong Tai Shan Memorial College</v>
          </cell>
          <cell r="E72">
            <v>2</v>
          </cell>
        </row>
        <row r="73">
          <cell r="C73" t="str">
            <v>HKUGA COLLEGE HKUGA</v>
          </cell>
          <cell r="D73" t="str">
            <v>HKUGA College</v>
          </cell>
          <cell r="E73">
            <v>2</v>
          </cell>
        </row>
        <row r="74">
          <cell r="C74" t="str">
            <v>HKWMA CHU SHEK LUN SECONDARY SCHOOL CSL</v>
          </cell>
          <cell r="D74" t="str">
            <v>HKWMA Chu Shek Lun Secondary School</v>
          </cell>
          <cell r="E74">
            <v>2</v>
          </cell>
        </row>
        <row r="75">
          <cell r="C75" t="str">
            <v>HO LAP COLLEGE (SPONSORED BY SIK SIK YUEN) HLC</v>
          </cell>
          <cell r="D75" t="str">
            <v>Ho Lap College (Sponsored by Sik Sik Yuen)</v>
          </cell>
          <cell r="E75">
            <v>2</v>
          </cell>
        </row>
        <row r="76">
          <cell r="C76" t="str">
            <v>HOI PING CHAMBER OF COMMERCE SEC SCHOOL HPCCSS</v>
          </cell>
          <cell r="D76" t="str">
            <v>Hoi Ping Chamber of Commerce Secondary School</v>
          </cell>
          <cell r="E76">
            <v>2</v>
          </cell>
        </row>
        <row r="77">
          <cell r="C77" t="str">
            <v xml:space="preserve">HOLY CARPENTER SECONDARY SCHOOL </v>
          </cell>
          <cell r="D77" t="str">
            <v>SKH Holy Carpenter Secondary School</v>
          </cell>
          <cell r="E77">
            <v>2</v>
          </cell>
        </row>
        <row r="78">
          <cell r="C78" t="str">
            <v>HOLY FAMILY CANOSSIAN COLLEGE HFCC</v>
          </cell>
          <cell r="D78" t="str">
            <v>Holy Family Canossian College</v>
          </cell>
          <cell r="E78">
            <v>2</v>
          </cell>
        </row>
        <row r="79">
          <cell r="C79" t="str">
            <v>HOLY TRINITY COLLEGE HTC</v>
          </cell>
          <cell r="D79" t="str">
            <v>Holy Trinity College</v>
          </cell>
          <cell r="E79">
            <v>2</v>
          </cell>
        </row>
        <row r="80">
          <cell r="C80" t="str">
            <v>HOMANTIN GOVERNMENT SECONDARY SCHOOL HGSS</v>
          </cell>
          <cell r="D80" t="str">
            <v>Homantin Government Secondary School</v>
          </cell>
          <cell r="E80">
            <v>2</v>
          </cell>
        </row>
        <row r="81">
          <cell r="C81" t="str">
            <v>HON WAH COLLEGE HW</v>
          </cell>
          <cell r="D81" t="str">
            <v>Hon Wah College</v>
          </cell>
          <cell r="E81">
            <v>2</v>
          </cell>
        </row>
        <row r="82">
          <cell r="C82" t="str">
            <v>HONG KONG CHINESE WOMEN'S CLUB COLLEGE CWCC</v>
          </cell>
          <cell r="D82" t="str">
            <v>Hong Kong Chinese Women''s Club College</v>
          </cell>
          <cell r="E82">
            <v>2</v>
          </cell>
        </row>
        <row r="83">
          <cell r="C83" t="str">
            <v>HONG KONG INTERNATIONAL SCHOOL HKIS</v>
          </cell>
          <cell r="D83" t="str">
            <v>Hong Kong International School</v>
          </cell>
          <cell r="E83">
            <v>5</v>
          </cell>
        </row>
        <row r="84">
          <cell r="C84" t="str">
            <v>HONG KONG SEA SCHOOL HKSS</v>
          </cell>
          <cell r="D84" t="str">
            <v>Hong Kong Sea School</v>
          </cell>
          <cell r="E84">
            <v>2</v>
          </cell>
        </row>
        <row r="85">
          <cell r="C85" t="str">
            <v>HONG KONG TANG KING PO COLLEGE HKTKP</v>
          </cell>
          <cell r="D85" t="str">
            <v>Hong Kong Tang King Po College</v>
          </cell>
          <cell r="E85">
            <v>2</v>
          </cell>
        </row>
        <row r="86">
          <cell r="C86" t="str">
            <v>HKTA THE YUEN YUEN INSTITUTE NO. 3 SEC SCH HKTAYY3</v>
          </cell>
          <cell r="D86" t="str">
            <v>Hong Kong Taoist Association The Yuen Yuen Institute No. 3 Secondary Sch.</v>
          </cell>
          <cell r="E86">
            <v>2</v>
          </cell>
        </row>
        <row r="87">
          <cell r="C87" t="str">
            <v>HONG KONG TRUE LIGHT COLLEGE HKTLC</v>
          </cell>
          <cell r="D87" t="str">
            <v>Hong Kong True Light College</v>
          </cell>
          <cell r="E87">
            <v>2</v>
          </cell>
        </row>
        <row r="88">
          <cell r="C88" t="str">
            <v>HOTUNG SECONDARY SCHOOL HSS</v>
          </cell>
          <cell r="D88" t="str">
            <v>Hotung Secondary School</v>
          </cell>
          <cell r="E88">
            <v>2</v>
          </cell>
        </row>
        <row r="89">
          <cell r="C89" t="str">
            <v>HUI CHUNG SING MEMORIAL SCHOOL HCSMS</v>
          </cell>
          <cell r="D89" t="str">
            <v>-</v>
          </cell>
          <cell r="E89" t="str">
            <v>-</v>
          </cell>
        </row>
        <row r="90">
          <cell r="C90" t="str">
            <v xml:space="preserve">ICHK </v>
          </cell>
          <cell r="D90" t="str">
            <v>International College Hong Kong</v>
          </cell>
          <cell r="E90">
            <v>5</v>
          </cell>
        </row>
        <row r="91">
          <cell r="C91" t="str">
            <v>INT'L CHRISTIAN QUALITY MUSIC SEC &amp; PRI SCH ICQM</v>
          </cell>
        </row>
        <row r="92">
          <cell r="C92" t="str">
            <v>ISLAND SCHOOL IS</v>
          </cell>
          <cell r="D92" t="str">
            <v>Island School</v>
          </cell>
          <cell r="E92">
            <v>5</v>
          </cell>
        </row>
        <row r="93">
          <cell r="C93" t="str">
            <v>JOCKEY CLUB GOVERNMENT SECONDARY SCHOOL JCGSS</v>
          </cell>
          <cell r="D93" t="str">
            <v>Jockey Club Government Secondary School</v>
          </cell>
          <cell r="E93">
            <v>2</v>
          </cell>
        </row>
        <row r="94">
          <cell r="C94" t="str">
            <v>KELLETT SCHOOL KELLETT</v>
          </cell>
          <cell r="D94" t="str">
            <v>Kellett School</v>
          </cell>
          <cell r="E94">
            <v>5</v>
          </cell>
        </row>
        <row r="95">
          <cell r="C95" t="str">
            <v>KIANGSU CHEKIANG COLLEGE KCC</v>
          </cell>
          <cell r="D95" t="str">
            <v>Kiangsu-Chekiang College</v>
          </cell>
          <cell r="E95">
            <v>2</v>
          </cell>
        </row>
        <row r="96">
          <cell r="C96" t="str">
            <v>KING GEORGE V SCHOOL KGV</v>
          </cell>
          <cell r="D96" t="str">
            <v>King George V School</v>
          </cell>
          <cell r="E96">
            <v>5</v>
          </cell>
        </row>
        <row r="97">
          <cell r="C97" t="str">
            <v>KING LING COLLEGE K-LING</v>
          </cell>
          <cell r="D97" t="str">
            <v>King Ling College</v>
          </cell>
          <cell r="E97">
            <v>2</v>
          </cell>
        </row>
        <row r="98">
          <cell r="C98" t="str">
            <v>KING'S COLLEGE KC</v>
          </cell>
          <cell r="D98" t="str">
            <v>King''s College</v>
          </cell>
          <cell r="E98">
            <v>2</v>
          </cell>
        </row>
        <row r="99">
          <cell r="C99" t="str">
            <v>KIT SAM LAM BING YIM SECONDARY SCHOOL KSSS</v>
          </cell>
          <cell r="D99" t="str">
            <v>Kit Sam Lam Bing Yim Secondary School</v>
          </cell>
          <cell r="E99">
            <v>2</v>
          </cell>
        </row>
        <row r="100">
          <cell r="C100" t="str">
            <v>KO LUI SECONDARY SCHOOL KLSS</v>
          </cell>
          <cell r="D100" t="str">
            <v>Ko Lui Secondary School</v>
          </cell>
          <cell r="E100">
            <v>2</v>
          </cell>
        </row>
        <row r="101">
          <cell r="C101" t="str">
            <v>KOWLOON TECHNICAL SCHOOL KTS</v>
          </cell>
          <cell r="D101" t="str">
            <v>Kowloon Technical School</v>
          </cell>
          <cell r="E101">
            <v>2</v>
          </cell>
        </row>
        <row r="102">
          <cell r="C102" t="str">
            <v>KOWLOON TONG SCHOOL (SECONDARY SECTION) KTSS</v>
          </cell>
          <cell r="D102" t="str">
            <v>Kowloon Tong School (Secondary Section)</v>
          </cell>
          <cell r="E102">
            <v>2</v>
          </cell>
        </row>
        <row r="103">
          <cell r="C103" t="str">
            <v>KOWLOON TRUE LIGHT MIDDLE SCHOOL KTLMS</v>
          </cell>
          <cell r="D103" t="str">
            <v>Kowloon True Light School</v>
          </cell>
          <cell r="E103">
            <v>2</v>
          </cell>
        </row>
        <row r="104">
          <cell r="C104" t="str">
            <v>KWUN TONG GOVERNMENT SECONDARY SCHOOL KTGS</v>
          </cell>
          <cell r="D104" t="str">
            <v>Kwun Tong Government Secondary School</v>
          </cell>
          <cell r="E104">
            <v>2</v>
          </cell>
        </row>
        <row r="105">
          <cell r="C105" t="str">
            <v>KWUN TONG KUNG LOK GOVERNMENT SEC SCHOOL KTKLGSS</v>
          </cell>
          <cell r="D105" t="str">
            <v>Kwun Tong Kung Lok Government Secondary School</v>
          </cell>
          <cell r="E105">
            <v>2</v>
          </cell>
        </row>
        <row r="106">
          <cell r="C106" t="str">
            <v>KWUN TONG MARYKNOLL COLLEGE KTMC</v>
          </cell>
          <cell r="D106" t="str">
            <v>Kwun Tong Maryknoll College</v>
          </cell>
          <cell r="E106">
            <v>2</v>
          </cell>
        </row>
        <row r="107">
          <cell r="C107" t="str">
            <v>LA SALLE COLLEGE LSC</v>
          </cell>
          <cell r="D107" t="str">
            <v>La Salle College</v>
          </cell>
          <cell r="E107">
            <v>2</v>
          </cell>
        </row>
        <row r="108">
          <cell r="C108" t="str">
            <v xml:space="preserve">LAI CHACK MIDDLE SCHOOL </v>
          </cell>
          <cell r="D108" t="str">
            <v>Lai Chack Middle School</v>
          </cell>
          <cell r="E108">
            <v>2</v>
          </cell>
        </row>
        <row r="109">
          <cell r="C109" t="str">
            <v>LEE KAU YAN MEMORIAL SCHOOL LKYMS</v>
          </cell>
          <cell r="D109" t="str">
            <v>Lee Kau Yan Memorial School</v>
          </cell>
          <cell r="E109">
            <v>2</v>
          </cell>
        </row>
        <row r="110">
          <cell r="C110" t="str">
            <v>LEUNG SHEK CHEE COLLEGE LSCC</v>
          </cell>
          <cell r="D110" t="str">
            <v>Leung Shek Chee College</v>
          </cell>
          <cell r="E110">
            <v>2</v>
          </cell>
        </row>
        <row r="111">
          <cell r="C111" t="str">
            <v>LINGNAN HANG YEE MEMORIAL SECONDARY SCHOOL LHYMSS</v>
          </cell>
          <cell r="D111" t="str">
            <v>Lingnan Hang Yee Memorial Secondary School</v>
          </cell>
          <cell r="E111">
            <v>2</v>
          </cell>
        </row>
        <row r="112">
          <cell r="C112" t="str">
            <v>LINGNAN SECONDARY SCHOOL LNSS</v>
          </cell>
          <cell r="D112" t="str">
            <v>Lingnan Secondary School</v>
          </cell>
          <cell r="E112">
            <v>2</v>
          </cell>
        </row>
        <row r="113">
          <cell r="C113" t="str">
            <v>LKWFSL LAU WONG FAT SECONDARY SCHOOL LWFSS</v>
          </cell>
          <cell r="D113" t="str">
            <v>Lung Kong WFSL Lau Wong Fat Secondary School</v>
          </cell>
          <cell r="E113">
            <v>2</v>
          </cell>
        </row>
        <row r="114">
          <cell r="C114" t="str">
            <v>LOK SIN TONG LEUNG KAU KUI COLLEGE LSTLKK</v>
          </cell>
          <cell r="D114" t="str">
            <v>Lok Sin Tong Leung Kau Kui College</v>
          </cell>
          <cell r="E114">
            <v>2</v>
          </cell>
        </row>
        <row r="115">
          <cell r="C115" t="str">
            <v>LST WONG CHUNG MING SECONDARY SCHOOL LSTWCM</v>
          </cell>
          <cell r="D115" t="str">
            <v>Lok Sin Tong Wong Chung Ming Secondary School</v>
          </cell>
          <cell r="E115">
            <v>2</v>
          </cell>
        </row>
        <row r="116">
          <cell r="C116" t="str">
            <v>LOK SIN TONG YU KAN HING SECONDARY SCHOOL LSTYKH</v>
          </cell>
          <cell r="D116" t="str">
            <v>Lok Sin Tong Yu Kan Hing Secondary School</v>
          </cell>
          <cell r="E116">
            <v>2</v>
          </cell>
        </row>
        <row r="117">
          <cell r="C117" t="str">
            <v>LUNG CHEUNG GOVERNMENT SECONDARY SCHOOL LCGSS</v>
          </cell>
          <cell r="D117" t="str">
            <v>Lung Cheung Government Secondary School</v>
          </cell>
          <cell r="E117">
            <v>2</v>
          </cell>
        </row>
        <row r="118">
          <cell r="C118" t="str">
            <v>MAN KIU COLLEGE MKIU</v>
          </cell>
          <cell r="D118" t="str">
            <v>Man Kiu College</v>
          </cell>
          <cell r="E118">
            <v>2</v>
          </cell>
        </row>
        <row r="119">
          <cell r="C119" t="str">
            <v>MARYKNOLL CONVENT SCHOOL MCS</v>
          </cell>
          <cell r="D119" t="str">
            <v>Maryknoll Convent School (Secondary Section)</v>
          </cell>
          <cell r="E119">
            <v>2</v>
          </cell>
        </row>
        <row r="120">
          <cell r="C120" t="str">
            <v>MARYKNOLL FATHERS' SCHOOL MFS</v>
          </cell>
          <cell r="D120" t="str">
            <v>Maryknoll Fathers'' School</v>
          </cell>
          <cell r="E120">
            <v>2</v>
          </cell>
        </row>
        <row r="121">
          <cell r="C121" t="str">
            <v>MARYKNOLL SECONDARY SCHOOL MS</v>
          </cell>
          <cell r="D121" t="str">
            <v>Maryknoll Secondary School</v>
          </cell>
          <cell r="E121">
            <v>2</v>
          </cell>
        </row>
        <row r="122">
          <cell r="C122" t="str">
            <v>MARYMOUNT SECONDARY SCHOOL MSS</v>
          </cell>
          <cell r="D122" t="str">
            <v>Marymount Secondary School</v>
          </cell>
          <cell r="E122">
            <v>2</v>
          </cell>
        </row>
        <row r="123">
          <cell r="C123" t="str">
            <v>METHODIST COLLEGE MDIST</v>
          </cell>
          <cell r="D123" t="str">
            <v>Methodist College</v>
          </cell>
          <cell r="E123">
            <v>2</v>
          </cell>
        </row>
        <row r="124">
          <cell r="C124" t="str">
            <v>MKMCF MA CHAN DUEN HEY MEMORIAL COLLEGE MCDHMC</v>
          </cell>
          <cell r="D124" t="str">
            <v>MKMCF Ma Chan Duen Hey Memorial College</v>
          </cell>
          <cell r="E124">
            <v>2</v>
          </cell>
        </row>
        <row r="125">
          <cell r="C125" t="str">
            <v>MU KUANG ENGLISH SCHOOL MKES</v>
          </cell>
          <cell r="D125" t="str">
            <v>Mu Kuang English School</v>
          </cell>
          <cell r="E125">
            <v>2</v>
          </cell>
        </row>
        <row r="126">
          <cell r="C126" t="str">
            <v>MUNSANG COLLEGE MSC</v>
          </cell>
          <cell r="D126" t="str">
            <v>Munsang College</v>
          </cell>
          <cell r="E126">
            <v>2</v>
          </cell>
        </row>
        <row r="127">
          <cell r="C127" t="str">
            <v>MUNSANG COLLEGE - HONG KONG ISLAND MSCHK</v>
          </cell>
          <cell r="D127" t="str">
            <v>Munsang College (Hong Kong Island)</v>
          </cell>
          <cell r="E127">
            <v>2</v>
          </cell>
        </row>
        <row r="128">
          <cell r="C128" t="str">
            <v>NAM WAH CATHOLIC SECONDARY SCHOOL NWCSS</v>
          </cell>
          <cell r="D128" t="str">
            <v>Nam Wah Catholic Secondary School</v>
          </cell>
          <cell r="E128">
            <v>2</v>
          </cell>
        </row>
        <row r="129">
          <cell r="C129" t="str">
            <v>NEW ASIA MIDDLE SCHOOL NAMS</v>
          </cell>
          <cell r="D129" t="str">
            <v>New Asia Middle School</v>
          </cell>
          <cell r="E129">
            <v>2</v>
          </cell>
        </row>
        <row r="130">
          <cell r="C130" t="str">
            <v>NEWMAN CATHOLIC COLLEGE NCC</v>
          </cell>
          <cell r="D130" t="str">
            <v>Newman Catholic College</v>
          </cell>
          <cell r="E130">
            <v>2</v>
          </cell>
        </row>
        <row r="131">
          <cell r="C131" t="str">
            <v>NG WAH CATHOLIC SECONDARY SCHOOL NWC</v>
          </cell>
          <cell r="D131" t="str">
            <v>Ng Wah Catholic Secondary School</v>
          </cell>
          <cell r="E131">
            <v>2</v>
          </cell>
        </row>
        <row r="132">
          <cell r="C132" t="str">
            <v>NING PO COLLEGE NPC</v>
          </cell>
          <cell r="D132" t="str">
            <v>Ning Po College</v>
          </cell>
          <cell r="E132">
            <v>2</v>
          </cell>
        </row>
        <row r="133">
          <cell r="C133" t="str">
            <v>NING PO NO. 2 COLLEGE NP2C</v>
          </cell>
          <cell r="D133" t="str">
            <v>Ning Po No. 2 College</v>
          </cell>
          <cell r="E133">
            <v>2</v>
          </cell>
        </row>
        <row r="134">
          <cell r="C134" t="str">
            <v>NLSI LUI KWOK PAT FONG COLLEGE LKPFC</v>
          </cell>
          <cell r="D134" t="str">
            <v>NLSI Lui Kwok Pat Fong College</v>
          </cell>
          <cell r="E134">
            <v>2</v>
          </cell>
        </row>
        <row r="135">
          <cell r="C135" t="str">
            <v>NOTRE DAME COLLEGE NDC</v>
          </cell>
          <cell r="D135" t="str">
            <v>Notre Dame College</v>
          </cell>
          <cell r="E135">
            <v>2</v>
          </cell>
        </row>
        <row r="136">
          <cell r="C136" t="str">
            <v>OUR LADY OF THE ROSARY COLLEGE OLRC</v>
          </cell>
          <cell r="D136" t="str">
            <v>Our Lady of The Rosary College</v>
          </cell>
          <cell r="E136">
            <v>2</v>
          </cell>
        </row>
        <row r="137">
          <cell r="C137" t="str">
            <v>OUR LADY'S COLLEGE OLC</v>
          </cell>
          <cell r="D137" t="str">
            <v>Our Lady''s College</v>
          </cell>
          <cell r="E137">
            <v>2</v>
          </cell>
        </row>
        <row r="138">
          <cell r="C138" t="str">
            <v>PENTECOSTAL SCHOOL PTAL</v>
          </cell>
          <cell r="D138" t="str">
            <v>Pentecostal School</v>
          </cell>
          <cell r="E138">
            <v>2</v>
          </cell>
        </row>
        <row r="139">
          <cell r="C139" t="str">
            <v>PHC WING KWONG COLLEGE WKC</v>
          </cell>
          <cell r="D139" t="str">
            <v>PHC Wing Kwong College</v>
          </cell>
          <cell r="E139">
            <v>2</v>
          </cell>
        </row>
        <row r="140">
          <cell r="C140" t="str">
            <v>PO LEUNG KUK LAWS FOUNDATION COLLEGE PLKLFC</v>
          </cell>
          <cell r="D140" t="str">
            <v>PLK Laws Foundation College</v>
          </cell>
          <cell r="E140">
            <v>2</v>
          </cell>
        </row>
        <row r="141">
          <cell r="C141" t="str">
            <v>PO LEUNG KUK NGAN PO LING COLLEGE PLKNPL</v>
          </cell>
          <cell r="D141" t="str">
            <v>PLK Ngan Po Ling College</v>
          </cell>
          <cell r="E141">
            <v>2</v>
          </cell>
        </row>
        <row r="142">
          <cell r="C142" t="str">
            <v>PO LEUNG KUK WAI YIN COLLEGE PLKWYC</v>
          </cell>
          <cell r="D142" t="str">
            <v>PLK Wai Yin College</v>
          </cell>
          <cell r="E142">
            <v>2</v>
          </cell>
        </row>
        <row r="143">
          <cell r="C143" t="str">
            <v xml:space="preserve">PO CHIU CATHOLIC SECONDARY SCHOOL </v>
          </cell>
          <cell r="D143" t="str">
            <v>Po Chiu Catholic Secondary School</v>
          </cell>
          <cell r="E143">
            <v>2</v>
          </cell>
        </row>
        <row r="144">
          <cell r="C144" t="str">
            <v>PO KOK SECONDARY SCHOOL PKSS</v>
          </cell>
          <cell r="D144" t="str">
            <v>Po Kok Secondary School</v>
          </cell>
          <cell r="E144">
            <v>2</v>
          </cell>
        </row>
        <row r="145">
          <cell r="C145" t="str">
            <v xml:space="preserve">PO LEUNG KUK 1984 COLLEGE </v>
          </cell>
          <cell r="D145" t="str">
            <v>Po Leung Kuk 1984 College</v>
          </cell>
          <cell r="E145">
            <v>2</v>
          </cell>
        </row>
        <row r="146">
          <cell r="C146" t="str">
            <v>PO LEUNG KUK CELINE HO YAM TONG COLLEGE PLKCHYT</v>
          </cell>
          <cell r="D146" t="str">
            <v>Po Leung Kuk Celine Ho Yam Tong College</v>
          </cell>
          <cell r="E146">
            <v>2</v>
          </cell>
        </row>
        <row r="147">
          <cell r="C147" t="str">
            <v>PO LEUNG KUK CHOI KAI YAU SCHOOL PLKCKY</v>
          </cell>
          <cell r="D147" t="str">
            <v>Po Leung Kuk Choi Kai Yau School</v>
          </cell>
          <cell r="E147">
            <v>2</v>
          </cell>
        </row>
        <row r="148">
          <cell r="C148" t="str">
            <v>PO LEUNG KUK HO YUK CHING (1894) COLLEGE PLKHYC</v>
          </cell>
          <cell r="D148" t="str">
            <v>Po Leung Kuk Ho Yuk Ching (1984) College</v>
          </cell>
          <cell r="E148">
            <v>2</v>
          </cell>
        </row>
        <row r="149">
          <cell r="C149" t="str">
            <v>PO LEUNG KUK NO. 1 W. H. CHEUNG COLLEGE PLKNO.1C</v>
          </cell>
          <cell r="D149" t="str">
            <v>Po Leung Kuk No.1 W.H. Cheung College</v>
          </cell>
          <cell r="E149">
            <v>2</v>
          </cell>
        </row>
        <row r="150">
          <cell r="C150" t="str">
            <v>PO LEUNG KUK TONG NAI KAN JUNIOR SEC COL PLKTNK</v>
          </cell>
          <cell r="D150" t="str">
            <v>Po Leung Kuk Tong Nai Kan Junior Secondary College</v>
          </cell>
          <cell r="E150">
            <v>2</v>
          </cell>
        </row>
        <row r="151">
          <cell r="C151" t="str">
            <v>POH 80TH AN. TANG YING HEI COLLEGE TYH</v>
          </cell>
          <cell r="D151" t="str">
            <v>POH 80th Anniversary Tang Ying Hei College</v>
          </cell>
          <cell r="E151">
            <v>2</v>
          </cell>
        </row>
        <row r="152">
          <cell r="C152" t="str">
            <v>POOI TO MIDDLE SCHOOL PTMS</v>
          </cell>
          <cell r="D152" t="str">
            <v>Pooi To Middle School</v>
          </cell>
          <cell r="E152">
            <v>2</v>
          </cell>
        </row>
        <row r="153">
          <cell r="C153" t="str">
            <v>PRECIOUS BLOOD SECONDARY SCHOOL PBSS</v>
          </cell>
          <cell r="D153" t="str">
            <v>Precious Blood Secondary School</v>
          </cell>
          <cell r="E153">
            <v>2</v>
          </cell>
        </row>
        <row r="154">
          <cell r="C154" t="str">
            <v>PUI CHING MIDDLE SCHOOL PCMS</v>
          </cell>
          <cell r="D154" t="str">
            <v>Pui Ching Middle School</v>
          </cell>
          <cell r="E154">
            <v>2</v>
          </cell>
        </row>
        <row r="155">
          <cell r="C155" t="str">
            <v>PUI KIU MIDDLE SCHOOL PKMS</v>
          </cell>
          <cell r="D155" t="str">
            <v>Pui Kiu Middle School</v>
          </cell>
          <cell r="E155">
            <v>2</v>
          </cell>
        </row>
        <row r="156">
          <cell r="C156" t="str">
            <v>PUI TAK CANOSSIAN COLLEGE PTCC</v>
          </cell>
          <cell r="D156" t="str">
            <v>Pui Tak Canossian College</v>
          </cell>
          <cell r="E156">
            <v>2</v>
          </cell>
        </row>
        <row r="157">
          <cell r="C157" t="str">
            <v>PUI YING SECONDARY SCHOOL PYSS</v>
          </cell>
          <cell r="D157" t="str">
            <v>Pui Ying Secondary School</v>
          </cell>
          <cell r="E157">
            <v>2</v>
          </cell>
        </row>
        <row r="158">
          <cell r="C158" t="str">
            <v>QUALIED COLLEGE QUALIED</v>
          </cell>
          <cell r="D158" t="str">
            <v>Qualied College</v>
          </cell>
          <cell r="E158">
            <v>2</v>
          </cell>
        </row>
        <row r="159">
          <cell r="C159" t="str">
            <v>QUEEN ELIZABETH SCHOOL QES</v>
          </cell>
          <cell r="D159" t="str">
            <v>Queen Elizabeth School</v>
          </cell>
          <cell r="E159">
            <v>2</v>
          </cell>
        </row>
        <row r="160">
          <cell r="C160" t="str">
            <v>QUEEN'S COLLEGE QC</v>
          </cell>
          <cell r="D160" t="str">
            <v>Queen''s College</v>
          </cell>
          <cell r="E160">
            <v>2</v>
          </cell>
        </row>
        <row r="161">
          <cell r="C161" t="str">
            <v>RAIMONDI COLLEGE RC</v>
          </cell>
          <cell r="D161" t="str">
            <v>Raimondi College</v>
          </cell>
          <cell r="E161">
            <v>2</v>
          </cell>
        </row>
        <row r="162">
          <cell r="C162" t="str">
            <v>RHENISH CHURCH PANG HOK KO MEMORIAL COLLEGE RCC</v>
          </cell>
          <cell r="D162" t="str">
            <v>Rhenish Church Pang Hok Ko Memorial College</v>
          </cell>
          <cell r="E162">
            <v>2</v>
          </cell>
        </row>
        <row r="163">
          <cell r="C163" t="str">
            <v>ROSARYHILL SCHOOL RS</v>
          </cell>
          <cell r="D163" t="str">
            <v>Rosaryhill School</v>
          </cell>
          <cell r="E163">
            <v>2</v>
          </cell>
        </row>
        <row r="164">
          <cell r="C164" t="str">
            <v>SACRED HEART CANOSSIAN COLLEGE SHCC</v>
          </cell>
          <cell r="D164" t="str">
            <v>Sacred Heart Canossian College</v>
          </cell>
          <cell r="E164">
            <v>2</v>
          </cell>
        </row>
        <row r="165">
          <cell r="C165" t="str">
            <v>SALESIAN ENGLISH SCHOOL (SECONDARY) SS</v>
          </cell>
          <cell r="D165" t="str">
            <v>Salesian English School</v>
          </cell>
          <cell r="E165">
            <v>2</v>
          </cell>
        </row>
        <row r="166">
          <cell r="C166" t="str">
            <v xml:space="preserve">SWCS CHAN PAK SHA SCHOOL </v>
          </cell>
          <cell r="D166" t="str">
            <v>San Wui Commercial Soc. Chan Pak Sha School</v>
          </cell>
          <cell r="E166">
            <v>2</v>
          </cell>
        </row>
        <row r="167">
          <cell r="C167" t="str">
            <v>SHAUKEIWAN EAST GOVERNMENT SECONDARY SCHOOL SKWEGSS</v>
          </cell>
          <cell r="D167" t="str">
            <v>Shau Kei Wan East Government Secondary School</v>
          </cell>
          <cell r="E167">
            <v>2</v>
          </cell>
        </row>
        <row r="168">
          <cell r="C168" t="str">
            <v>SHAUKEIWAN GOVERNMENT SECONDARY SCHOOL SKWGSS</v>
          </cell>
          <cell r="D168" t="str">
            <v>Shau Kei Wan Government Secondary School</v>
          </cell>
          <cell r="E168">
            <v>2</v>
          </cell>
        </row>
        <row r="169">
          <cell r="C169" t="str">
            <v>SHUN LEE CATHOLIC SECONDARY SCHOOL SLCSS</v>
          </cell>
          <cell r="D169" t="str">
            <v>Shun Lee Catholic Secondary School</v>
          </cell>
          <cell r="E169">
            <v>2</v>
          </cell>
        </row>
        <row r="170">
          <cell r="C170" t="str">
            <v>SING YIN SECONDARY SCHOOL SYSS</v>
          </cell>
          <cell r="D170" t="str">
            <v>Sing Yin Secondary School</v>
          </cell>
          <cell r="E170">
            <v>2</v>
          </cell>
        </row>
        <row r="171">
          <cell r="C171" t="str">
            <v>SIR ELLIS KADOORIE SEC SCHOOL (WEST KLN) SEKSS-WK</v>
          </cell>
          <cell r="D171" t="str">
            <v>Sir Ellis Kadoorie Secondary School (West Kowloon)</v>
          </cell>
          <cell r="E171">
            <v>2</v>
          </cell>
        </row>
        <row r="172">
          <cell r="C172" t="str">
            <v>SKH ALL SAINT'S MIDDLE SCHOOL ASMS</v>
          </cell>
          <cell r="D172" t="str">
            <v>S.K.H. All Saints'' Middle School</v>
          </cell>
          <cell r="E172">
            <v>2</v>
          </cell>
        </row>
        <row r="173">
          <cell r="C173" t="str">
            <v>SKH HOLY CARPENTER SECONDARY SCHOOL SKHHCSS</v>
          </cell>
          <cell r="D173" t="str">
            <v>SKH Holy Carpenter Secondary School</v>
          </cell>
          <cell r="E173">
            <v>2</v>
          </cell>
        </row>
        <row r="174">
          <cell r="C174" t="str">
            <v>SKH HOLY TRINITY CHURCH SECONDARY SCHOOL HTCSS</v>
          </cell>
          <cell r="D174" t="str">
            <v>S.K.H. Holy Trinity Church Secondary School</v>
          </cell>
          <cell r="E174">
            <v>2</v>
          </cell>
        </row>
        <row r="175">
          <cell r="C175" t="str">
            <v>SKH KEI HAU SECONDARY SCHOOL SKHKH</v>
          </cell>
          <cell r="D175" t="str">
            <v>S.K.H. Kei Hau Secondary School</v>
          </cell>
          <cell r="E175">
            <v>2</v>
          </cell>
        </row>
        <row r="176">
          <cell r="C176" t="str">
            <v>SKH LEUNG KWAI YEE SECONDARY SCHOOL SKHLKY</v>
          </cell>
          <cell r="D176" t="str">
            <v>S.K.H. Leung Kwai Yee Secondary School</v>
          </cell>
          <cell r="E176">
            <v>2</v>
          </cell>
        </row>
        <row r="177">
          <cell r="C177" t="str">
            <v>SKH LI FOOK HING SECONDARY SCHOOL SKHLFH</v>
          </cell>
          <cell r="D177" t="str">
            <v>SKH Li Fook Hing Secondary School</v>
          </cell>
          <cell r="E177">
            <v>2</v>
          </cell>
        </row>
        <row r="178">
          <cell r="C178" t="str">
            <v>SKH LUI MING CHOI SECONDARY SCHOOL SKHLMC</v>
          </cell>
          <cell r="D178" t="str">
            <v>S.K.H. Lui Ming Choi Secondary School</v>
          </cell>
          <cell r="E178">
            <v>2</v>
          </cell>
        </row>
        <row r="179">
          <cell r="C179" t="str">
            <v>SKH ST. BENEDICT'S SCHOOL SKHSBS</v>
          </cell>
          <cell r="D179" t="str">
            <v>S.K.H. St. Benedict''s School</v>
          </cell>
          <cell r="E179">
            <v>2</v>
          </cell>
        </row>
        <row r="180">
          <cell r="C180" t="str">
            <v>SKH ST. MARY'S CHURCH MOK HING YIU COLLEGE SMHYC</v>
          </cell>
          <cell r="D180" t="str">
            <v>S.K.H. St. Mary''s Church Mok Hing Yiu College</v>
          </cell>
          <cell r="E180">
            <v>2</v>
          </cell>
        </row>
        <row r="181">
          <cell r="C181" t="str">
            <v>SKH TANG SHIU KIN SECONDARY SCHOOL SKHTSK</v>
          </cell>
          <cell r="D181" t="str">
            <v>S.K.H. Tang Shiu Kin Secondary School</v>
          </cell>
          <cell r="E181">
            <v>2</v>
          </cell>
        </row>
        <row r="182">
          <cell r="C182" t="str">
            <v>SKH TSOI KUNG PO SECONDARY SCHOOL SKHTKP</v>
          </cell>
          <cell r="D182" t="str">
            <v>SKH Tsoi Kung Po Secondary School</v>
          </cell>
          <cell r="E182">
            <v>2</v>
          </cell>
        </row>
        <row r="183">
          <cell r="C183" t="str">
            <v>THE SOUTH ISLAND SCHOOL TSIS</v>
          </cell>
          <cell r="D183" t="str">
            <v>South Island School</v>
          </cell>
          <cell r="E183">
            <v>5</v>
          </cell>
        </row>
        <row r="184">
          <cell r="C184" t="str">
            <v>ST. ANTONIUS GIRLS' COLLEGE SAGC</v>
          </cell>
          <cell r="D184" t="str">
            <v>St. Antonius Girls'' College</v>
          </cell>
          <cell r="E184">
            <v>2</v>
          </cell>
        </row>
        <row r="185">
          <cell r="C185" t="str">
            <v>ST. BONAVENTURE COLLEGE AND HIGH SCHOOL SBC</v>
          </cell>
          <cell r="D185" t="str">
            <v>St. Bonaventure College &amp; High School</v>
          </cell>
          <cell r="E185">
            <v>2</v>
          </cell>
        </row>
        <row r="186">
          <cell r="C186" t="str">
            <v>ST. CATHARINE'S SCHOOL FOR GIRLS-KWUN TONG SCSG</v>
          </cell>
          <cell r="D186" t="str">
            <v>St. Catharine''s School For Girls</v>
          </cell>
          <cell r="E186">
            <v>2</v>
          </cell>
        </row>
        <row r="187">
          <cell r="C187" t="str">
            <v>ST. CLARE'S GIRLS' SCHOOL SCGS</v>
          </cell>
          <cell r="D187" t="str">
            <v>St. Clare''s Girls'' School</v>
          </cell>
          <cell r="E187">
            <v>2</v>
          </cell>
        </row>
        <row r="188">
          <cell r="C188" t="str">
            <v>ST. FRANCIS CANOSSIAN COLLEGE SFCC</v>
          </cell>
          <cell r="D188" t="str">
            <v>St. Francis'' Canossian College</v>
          </cell>
          <cell r="E188">
            <v>2</v>
          </cell>
        </row>
        <row r="189">
          <cell r="C189" t="str">
            <v>ST. FRANCIS XAVIER'S COLLEGE SFXC</v>
          </cell>
          <cell r="D189" t="str">
            <v>St. Francis Xavier''s College</v>
          </cell>
          <cell r="E189">
            <v>2</v>
          </cell>
        </row>
        <row r="190">
          <cell r="C190" t="str">
            <v>ST. JOAN OF ARC SECONDARY SCHOOL SJA</v>
          </cell>
          <cell r="D190" t="str">
            <v>St. Joan of Arc Secondary School</v>
          </cell>
          <cell r="E190">
            <v>2</v>
          </cell>
        </row>
        <row r="191">
          <cell r="C191" t="str">
            <v>ST. JOSEPH'S ANGLO CHINESE SCHOOL SJAC</v>
          </cell>
          <cell r="D191" t="str">
            <v>St. Joseph''s Anglo-Chinese School</v>
          </cell>
          <cell r="E191">
            <v>2</v>
          </cell>
        </row>
        <row r="192">
          <cell r="C192" t="str">
            <v>ST. JOSEPH'S COLLEGE SJC</v>
          </cell>
          <cell r="D192" t="str">
            <v>St. Joseph''s College</v>
          </cell>
          <cell r="E192">
            <v>2</v>
          </cell>
        </row>
        <row r="193">
          <cell r="C193" t="str">
            <v>ST. LOUIS SCHOOL SLS</v>
          </cell>
          <cell r="D193" t="str">
            <v>St. Louis School</v>
          </cell>
          <cell r="E193">
            <v>2</v>
          </cell>
        </row>
        <row r="194">
          <cell r="C194" t="str">
            <v>ST. MARGARET'S COED ENGLISH SEC &amp; PRI SCH SMCESPS</v>
          </cell>
          <cell r="D194" t="str">
            <v>St. Margaret''s Co-Educational English Secondary and Primary School</v>
          </cell>
          <cell r="E194">
            <v>2</v>
          </cell>
        </row>
        <row r="195">
          <cell r="C195" t="str">
            <v>ST. MARGARET'S GIRLS' COLLEGE - HONG KONG SMGCHK</v>
          </cell>
          <cell r="D195" t="str">
            <v>St. Margaret''s Girls'' College, Hong Kong</v>
          </cell>
          <cell r="E195">
            <v>2</v>
          </cell>
        </row>
        <row r="196">
          <cell r="C196" t="str">
            <v>ST. MARK'S SCHOOL SMS</v>
          </cell>
          <cell r="D196" t="str">
            <v>St. Mark''s School</v>
          </cell>
          <cell r="E196">
            <v>2</v>
          </cell>
        </row>
        <row r="197">
          <cell r="C197" t="str">
            <v>ST. MARY'S CANOSSIAN COLLEGE SMCC</v>
          </cell>
          <cell r="D197" t="str">
            <v>St. Mary''s Canossian College</v>
          </cell>
          <cell r="E197">
            <v>2</v>
          </cell>
        </row>
        <row r="198">
          <cell r="C198" t="str">
            <v>ST. PAUL'S CO-EDUCATIONAL COLLEGE SPCC</v>
          </cell>
          <cell r="D198" t="str">
            <v>St. Paul''s Co-Educational College</v>
          </cell>
          <cell r="E198">
            <v>2</v>
          </cell>
        </row>
        <row r="199">
          <cell r="C199" t="str">
            <v>ST. PAUL'S COLLEGE SPC</v>
          </cell>
          <cell r="D199" t="str">
            <v>St. Paul''s College</v>
          </cell>
          <cell r="E199">
            <v>2</v>
          </cell>
        </row>
        <row r="200">
          <cell r="C200" t="str">
            <v>ST. PAUL'S CONVENT SCHOOL SPCS</v>
          </cell>
          <cell r="D200" t="str">
            <v>St. Paul''s Convent School</v>
          </cell>
          <cell r="E200">
            <v>2</v>
          </cell>
        </row>
        <row r="201">
          <cell r="C201" t="str">
            <v>ST. PAUL'S SCHOOL - LAM TIN SPS</v>
          </cell>
          <cell r="D201" t="str">
            <v>St. Paul''s School (Lam Tin)</v>
          </cell>
          <cell r="E201">
            <v>2</v>
          </cell>
        </row>
        <row r="202">
          <cell r="C202" t="str">
            <v>ST. PAUL'S SECONDARY SCHOOL SPSS</v>
          </cell>
          <cell r="D202" t="str">
            <v>St. Paul''s Secondary School</v>
          </cell>
          <cell r="E202">
            <v>2</v>
          </cell>
        </row>
        <row r="203">
          <cell r="C203" t="str">
            <v>ST. STEPHEN'S CHURCH COLLEGE SSCC</v>
          </cell>
          <cell r="D203" t="str">
            <v>St. Stephen''s Church College</v>
          </cell>
          <cell r="E203">
            <v>2</v>
          </cell>
        </row>
        <row r="204">
          <cell r="C204" t="str">
            <v>ST. STEPHEN'S COLLEGE SSCS</v>
          </cell>
          <cell r="D204" t="str">
            <v>St. Stephen''s College</v>
          </cell>
          <cell r="E204">
            <v>2</v>
          </cell>
        </row>
        <row r="205">
          <cell r="C205" t="str">
            <v>ST. STEPHEN'S GIRLS' COLLEGE SSGC</v>
          </cell>
          <cell r="D205" t="str">
            <v>St. Stephen''s Girls'' College</v>
          </cell>
          <cell r="E205">
            <v>2</v>
          </cell>
        </row>
        <row r="206">
          <cell r="C206" t="str">
            <v>ST. TERESA SECONDARY SCHOOL STSS</v>
          </cell>
          <cell r="D206" t="str">
            <v>St. Teresa Secondary School</v>
          </cell>
          <cell r="E206">
            <v>2</v>
          </cell>
        </row>
        <row r="207">
          <cell r="C207" t="str">
            <v>STEWARDS POOI TUN SECONDARY SCHOOL PTSS</v>
          </cell>
          <cell r="D207" t="str">
            <v>Stewards Pooi Tun Secondary School</v>
          </cell>
          <cell r="E207">
            <v>2</v>
          </cell>
        </row>
        <row r="208">
          <cell r="C208" t="str">
            <v>STFA CHENG YU TUNG SECONDARY SCHOOL CYT</v>
          </cell>
          <cell r="D208" t="str">
            <v>STFA Cheng Yu Tung Secondary School</v>
          </cell>
          <cell r="E208">
            <v>2</v>
          </cell>
        </row>
        <row r="209">
          <cell r="C209" t="str">
            <v>STFA SEAWARD WOO COLLEGE SWC</v>
          </cell>
          <cell r="D209" t="str">
            <v>STFA Seaward Woo College</v>
          </cell>
          <cell r="E209">
            <v>2</v>
          </cell>
        </row>
        <row r="210">
          <cell r="C210" t="str">
            <v>SWCS CHAN PAK SHA SCHOOL CPSS</v>
          </cell>
          <cell r="D210" t="str">
            <v>San Wui Commercial Soc. Chan Pak Sha School</v>
          </cell>
          <cell r="E210">
            <v>2</v>
          </cell>
        </row>
        <row r="211">
          <cell r="C211" t="str">
            <v>TACK CHING GIRLS' SECONDARY SCHOOL TCGSS</v>
          </cell>
          <cell r="D211" t="str">
            <v>Tack Ching Girls'' Secondary School</v>
          </cell>
          <cell r="E211">
            <v>2</v>
          </cell>
        </row>
        <row r="212">
          <cell r="C212" t="str">
            <v>TAK NGA SECONDARY SCHOOL TNSS</v>
          </cell>
          <cell r="D212" t="str">
            <v>Tak Nga Secondary School</v>
          </cell>
          <cell r="E212">
            <v>2</v>
          </cell>
        </row>
        <row r="213">
          <cell r="C213" t="str">
            <v>TAK OI SECONDARY SCHOOL TOSS</v>
          </cell>
          <cell r="D213" t="str">
            <v>Tak Oi Secondary School</v>
          </cell>
          <cell r="E213">
            <v>2</v>
          </cell>
        </row>
        <row r="214">
          <cell r="C214" t="str">
            <v>TANG KING PO SCHOOL - KOWLOON TKPS</v>
          </cell>
          <cell r="D214" t="str">
            <v>Tang King Po School</v>
          </cell>
          <cell r="E214">
            <v>2</v>
          </cell>
        </row>
        <row r="215">
          <cell r="C215" t="str">
            <v>TSK VICTORIA GOVERNMENT SECONDARY SCHOOL TVGSS</v>
          </cell>
          <cell r="D215" t="str">
            <v>Tang Shiu Kin Victoria Government Secondary School</v>
          </cell>
          <cell r="E215">
            <v>2</v>
          </cell>
        </row>
        <row r="216">
          <cell r="C216" t="str">
            <v>THE CHINESE FOUNDATION SECONDARY SCHOOL CFSS</v>
          </cell>
          <cell r="D216" t="str">
            <v>The Chinese Foundation Secondary School</v>
          </cell>
          <cell r="E216">
            <v>2</v>
          </cell>
        </row>
        <row r="217">
          <cell r="C217" t="str">
            <v>THE HK TAOIST ASSN CHING CHUNG SEC SCHOOL CCSS</v>
          </cell>
          <cell r="D217" t="str">
            <v>The Hong Kong Taoist Association Ching Chung Secondary School</v>
          </cell>
          <cell r="E217">
            <v>2</v>
          </cell>
        </row>
        <row r="218">
          <cell r="C218" t="str">
            <v>THE INDEPENDENT SCHOOLS FOUNATION ACADEMY ISFA</v>
          </cell>
          <cell r="D218" t="str">
            <v>The Independent Schools Foundation Academy</v>
          </cell>
          <cell r="E218">
            <v>5</v>
          </cell>
        </row>
        <row r="219">
          <cell r="C219" t="str">
            <v>THE METHODIST CHURCH HK WESLEY COLLEGE WESLEY</v>
          </cell>
          <cell r="D219" t="str">
            <v>The Methodist Church HK Wesley College</v>
          </cell>
          <cell r="E219">
            <v>2</v>
          </cell>
        </row>
        <row r="220">
          <cell r="C220" t="str">
            <v>THE MISSION COVENANT CHURCH HOLM GLAD COL HGC</v>
          </cell>
          <cell r="D220" t="str">
            <v>The Mission Covenant Church Holm Glad College</v>
          </cell>
          <cell r="E220">
            <v>2</v>
          </cell>
        </row>
        <row r="221">
          <cell r="C221" t="str">
            <v>TRUE LIGHT GIRLS' COLLEGE TLGC</v>
          </cell>
          <cell r="D221" t="str">
            <v>True Light Girls'' College</v>
          </cell>
          <cell r="E221">
            <v>2</v>
          </cell>
        </row>
        <row r="222">
          <cell r="C222" t="str">
            <v>TRUE LIGHT MIDDLE SCHOOL OF HONG KONG TLMSHK</v>
          </cell>
          <cell r="D222" t="str">
            <v>True Light Middle School of Hong Kong</v>
          </cell>
          <cell r="E222">
            <v>2</v>
          </cell>
        </row>
        <row r="223">
          <cell r="C223" t="str">
            <v>TSEUNG KWAN O GOVERNMENT SECONDARY SCHOOL TKOGSS</v>
          </cell>
          <cell r="D223" t="str">
            <v>Tseung Kwan O Government Secondary School</v>
          </cell>
          <cell r="E223">
            <v>2</v>
          </cell>
        </row>
        <row r="224">
          <cell r="C224" t="str">
            <v>TSK VICTORIA GOVERNMENT SECONDARY SCHOOL TVGSS</v>
          </cell>
          <cell r="D224" t="str">
            <v>Tang Shiu Kin Victoria Government Secondary School</v>
          </cell>
          <cell r="E224">
            <v>2</v>
          </cell>
        </row>
        <row r="225">
          <cell r="C225" t="str">
            <v>TSUNG TSIN CHRISTIAN ACADEMY TTCA</v>
          </cell>
          <cell r="D225" t="str">
            <v>Tsung Tsin Christian Academy</v>
          </cell>
          <cell r="E225">
            <v>2</v>
          </cell>
        </row>
        <row r="226">
          <cell r="C226" t="str">
            <v>TWGHS CHANG MING THIEN COLLEGE CMT</v>
          </cell>
          <cell r="D226" t="str">
            <v>TWGHs Chang Ming Thien College</v>
          </cell>
          <cell r="E226">
            <v>2</v>
          </cell>
        </row>
        <row r="227">
          <cell r="C227" t="str">
            <v>TWGHS LEE CHING DEA MEMORIAL COLLEGE LCD</v>
          </cell>
          <cell r="D227" t="str">
            <v>TWGHs Lee Ching Dea Memorial College</v>
          </cell>
          <cell r="E227">
            <v>2</v>
          </cell>
        </row>
        <row r="228">
          <cell r="C228" t="str">
            <v>TWGHS LUI YUN CHOY MEMORIAL COLLEGE LYC</v>
          </cell>
          <cell r="D228" t="str">
            <v>TWGHs Lui Yun Choy Memorial College</v>
          </cell>
          <cell r="E228">
            <v>2</v>
          </cell>
        </row>
        <row r="229">
          <cell r="C229" t="str">
            <v>TWGHS WONG FUT NAM COLLEGE WFN</v>
          </cell>
          <cell r="D229" t="str">
            <v>TWGHs Wong Fut Nam College</v>
          </cell>
          <cell r="E229">
            <v>2</v>
          </cell>
        </row>
        <row r="230">
          <cell r="C230" t="str">
            <v>UNITED CHRISTIAN COLLEGE - TAI HANG TUNG UCC-THT</v>
          </cell>
          <cell r="D230" t="str">
            <v>United Christian College</v>
          </cell>
          <cell r="E230">
            <v>2</v>
          </cell>
        </row>
        <row r="231">
          <cell r="C231" t="str">
            <v>UNITED CHRISTIAN COLLEGE (KOWLOON EAST) UCC-KE</v>
          </cell>
          <cell r="D231" t="str">
            <v>United Christian College (Kowloon East)</v>
          </cell>
          <cell r="E231">
            <v>2</v>
          </cell>
        </row>
        <row r="232">
          <cell r="C232" t="str">
            <v>VICTORIA SHANGHAI ACADEMY (SEC SECTION) VSA</v>
          </cell>
          <cell r="D232" t="str">
            <v>Victoria Shanghai Academy</v>
          </cell>
          <cell r="E232">
            <v>5</v>
          </cell>
        </row>
        <row r="233">
          <cell r="C233" t="str">
            <v>WA YING COLLEGE WYC</v>
          </cell>
          <cell r="D233" t="str">
            <v>Wa Ying College</v>
          </cell>
          <cell r="E233">
            <v>2</v>
          </cell>
        </row>
        <row r="234">
          <cell r="C234" t="str">
            <v>WAH YAN COLLEGE - HONG KONG WYHK</v>
          </cell>
          <cell r="D234" t="str">
            <v>Wah Yan College Hong Kong</v>
          </cell>
          <cell r="E234">
            <v>2</v>
          </cell>
        </row>
        <row r="235">
          <cell r="C235" t="str">
            <v>WAH YAN COLLEGE - KOWLOON WYK</v>
          </cell>
          <cell r="D235" t="str">
            <v>Wah Yan College, Kowloon</v>
          </cell>
          <cell r="E235">
            <v>2</v>
          </cell>
        </row>
        <row r="236">
          <cell r="C236" t="str">
            <v>WAI KIU COLLEGE WKIU</v>
          </cell>
          <cell r="D236" t="str">
            <v>Wai Kiu College</v>
          </cell>
          <cell r="E236">
            <v>2</v>
          </cell>
        </row>
        <row r="237">
          <cell r="C237" t="str">
            <v xml:space="preserve">CHANG PUI CHUNG MEMORIAL SCHOOL </v>
          </cell>
          <cell r="D237" t="str">
            <v>WEO Chang Pui Chung Memorial School</v>
          </cell>
          <cell r="E237">
            <v>2</v>
          </cell>
        </row>
        <row r="238">
          <cell r="C238" t="str">
            <v>WEST ISLAND SCHOOL WIS</v>
          </cell>
          <cell r="D238" t="str">
            <v>West Island School</v>
          </cell>
          <cell r="E238">
            <v>5</v>
          </cell>
        </row>
        <row r="239">
          <cell r="C239" t="str">
            <v>WORKERS' CHILDREN SECONDARY SCHOOL WSS</v>
          </cell>
          <cell r="D239" t="str">
            <v>Workers'' Children Secondary School</v>
          </cell>
          <cell r="E239">
            <v>2</v>
          </cell>
        </row>
        <row r="240">
          <cell r="C240" t="str">
            <v>YCH LAW CHAN CHOR SI COLLEGE LCCS</v>
          </cell>
          <cell r="D240" t="str">
            <v>Yan Chai Hospital Law Chan Chor Si College</v>
          </cell>
          <cell r="E240">
            <v>2</v>
          </cell>
        </row>
        <row r="241">
          <cell r="C241" t="str">
            <v>YCH LAN CHI PAT MEMORIAL SECONDARY SCHOOL LCP</v>
          </cell>
          <cell r="D241" t="str">
            <v>Yan Chai Hospital Lan Chi Pat Memorial Secondary School</v>
          </cell>
          <cell r="E241">
            <v>2</v>
          </cell>
        </row>
        <row r="242">
          <cell r="C242" t="str">
            <v>YCH WONG WHA SAN SECONDARY SCHOOL WWS</v>
          </cell>
          <cell r="D242" t="str">
            <v>Yan Chai Hospital Wong Wha San Secondary School</v>
          </cell>
          <cell r="E242">
            <v>2</v>
          </cell>
        </row>
        <row r="243">
          <cell r="C243" t="str">
            <v>YEW CHUNG INTERNATIONAL SCHOOL - HK SEC SCH YCIS</v>
          </cell>
          <cell r="D243" t="str">
            <v>Yew Chung International School - Hong Kong</v>
          </cell>
          <cell r="E243">
            <v>5</v>
          </cell>
        </row>
        <row r="244">
          <cell r="C244" t="str">
            <v>YING WA COLLEGE YWC</v>
          </cell>
          <cell r="D244" t="str">
            <v>Ying Wa College</v>
          </cell>
          <cell r="E244">
            <v>2</v>
          </cell>
        </row>
        <row r="245">
          <cell r="C245" t="str">
            <v>YING WA GIRLS' SCHOOL YWG</v>
          </cell>
          <cell r="D245" t="str">
            <v>Ying Wa Girls'' School</v>
          </cell>
          <cell r="E245">
            <v>2</v>
          </cell>
        </row>
        <row r="246">
          <cell r="C246" t="str">
            <v>YU CHUN KEUNG MEMORIAL COLLEGE YCKMC</v>
          </cell>
          <cell r="D246" t="str">
            <v>Yu Chun Keung Memorial College</v>
          </cell>
          <cell r="E246">
            <v>2</v>
          </cell>
        </row>
        <row r="247">
          <cell r="C247" t="str">
            <v>YU CHUN KEUNG MEMORIAL COLLEGE NO. 2 YCKMC-2</v>
          </cell>
          <cell r="D247" t="str">
            <v>Yu Chun Keung Memorial College No. 2</v>
          </cell>
          <cell r="E247">
            <v>2</v>
          </cell>
        </row>
        <row r="248">
          <cell r="C248" t="str">
            <v>THE YWCA HIOE TJO YOENG COLLEGE HTYC</v>
          </cell>
          <cell r="D248" t="str">
            <v>The Y.W.C.A. Hioe Tjo Yoeng College</v>
          </cell>
          <cell r="E248">
            <v>2</v>
          </cell>
        </row>
        <row r="249">
          <cell r="A249" t="str">
            <v>公益社</v>
          </cell>
          <cell r="C249" t="str">
            <v xml:space="preserve">公益社 </v>
          </cell>
          <cell r="D249" t="str">
            <v>十八鄉鄉事委員會公益社中學</v>
          </cell>
          <cell r="E249">
            <v>2</v>
          </cell>
        </row>
        <row r="250">
          <cell r="A250" t="str">
            <v>上水官中</v>
          </cell>
          <cell r="C250" t="str">
            <v xml:space="preserve">上水官中 </v>
          </cell>
          <cell r="D250" t="str">
            <v>上水官立中學</v>
          </cell>
          <cell r="E250">
            <v>2</v>
          </cell>
        </row>
        <row r="251">
          <cell r="A251" t="str">
            <v>大埔三育</v>
          </cell>
          <cell r="C251" t="str">
            <v xml:space="preserve">大埔三育 </v>
          </cell>
          <cell r="D251" t="str">
            <v>大埔三育中學</v>
          </cell>
          <cell r="E251">
            <v>2</v>
          </cell>
        </row>
        <row r="252">
          <cell r="A252" t="str">
            <v>大埔官中</v>
          </cell>
          <cell r="C252" t="str">
            <v xml:space="preserve">大埔官中 </v>
          </cell>
          <cell r="D252" t="str">
            <v>大埔官立中學</v>
          </cell>
          <cell r="E252">
            <v>2</v>
          </cell>
        </row>
        <row r="253">
          <cell r="A253" t="str">
            <v>元青年會</v>
          </cell>
          <cell r="C253" t="str">
            <v xml:space="preserve">元青年會 </v>
          </cell>
          <cell r="D253" t="str">
            <v>中華基督教青年會中學</v>
          </cell>
          <cell r="E253">
            <v>2</v>
          </cell>
        </row>
        <row r="254">
          <cell r="A254" t="str">
            <v>方潤華</v>
          </cell>
          <cell r="C254" t="str">
            <v xml:space="preserve">方潤華 </v>
          </cell>
          <cell r="D254" t="str">
            <v>中華基督教會方潤華中學</v>
          </cell>
          <cell r="E254">
            <v>2</v>
          </cell>
        </row>
        <row r="255">
          <cell r="A255" t="str">
            <v>全完</v>
          </cell>
          <cell r="C255" t="str">
            <v xml:space="preserve">全完 </v>
          </cell>
          <cell r="D255" t="str">
            <v>中華基督教會全完中學</v>
          </cell>
          <cell r="E255">
            <v>2</v>
          </cell>
        </row>
        <row r="256">
          <cell r="A256" t="str">
            <v>何福堂</v>
          </cell>
          <cell r="C256" t="str">
            <v xml:space="preserve">何福堂 </v>
          </cell>
          <cell r="D256" t="str">
            <v>中華基督教會何福堂書院</v>
          </cell>
          <cell r="E256">
            <v>2</v>
          </cell>
        </row>
        <row r="257">
          <cell r="A257" t="str">
            <v>基元</v>
          </cell>
          <cell r="C257" t="str">
            <v xml:space="preserve">基元 </v>
          </cell>
          <cell r="D257" t="str">
            <v>中華基督教會基元中學</v>
          </cell>
          <cell r="E257">
            <v>2</v>
          </cell>
        </row>
        <row r="258">
          <cell r="A258" t="str">
            <v>基朗</v>
          </cell>
          <cell r="C258" t="str">
            <v xml:space="preserve">基朗 </v>
          </cell>
          <cell r="D258" t="str">
            <v>中華基督教會基朗中學</v>
          </cell>
          <cell r="E258">
            <v>2</v>
          </cell>
        </row>
        <row r="259">
          <cell r="A259" t="str">
            <v>基新</v>
          </cell>
          <cell r="C259" t="str">
            <v xml:space="preserve">基新 </v>
          </cell>
          <cell r="D259" t="str">
            <v>中華基督教會基新中學</v>
          </cell>
          <cell r="E259">
            <v>2</v>
          </cell>
        </row>
        <row r="260">
          <cell r="A260" t="str">
            <v>馮梁結</v>
          </cell>
          <cell r="C260" t="str">
            <v xml:space="preserve">馮梁結 </v>
          </cell>
          <cell r="D260" t="str">
            <v>中華基督教會馮梁結紀念中學</v>
          </cell>
          <cell r="E260">
            <v>2</v>
          </cell>
        </row>
        <row r="261">
          <cell r="A261" t="str">
            <v>燕京</v>
          </cell>
          <cell r="C261" t="str">
            <v xml:space="preserve">燕京 </v>
          </cell>
          <cell r="D261" t="str">
            <v>中華基督教會燕京書院</v>
          </cell>
          <cell r="E261">
            <v>2</v>
          </cell>
        </row>
        <row r="262">
          <cell r="A262" t="str">
            <v>譚李麗芬</v>
          </cell>
          <cell r="C262" t="str">
            <v xml:space="preserve">譚李麗芬 </v>
          </cell>
          <cell r="D262" t="str">
            <v>中華基督教會譚李麗芬紀念中學</v>
          </cell>
          <cell r="E262">
            <v>2</v>
          </cell>
        </row>
        <row r="263">
          <cell r="A263" t="str">
            <v>安柱</v>
          </cell>
          <cell r="C263" t="str">
            <v xml:space="preserve">安柱 </v>
          </cell>
          <cell r="D263" t="str">
            <v>中華傳道會安柱中學</v>
          </cell>
          <cell r="E263">
            <v>2</v>
          </cell>
        </row>
        <row r="264">
          <cell r="A264" t="str">
            <v>李賢堯</v>
          </cell>
          <cell r="C264" t="str">
            <v xml:space="preserve">李賢堯 </v>
          </cell>
          <cell r="D264" t="str">
            <v>中華傳道會李賢堯紀念中學</v>
          </cell>
          <cell r="E264">
            <v>2</v>
          </cell>
        </row>
        <row r="265">
          <cell r="A265" t="str">
            <v>靈風</v>
          </cell>
          <cell r="C265" t="str">
            <v xml:space="preserve">靈風 </v>
          </cell>
          <cell r="D265" t="str">
            <v>中華聖潔會靈風中學</v>
          </cell>
          <cell r="E265">
            <v>2</v>
          </cell>
        </row>
        <row r="266">
          <cell r="A266" t="str">
            <v>林漢光</v>
          </cell>
          <cell r="C266" t="str">
            <v xml:space="preserve">林漢光 </v>
          </cell>
          <cell r="D266" t="str">
            <v>五旬節林漢光中學</v>
          </cell>
          <cell r="E266">
            <v>2</v>
          </cell>
        </row>
        <row r="267">
          <cell r="A267" t="str">
            <v>五育</v>
          </cell>
          <cell r="C267" t="str">
            <v xml:space="preserve">五育 </v>
          </cell>
          <cell r="D267" t="str">
            <v>五育中學</v>
          </cell>
          <cell r="E267">
            <v>2</v>
          </cell>
        </row>
        <row r="268">
          <cell r="A268" t="str">
            <v>仁田家炳</v>
          </cell>
          <cell r="C268" t="str">
            <v xml:space="preserve">仁田家炳 </v>
          </cell>
          <cell r="D268" t="str">
            <v>仁愛堂田家炳中學</v>
          </cell>
          <cell r="E268">
            <v>2</v>
          </cell>
        </row>
        <row r="269">
          <cell r="A269" t="str">
            <v>陳黃淑芳</v>
          </cell>
          <cell r="C269" t="str">
            <v xml:space="preserve">陳黃淑芳 </v>
          </cell>
          <cell r="D269" t="str">
            <v>仁愛堂陳黃淑芳紀念中學</v>
          </cell>
          <cell r="E269">
            <v>2</v>
          </cell>
        </row>
        <row r="270">
          <cell r="A270" t="str">
            <v>林百欣</v>
          </cell>
          <cell r="C270" t="str">
            <v xml:space="preserve">林百欣 </v>
          </cell>
          <cell r="D270" t="str">
            <v>仁濟醫院林百欣中學</v>
          </cell>
          <cell r="E270">
            <v>2</v>
          </cell>
        </row>
        <row r="271">
          <cell r="A271" t="str">
            <v>仁濟二中</v>
          </cell>
          <cell r="C271" t="str">
            <v xml:space="preserve">仁濟二中 </v>
          </cell>
          <cell r="D271" t="str">
            <v>仁濟醫院第二中學</v>
          </cell>
          <cell r="E271">
            <v>2</v>
          </cell>
        </row>
        <row r="272">
          <cell r="A272" t="str">
            <v>董之英</v>
          </cell>
          <cell r="C272" t="str">
            <v xml:space="preserve">董之英 </v>
          </cell>
          <cell r="D272" t="str">
            <v>仁濟醫院董之英紀念中學</v>
          </cell>
          <cell r="E272">
            <v>2</v>
          </cell>
        </row>
        <row r="273">
          <cell r="A273" t="str">
            <v>元朗公立</v>
          </cell>
          <cell r="C273" t="str">
            <v xml:space="preserve">元朗公立 </v>
          </cell>
          <cell r="D273" t="str">
            <v>元朗公立中學</v>
          </cell>
          <cell r="E273">
            <v>2</v>
          </cell>
        </row>
        <row r="274">
          <cell r="A274" t="str">
            <v>鄧兆棠</v>
          </cell>
          <cell r="C274" t="str">
            <v xml:space="preserve">鄧兆棠 </v>
          </cell>
          <cell r="D274" t="str">
            <v>元朗公立中學校友會鄧兆棠中學</v>
          </cell>
          <cell r="E274">
            <v>2</v>
          </cell>
        </row>
        <row r="275">
          <cell r="A275" t="str">
            <v>元朗天主教</v>
          </cell>
          <cell r="C275" t="str">
            <v xml:space="preserve">元朗天主教 </v>
          </cell>
          <cell r="D275" t="str">
            <v>元朗天主教中學</v>
          </cell>
          <cell r="E275">
            <v>2</v>
          </cell>
        </row>
        <row r="276">
          <cell r="A276" t="str">
            <v>元朗商中</v>
          </cell>
          <cell r="C276" t="str">
            <v xml:space="preserve">元朗商中 </v>
          </cell>
          <cell r="D276" t="str">
            <v>元朗商會中學</v>
          </cell>
          <cell r="E276">
            <v>2</v>
          </cell>
        </row>
        <row r="277">
          <cell r="A277" t="str">
            <v>天水圍官中</v>
          </cell>
          <cell r="C277" t="str">
            <v xml:space="preserve">天水圍官中 </v>
          </cell>
          <cell r="D277" t="str">
            <v>天水圍官立中學</v>
          </cell>
          <cell r="E277">
            <v>2</v>
          </cell>
        </row>
        <row r="278">
          <cell r="A278" t="str">
            <v>香島</v>
          </cell>
          <cell r="C278" t="str">
            <v xml:space="preserve">香島 </v>
          </cell>
          <cell r="D278" t="str">
            <v>天水圍香島中學</v>
          </cell>
          <cell r="E278">
            <v>2</v>
          </cell>
        </row>
        <row r="279">
          <cell r="A279" t="str">
            <v>天水圍循道</v>
          </cell>
          <cell r="C279" t="str">
            <v xml:space="preserve">天水圍循道 </v>
          </cell>
          <cell r="D279" t="str">
            <v>天水圍循道衛理中學</v>
          </cell>
          <cell r="E279">
            <v>2</v>
          </cell>
        </row>
        <row r="280">
          <cell r="A280" t="str">
            <v>蕭明</v>
          </cell>
          <cell r="C280" t="str">
            <v xml:space="preserve">蕭明 </v>
          </cell>
          <cell r="D280" t="str">
            <v>天主教母佑會蕭明中學</v>
          </cell>
          <cell r="E280">
            <v>2</v>
          </cell>
        </row>
        <row r="281">
          <cell r="A281" t="str">
            <v>培聖</v>
          </cell>
          <cell r="C281" t="str">
            <v xml:space="preserve">培聖 </v>
          </cell>
          <cell r="D281" t="str">
            <v>天主教培聖中學</v>
          </cell>
          <cell r="E281">
            <v>2</v>
          </cell>
        </row>
        <row r="282">
          <cell r="A282" t="str">
            <v>崇德</v>
          </cell>
          <cell r="C282" t="str">
            <v xml:space="preserve">崇德 </v>
          </cell>
          <cell r="D282" t="str">
            <v>天主教崇德英文書院</v>
          </cell>
          <cell r="E282">
            <v>2</v>
          </cell>
        </row>
        <row r="283">
          <cell r="A283" t="str">
            <v>郭得勝</v>
          </cell>
          <cell r="C283" t="str">
            <v xml:space="preserve">郭得勝 </v>
          </cell>
          <cell r="D283" t="str">
            <v>天主教郭得勝中學</v>
          </cell>
          <cell r="E283">
            <v>2</v>
          </cell>
        </row>
        <row r="284">
          <cell r="A284" t="str">
            <v>伍少梅</v>
          </cell>
          <cell r="C284" t="str">
            <v xml:space="preserve">伍少梅 </v>
          </cell>
          <cell r="D284" t="str">
            <v>天主教慈幼會伍少梅中學</v>
          </cell>
          <cell r="E284">
            <v>2</v>
          </cell>
        </row>
        <row r="285">
          <cell r="A285" t="str">
            <v>何郭佩珍</v>
          </cell>
          <cell r="C285" t="str">
            <v xml:space="preserve">何郭佩珍 </v>
          </cell>
          <cell r="D285" t="str">
            <v>孔教學院大成何郭佩珍中學</v>
          </cell>
          <cell r="E285">
            <v>2</v>
          </cell>
        </row>
        <row r="286">
          <cell r="A286" t="str">
            <v>屯天</v>
          </cell>
          <cell r="C286" t="str">
            <v xml:space="preserve">屯天 </v>
          </cell>
          <cell r="D286" t="str">
            <v>屯門天主教中學</v>
          </cell>
          <cell r="E286">
            <v>2</v>
          </cell>
        </row>
        <row r="287">
          <cell r="A287" t="str">
            <v>屯官</v>
          </cell>
          <cell r="C287" t="str">
            <v xml:space="preserve">屯官 </v>
          </cell>
          <cell r="D287" t="str">
            <v>屯門官立中學</v>
          </cell>
          <cell r="E287">
            <v>2</v>
          </cell>
        </row>
        <row r="288">
          <cell r="A288" t="str">
            <v>王肇枝</v>
          </cell>
          <cell r="C288" t="str">
            <v xml:space="preserve">王肇枝 </v>
          </cell>
          <cell r="D288" t="str">
            <v>王肇枝中學</v>
          </cell>
          <cell r="E288">
            <v>2</v>
          </cell>
        </row>
        <row r="289">
          <cell r="A289" t="str">
            <v>嘉智</v>
          </cell>
          <cell r="C289" t="str">
            <v xml:space="preserve">嘉智 </v>
          </cell>
          <cell r="D289" t="str">
            <v>加拿大神召會嘉智中學</v>
          </cell>
          <cell r="E289">
            <v>2</v>
          </cell>
        </row>
        <row r="290">
          <cell r="A290" t="str">
            <v>可風</v>
          </cell>
          <cell r="C290" t="str">
            <v xml:space="preserve">可風 </v>
          </cell>
          <cell r="D290" t="str">
            <v>可風中學（嗇色園主辦）</v>
          </cell>
          <cell r="E290">
            <v>2</v>
          </cell>
        </row>
        <row r="291">
          <cell r="A291" t="str">
            <v>可道</v>
          </cell>
          <cell r="C291" t="str">
            <v xml:space="preserve">可道 </v>
          </cell>
          <cell r="D291" t="str">
            <v>可道中學（嗇色園主辦）</v>
          </cell>
          <cell r="E291">
            <v>2</v>
          </cell>
        </row>
        <row r="292">
          <cell r="A292" t="str">
            <v>台山商中</v>
          </cell>
          <cell r="C292" t="str">
            <v xml:space="preserve">台山商中 </v>
          </cell>
          <cell r="D292" t="str">
            <v>台山商會中學</v>
          </cell>
          <cell r="E292">
            <v>2</v>
          </cell>
        </row>
        <row r="293">
          <cell r="A293" t="str">
            <v>田家炳</v>
          </cell>
          <cell r="C293" t="str">
            <v xml:space="preserve">田家炳 </v>
          </cell>
          <cell r="D293" t="str">
            <v>田家炳中學</v>
          </cell>
          <cell r="E293">
            <v>2</v>
          </cell>
        </row>
        <row r="294">
          <cell r="A294" t="str">
            <v>石籬天主教</v>
          </cell>
          <cell r="C294" t="str">
            <v xml:space="preserve">石籬天主教 </v>
          </cell>
          <cell r="D294" t="str">
            <v>石籬天主教中學</v>
          </cell>
          <cell r="E294">
            <v>2</v>
          </cell>
        </row>
        <row r="295">
          <cell r="A295" t="str">
            <v>伊中舊生會</v>
          </cell>
          <cell r="C295" t="str">
            <v xml:space="preserve">伊中舊生會 </v>
          </cell>
          <cell r="D295" t="str">
            <v>伊利沙伯中學舊生會中學</v>
          </cell>
          <cell r="E295">
            <v>2</v>
          </cell>
        </row>
        <row r="296">
          <cell r="A296" t="str">
            <v>湯國華</v>
          </cell>
          <cell r="C296" t="str">
            <v xml:space="preserve">湯國華 </v>
          </cell>
          <cell r="D296" t="str">
            <v>伊利沙伯中學舊生會湯國華中學</v>
          </cell>
          <cell r="E296">
            <v>2</v>
          </cell>
        </row>
        <row r="297">
          <cell r="A297" t="str">
            <v>西貢崇真</v>
          </cell>
          <cell r="C297" t="str">
            <v xml:space="preserve">西貢崇真 </v>
          </cell>
          <cell r="D297" t="str">
            <v>西貢崇真天主教學校（中學部）</v>
          </cell>
          <cell r="E297">
            <v>2</v>
          </cell>
        </row>
        <row r="298">
          <cell r="A298" t="str">
            <v>伯特利</v>
          </cell>
          <cell r="C298" t="str">
            <v xml:space="preserve">伯特利 </v>
          </cell>
          <cell r="D298" t="str">
            <v>伯特利中學</v>
          </cell>
          <cell r="E298">
            <v>2</v>
          </cell>
        </row>
        <row r="299">
          <cell r="A299" t="str">
            <v>伯裘</v>
          </cell>
          <cell r="C299" t="str">
            <v xml:space="preserve">伯裘 </v>
          </cell>
          <cell r="D299" t="str">
            <v>伯裘書院</v>
          </cell>
          <cell r="E299">
            <v>2</v>
          </cell>
        </row>
        <row r="300">
          <cell r="A300" t="str">
            <v>大光慈航</v>
          </cell>
          <cell r="C300" t="str">
            <v xml:space="preserve">大光慈航 </v>
          </cell>
          <cell r="D300" t="str">
            <v>佛教大光慈航中學</v>
          </cell>
          <cell r="E300">
            <v>2</v>
          </cell>
        </row>
        <row r="301">
          <cell r="A301" t="str">
            <v>沈香林</v>
          </cell>
          <cell r="C301" t="str">
            <v xml:space="preserve">沈香林 </v>
          </cell>
          <cell r="D301" t="str">
            <v>佛教沈香林紀念中學</v>
          </cell>
          <cell r="E301">
            <v>2</v>
          </cell>
        </row>
        <row r="302">
          <cell r="A302" t="str">
            <v>佛教茂峰</v>
          </cell>
          <cell r="C302" t="str">
            <v xml:space="preserve">佛教茂峰 </v>
          </cell>
          <cell r="D302" t="str">
            <v>佛教茂峰法師紀念中學</v>
          </cell>
          <cell r="E302">
            <v>2</v>
          </cell>
        </row>
        <row r="303">
          <cell r="A303" t="str">
            <v>善德</v>
          </cell>
          <cell r="C303" t="str">
            <v xml:space="preserve">善德 </v>
          </cell>
          <cell r="D303" t="str">
            <v>佛教善德英文中學</v>
          </cell>
          <cell r="E303">
            <v>2</v>
          </cell>
        </row>
        <row r="304">
          <cell r="A304" t="str">
            <v>筏可</v>
          </cell>
          <cell r="C304" t="str">
            <v xml:space="preserve">筏可 </v>
          </cell>
          <cell r="D304" t="str">
            <v>佛教筏可紀念中學</v>
          </cell>
          <cell r="E304">
            <v>2</v>
          </cell>
        </row>
        <row r="305">
          <cell r="A305" t="str">
            <v>黃允畋</v>
          </cell>
          <cell r="C305" t="str">
            <v xml:space="preserve">黃允畋 </v>
          </cell>
          <cell r="D305" t="str">
            <v>佛教黃允畋中學</v>
          </cell>
          <cell r="E305">
            <v>2</v>
          </cell>
        </row>
        <row r="306">
          <cell r="A306" t="str">
            <v>黃鳳翎</v>
          </cell>
          <cell r="C306" t="str">
            <v xml:space="preserve">黃鳳翎 </v>
          </cell>
          <cell r="D306" t="str">
            <v>佛教黃鳳翎中學</v>
          </cell>
          <cell r="E306">
            <v>2</v>
          </cell>
        </row>
        <row r="307">
          <cell r="A307" t="str">
            <v>葉紀南</v>
          </cell>
          <cell r="C307" t="str">
            <v xml:space="preserve">葉紀南 </v>
          </cell>
          <cell r="D307" t="str">
            <v>佛教葉紀南紀念中學</v>
          </cell>
          <cell r="E307">
            <v>2</v>
          </cell>
        </row>
        <row r="308">
          <cell r="A308" t="str">
            <v>慧因</v>
          </cell>
          <cell r="C308" t="str">
            <v xml:space="preserve">慧因 </v>
          </cell>
          <cell r="D308" t="str">
            <v>佛教慧因法師紀念中學</v>
          </cell>
          <cell r="E308">
            <v>2</v>
          </cell>
        </row>
        <row r="309">
          <cell r="A309" t="str">
            <v>佛教覺光</v>
          </cell>
          <cell r="C309" t="str">
            <v xml:space="preserve">佛教覺光 </v>
          </cell>
          <cell r="D309" t="str">
            <v>佛教覺光法師中學</v>
          </cell>
          <cell r="E309">
            <v>2</v>
          </cell>
        </row>
        <row r="310">
          <cell r="A310" t="str">
            <v>陳呂重德</v>
          </cell>
          <cell r="C310" t="str">
            <v xml:space="preserve">陳呂重德 </v>
          </cell>
          <cell r="D310" t="str">
            <v>圓玄學院妙法寺內明陳呂重德紀念中學</v>
          </cell>
          <cell r="E310">
            <v>2</v>
          </cell>
        </row>
        <row r="311">
          <cell r="A311" t="str">
            <v>劉金龍</v>
          </cell>
          <cell r="C311" t="str">
            <v xml:space="preserve">劉金龍 </v>
          </cell>
          <cell r="D311" t="str">
            <v>妙法寺劉金龍中學</v>
          </cell>
          <cell r="E311">
            <v>2</v>
          </cell>
        </row>
        <row r="312">
          <cell r="A312" t="str">
            <v>沙田官中</v>
          </cell>
          <cell r="C312" t="str">
            <v xml:space="preserve">沙田官中 </v>
          </cell>
          <cell r="D312" t="str">
            <v>沙田官立中學</v>
          </cell>
          <cell r="E312">
            <v>2</v>
          </cell>
        </row>
        <row r="313">
          <cell r="A313" t="str">
            <v>S.C.</v>
          </cell>
          <cell r="C313" t="str">
            <v xml:space="preserve">S.C. </v>
          </cell>
          <cell r="D313" t="str">
            <v>沙田書院</v>
          </cell>
          <cell r="E313">
            <v>5</v>
          </cell>
        </row>
        <row r="314">
          <cell r="A314" t="str">
            <v>沙田培英</v>
          </cell>
          <cell r="C314" t="str">
            <v xml:space="preserve">沙田培英 </v>
          </cell>
          <cell r="D314" t="str">
            <v>沙田培英中學</v>
          </cell>
          <cell r="E314">
            <v>2</v>
          </cell>
        </row>
        <row r="315">
          <cell r="A315" t="str">
            <v>沙田崇真</v>
          </cell>
          <cell r="C315" t="str">
            <v xml:space="preserve">沙田崇真 </v>
          </cell>
          <cell r="D315" t="str">
            <v>沙田崇真中學</v>
          </cell>
          <cell r="E315">
            <v>2</v>
          </cell>
        </row>
        <row r="316">
          <cell r="A316" t="str">
            <v>沙田循道</v>
          </cell>
          <cell r="C316" t="str">
            <v xml:space="preserve">沙田循道 </v>
          </cell>
          <cell r="D316" t="str">
            <v>沙田循道衛理中學</v>
          </cell>
          <cell r="E316">
            <v>2</v>
          </cell>
        </row>
        <row r="317">
          <cell r="A317" t="str">
            <v>沙田蘇浙</v>
          </cell>
          <cell r="C317" t="str">
            <v xml:space="preserve">沙田蘇浙 </v>
          </cell>
          <cell r="D317" t="str">
            <v>沙田蘇浙公學</v>
          </cell>
          <cell r="E317">
            <v>2</v>
          </cell>
        </row>
        <row r="318">
          <cell r="A318" t="str">
            <v>元陳震夏</v>
          </cell>
          <cell r="C318" t="str">
            <v xml:space="preserve">元陳震夏 </v>
          </cell>
          <cell r="D318" t="str">
            <v>明愛元朗陳震夏中學</v>
          </cell>
          <cell r="E318">
            <v>2</v>
          </cell>
        </row>
        <row r="319">
          <cell r="A319" t="str">
            <v>馬登</v>
          </cell>
          <cell r="C319" t="str">
            <v xml:space="preserve">馬登 </v>
          </cell>
          <cell r="D319" t="str">
            <v>明愛屯門馬登基金中學</v>
          </cell>
          <cell r="E319">
            <v>2</v>
          </cell>
        </row>
        <row r="320">
          <cell r="A320" t="str">
            <v>粉陳震夏</v>
          </cell>
          <cell r="C320" t="str">
            <v xml:space="preserve">粉陳震夏 </v>
          </cell>
          <cell r="D320" t="str">
            <v>明愛粉嶺陳震夏中學</v>
          </cell>
          <cell r="E320">
            <v>2</v>
          </cell>
        </row>
        <row r="321">
          <cell r="A321" t="str">
            <v>馬鞍山</v>
          </cell>
          <cell r="C321" t="str">
            <v xml:space="preserve">馬鞍山 </v>
          </cell>
          <cell r="D321" t="str">
            <v>明愛馬鞍山中學</v>
          </cell>
          <cell r="E321">
            <v>2</v>
          </cell>
        </row>
        <row r="322">
          <cell r="A322" t="str">
            <v>華德中</v>
          </cell>
          <cell r="C322" t="str">
            <v xml:space="preserve">華德中 </v>
          </cell>
          <cell r="D322" t="str">
            <v>明愛華德中書院</v>
          </cell>
          <cell r="E322">
            <v>2</v>
          </cell>
        </row>
        <row r="323">
          <cell r="A323" t="str">
            <v>明愛聖若瑟</v>
          </cell>
          <cell r="C323" t="str">
            <v xml:space="preserve">明愛聖若瑟 </v>
          </cell>
          <cell r="D323" t="str">
            <v>明愛聖若瑟中學</v>
          </cell>
          <cell r="E323">
            <v>2</v>
          </cell>
        </row>
        <row r="324">
          <cell r="A324" t="str">
            <v>東天</v>
          </cell>
          <cell r="C324" t="str">
            <v xml:space="preserve">東天 </v>
          </cell>
          <cell r="D324" t="str">
            <v>東涌天主教學校</v>
          </cell>
          <cell r="E324">
            <v>2</v>
          </cell>
        </row>
        <row r="325">
          <cell r="A325" t="str">
            <v>劉百樂</v>
          </cell>
          <cell r="C325" t="str">
            <v xml:space="preserve">劉百樂 </v>
          </cell>
          <cell r="D325" t="str">
            <v>東莞工商總會劉百樂中學</v>
          </cell>
          <cell r="E325">
            <v>2</v>
          </cell>
        </row>
        <row r="326">
          <cell r="A326" t="str">
            <v>甲寅</v>
          </cell>
          <cell r="C326" t="str">
            <v xml:space="preserve">甲寅 </v>
          </cell>
          <cell r="D326" t="str">
            <v>東華三院甲寅年總理中學</v>
          </cell>
          <cell r="E326">
            <v>2</v>
          </cell>
        </row>
        <row r="327">
          <cell r="A327" t="str">
            <v>伍若瑜</v>
          </cell>
          <cell r="C327" t="str">
            <v xml:space="preserve">伍若瑜 </v>
          </cell>
          <cell r="D327" t="str">
            <v>東華三院伍若瑜夫人紀念中學</v>
          </cell>
          <cell r="E327">
            <v>2</v>
          </cell>
        </row>
        <row r="328">
          <cell r="A328" t="str">
            <v>吳祥川</v>
          </cell>
          <cell r="C328" t="str">
            <v xml:space="preserve">吳祥川 </v>
          </cell>
          <cell r="D328" t="str">
            <v>東華三院吳祥川紀念中學</v>
          </cell>
          <cell r="E328">
            <v>2</v>
          </cell>
        </row>
        <row r="329">
          <cell r="A329" t="str">
            <v>李嘉誠</v>
          </cell>
          <cell r="C329" t="str">
            <v xml:space="preserve">李嘉誠 </v>
          </cell>
          <cell r="D329" t="str">
            <v>東華三院李嘉誠中學</v>
          </cell>
          <cell r="E329">
            <v>2</v>
          </cell>
        </row>
        <row r="330">
          <cell r="A330" t="str">
            <v>辛亥年</v>
          </cell>
          <cell r="C330" t="str">
            <v xml:space="preserve">辛亥年 </v>
          </cell>
          <cell r="D330" t="str">
            <v>東華三院辛亥年總理中學</v>
          </cell>
          <cell r="E330">
            <v>2</v>
          </cell>
        </row>
        <row r="331">
          <cell r="A331" t="str">
            <v>邱子田</v>
          </cell>
          <cell r="C331" t="str">
            <v xml:space="preserve">邱子田 </v>
          </cell>
          <cell r="D331" t="str">
            <v>東華三院邱子田紀念中學</v>
          </cell>
          <cell r="E331">
            <v>2</v>
          </cell>
        </row>
        <row r="332">
          <cell r="A332" t="str">
            <v>邱金元</v>
          </cell>
          <cell r="C332" t="str">
            <v xml:space="preserve">邱金元 </v>
          </cell>
          <cell r="D332" t="str">
            <v>東華三院邱金元中學</v>
          </cell>
          <cell r="E332">
            <v>2</v>
          </cell>
        </row>
        <row r="333">
          <cell r="A333" t="str">
            <v>馬振玉</v>
          </cell>
          <cell r="C333" t="str">
            <v xml:space="preserve">馬振玉 </v>
          </cell>
          <cell r="D333" t="str">
            <v>東華三院馬振玉紀念中學</v>
          </cell>
          <cell r="E333">
            <v>2</v>
          </cell>
        </row>
        <row r="334">
          <cell r="A334" t="str">
            <v>郭一葦</v>
          </cell>
          <cell r="C334" t="str">
            <v xml:space="preserve">郭一葦 </v>
          </cell>
          <cell r="D334" t="str">
            <v>東華三院郭一葦中學</v>
          </cell>
          <cell r="E334">
            <v>2</v>
          </cell>
        </row>
        <row r="335">
          <cell r="A335" t="str">
            <v>陳兆民</v>
          </cell>
          <cell r="C335" t="str">
            <v xml:space="preserve">陳兆民 </v>
          </cell>
          <cell r="D335" t="str">
            <v>東華三院陳兆民中學</v>
          </cell>
          <cell r="E335">
            <v>2</v>
          </cell>
        </row>
        <row r="336">
          <cell r="A336" t="str">
            <v>馮黃鳳亭</v>
          </cell>
          <cell r="C336" t="str">
            <v xml:space="preserve">馮黃鳳亭 </v>
          </cell>
          <cell r="D336" t="str">
            <v>東華三院馮黃鳳亭中學</v>
          </cell>
          <cell r="E336">
            <v>2</v>
          </cell>
        </row>
        <row r="337">
          <cell r="A337" t="str">
            <v>盧幹庭</v>
          </cell>
          <cell r="C337" t="str">
            <v xml:space="preserve">盧幹庭 </v>
          </cell>
          <cell r="D337" t="str">
            <v>東華三院盧幹庭紀念中學</v>
          </cell>
          <cell r="E337">
            <v>2</v>
          </cell>
        </row>
        <row r="338">
          <cell r="A338" t="str">
            <v>鄺錫坤</v>
          </cell>
          <cell r="C338" t="str">
            <v xml:space="preserve">鄺錫坤 </v>
          </cell>
          <cell r="D338" t="str">
            <v>東華三院鄺錫坤伉儷中學</v>
          </cell>
          <cell r="E338">
            <v>2</v>
          </cell>
        </row>
        <row r="339">
          <cell r="A339" t="str">
            <v>林大輝</v>
          </cell>
          <cell r="C339" t="str">
            <v xml:space="preserve">林大輝 </v>
          </cell>
          <cell r="D339" t="str">
            <v>林大輝中學</v>
          </cell>
          <cell r="E339">
            <v>2</v>
          </cell>
        </row>
        <row r="340">
          <cell r="A340" t="str">
            <v>耀道</v>
          </cell>
          <cell r="C340" t="str">
            <v xml:space="preserve">耀道 </v>
          </cell>
          <cell r="D340" t="str">
            <v>金巴崙長老會耀道中學</v>
          </cell>
          <cell r="E340">
            <v>2</v>
          </cell>
        </row>
        <row r="341">
          <cell r="A341" t="str">
            <v>長洲官中</v>
          </cell>
          <cell r="C341" t="str">
            <v xml:space="preserve">長洲官中 </v>
          </cell>
          <cell r="D341" t="str">
            <v>長洲官立中學</v>
          </cell>
          <cell r="E341">
            <v>2</v>
          </cell>
        </row>
        <row r="342">
          <cell r="A342" t="str">
            <v>沙青年會</v>
          </cell>
          <cell r="C342" t="str">
            <v xml:space="preserve">沙青年會 </v>
          </cell>
          <cell r="D342" t="str">
            <v>青年會書院</v>
          </cell>
          <cell r="E342">
            <v>2</v>
          </cell>
        </row>
        <row r="343">
          <cell r="A343" t="str">
            <v>侯寶垣</v>
          </cell>
          <cell r="C343" t="str">
            <v xml:space="preserve">侯寶垣 </v>
          </cell>
          <cell r="D343" t="str">
            <v>青松侯寶垣中學</v>
          </cell>
          <cell r="E343">
            <v>2</v>
          </cell>
        </row>
        <row r="344">
          <cell r="A344" t="str">
            <v>朱敬文</v>
          </cell>
          <cell r="C344" t="str">
            <v xml:space="preserve">朱敬文 </v>
          </cell>
          <cell r="D344" t="str">
            <v>保良局朱敬文中學</v>
          </cell>
          <cell r="E344">
            <v>2</v>
          </cell>
        </row>
        <row r="345">
          <cell r="A345" t="str">
            <v>百周年</v>
          </cell>
          <cell r="C345" t="str">
            <v xml:space="preserve">百周年 </v>
          </cell>
          <cell r="D345" t="str">
            <v>保良局百周年李兆忠紀念中學</v>
          </cell>
          <cell r="E345">
            <v>2</v>
          </cell>
        </row>
        <row r="346">
          <cell r="A346" t="str">
            <v>李城璧</v>
          </cell>
          <cell r="C346" t="str">
            <v xml:space="preserve">李城璧 </v>
          </cell>
          <cell r="D346" t="str">
            <v>保良局李城璧中學</v>
          </cell>
          <cell r="E346">
            <v>2</v>
          </cell>
        </row>
        <row r="347">
          <cell r="A347" t="str">
            <v>姚連生</v>
          </cell>
          <cell r="C347" t="str">
            <v xml:space="preserve">姚連生 </v>
          </cell>
          <cell r="D347" t="str">
            <v>保良局姚連生中學</v>
          </cell>
          <cell r="E347">
            <v>2</v>
          </cell>
        </row>
        <row r="348">
          <cell r="A348" t="str">
            <v>胡忠</v>
          </cell>
          <cell r="C348" t="str">
            <v xml:space="preserve">胡忠 </v>
          </cell>
          <cell r="D348" t="str">
            <v>保良局胡忠中學</v>
          </cell>
          <cell r="E348">
            <v>2</v>
          </cell>
        </row>
        <row r="349">
          <cell r="A349" t="str">
            <v>馬錦明</v>
          </cell>
          <cell r="C349" t="str">
            <v xml:space="preserve">馬錦明 </v>
          </cell>
          <cell r="D349" t="str">
            <v>保良局馬錦明中學</v>
          </cell>
          <cell r="E349">
            <v>2</v>
          </cell>
        </row>
        <row r="350">
          <cell r="A350" t="str">
            <v>章馥仙</v>
          </cell>
          <cell r="C350" t="str">
            <v xml:space="preserve">章馥仙 </v>
          </cell>
          <cell r="D350" t="str">
            <v>保良局馬錦明夫人章馥仙中學</v>
          </cell>
          <cell r="E350">
            <v>2</v>
          </cell>
        </row>
        <row r="351">
          <cell r="A351" t="str">
            <v>董玉娣</v>
          </cell>
          <cell r="C351" t="str">
            <v xml:space="preserve">董玉娣 </v>
          </cell>
          <cell r="D351" t="str">
            <v>保良局董玉娣中學</v>
          </cell>
          <cell r="E351">
            <v>2</v>
          </cell>
        </row>
        <row r="352">
          <cell r="A352" t="str">
            <v>保良八三</v>
          </cell>
          <cell r="C352" t="str">
            <v xml:space="preserve">保良八三 </v>
          </cell>
          <cell r="D352" t="str">
            <v>保良局羅傑承（一九八三）中學</v>
          </cell>
          <cell r="E352">
            <v>2</v>
          </cell>
        </row>
        <row r="353">
          <cell r="A353" t="str">
            <v>保祿六世</v>
          </cell>
          <cell r="C353" t="str">
            <v xml:space="preserve">保祿六世 </v>
          </cell>
          <cell r="D353" t="str">
            <v>保祿六世書院</v>
          </cell>
          <cell r="E353">
            <v>2</v>
          </cell>
        </row>
        <row r="354">
          <cell r="A354" t="str">
            <v>南屯官</v>
          </cell>
          <cell r="C354" t="str">
            <v xml:space="preserve">南屯官 </v>
          </cell>
          <cell r="D354" t="str">
            <v>南屯門官立中學</v>
          </cell>
          <cell r="E354">
            <v>2</v>
          </cell>
        </row>
        <row r="355">
          <cell r="A355" t="str">
            <v>沐恩</v>
          </cell>
          <cell r="C355" t="str">
            <v xml:space="preserve">沐恩 </v>
          </cell>
          <cell r="D355" t="str">
            <v>南亞路德會沐恩中學</v>
          </cell>
          <cell r="E355">
            <v>2</v>
          </cell>
        </row>
        <row r="356">
          <cell r="A356" t="str">
            <v>宣道</v>
          </cell>
          <cell r="C356" t="str">
            <v xml:space="preserve">宣道 </v>
          </cell>
          <cell r="D356" t="str">
            <v>宣道中學</v>
          </cell>
          <cell r="E356">
            <v>2</v>
          </cell>
        </row>
        <row r="357">
          <cell r="A357" t="str">
            <v>陳朱素華</v>
          </cell>
          <cell r="C357" t="str">
            <v xml:space="preserve">陳朱素華 </v>
          </cell>
          <cell r="D357" t="str">
            <v>宣道會陳朱素華紀念中學</v>
          </cell>
          <cell r="E357">
            <v>2</v>
          </cell>
        </row>
        <row r="358">
          <cell r="A358" t="str">
            <v>皇仁舊生會</v>
          </cell>
          <cell r="C358" t="str">
            <v xml:space="preserve">皇仁舊生會 </v>
          </cell>
          <cell r="D358" t="str">
            <v>皇仁舊生會中學</v>
          </cell>
          <cell r="E358">
            <v>2</v>
          </cell>
        </row>
        <row r="359">
          <cell r="A359" t="str">
            <v>迦密柏雨</v>
          </cell>
          <cell r="C359" t="str">
            <v xml:space="preserve">迦密柏雨 </v>
          </cell>
          <cell r="D359" t="str">
            <v>迦密柏雨中學</v>
          </cell>
          <cell r="E359">
            <v>2</v>
          </cell>
        </row>
        <row r="360">
          <cell r="A360" t="str">
            <v>唐賓南</v>
          </cell>
          <cell r="C360" t="str">
            <v xml:space="preserve">唐賓南 </v>
          </cell>
          <cell r="D360" t="str">
            <v>迦密唐賓南紀念中學</v>
          </cell>
          <cell r="E360">
            <v>2</v>
          </cell>
        </row>
        <row r="361">
          <cell r="A361" t="str">
            <v>愛禮信</v>
          </cell>
          <cell r="C361" t="str">
            <v xml:space="preserve">愛禮信 </v>
          </cell>
          <cell r="D361" t="str">
            <v>迦密愛禮信中學</v>
          </cell>
          <cell r="E361">
            <v>2</v>
          </cell>
        </row>
        <row r="362">
          <cell r="A362" t="str">
            <v>迦密聖道</v>
          </cell>
          <cell r="C362" t="str">
            <v xml:space="preserve">迦密聖道 </v>
          </cell>
          <cell r="D362" t="str">
            <v>迦密聖道中學</v>
          </cell>
          <cell r="E362">
            <v>2</v>
          </cell>
        </row>
        <row r="363">
          <cell r="A363" t="str">
            <v>風采</v>
          </cell>
          <cell r="C363" t="str">
            <v xml:space="preserve">風采 </v>
          </cell>
          <cell r="D363" t="str">
            <v>風采中學（教育評議會主辦）</v>
          </cell>
          <cell r="E363">
            <v>2</v>
          </cell>
        </row>
        <row r="364">
          <cell r="A364" t="str">
            <v>馬錦燦</v>
          </cell>
          <cell r="C364" t="str">
            <v xml:space="preserve">馬錦燦 </v>
          </cell>
          <cell r="D364" t="str">
            <v>香海正覺蓮社佛教馬錦燦紀念英文中學</v>
          </cell>
          <cell r="E364">
            <v>2</v>
          </cell>
        </row>
        <row r="365">
          <cell r="A365" t="str">
            <v>佛梁植偉</v>
          </cell>
          <cell r="C365" t="str">
            <v xml:space="preserve">佛梁植偉 </v>
          </cell>
          <cell r="D365" t="str">
            <v>香海正覺蓮社佛教梁植偉中學</v>
          </cell>
          <cell r="E365">
            <v>2</v>
          </cell>
        </row>
        <row r="366">
          <cell r="A366" t="str">
            <v>陳瑞芝</v>
          </cell>
          <cell r="C366" t="str">
            <v xml:space="preserve">陳瑞芝 </v>
          </cell>
          <cell r="D366" t="str">
            <v>香港九龍塘基督教中華宣道會陳瑞芝紀念中學</v>
          </cell>
          <cell r="E366">
            <v>2</v>
          </cell>
        </row>
        <row r="367">
          <cell r="A367" t="str">
            <v>鄭榮之</v>
          </cell>
          <cell r="C367" t="str">
            <v xml:space="preserve">鄭榮之 </v>
          </cell>
          <cell r="D367" t="str">
            <v>香港九龍塘基督教中華宣道會鄭榮之中學</v>
          </cell>
          <cell r="E367">
            <v>2</v>
          </cell>
        </row>
        <row r="368">
          <cell r="A368" t="str">
            <v>張煊昌</v>
          </cell>
          <cell r="C368" t="str">
            <v xml:space="preserve">張煊昌 </v>
          </cell>
          <cell r="D368" t="str">
            <v>香港中文大學校友會聯會張煊昌中學</v>
          </cell>
          <cell r="E368">
            <v>2</v>
          </cell>
        </row>
        <row r="369">
          <cell r="A369" t="str">
            <v>中大陳震夏</v>
          </cell>
          <cell r="C369" t="str">
            <v xml:space="preserve">中大陳震夏 </v>
          </cell>
          <cell r="D369" t="str">
            <v>香港中文大學校友會聯會陳震夏中學</v>
          </cell>
          <cell r="E369">
            <v>2</v>
          </cell>
        </row>
        <row r="370">
          <cell r="A370" t="str">
            <v>馮堯敬</v>
          </cell>
          <cell r="C370" t="str">
            <v xml:space="preserve">馮堯敬 </v>
          </cell>
          <cell r="D370" t="str">
            <v>香港中國婦女會馮堯敬紀念中學</v>
          </cell>
          <cell r="E370">
            <v>2</v>
          </cell>
        </row>
        <row r="371">
          <cell r="A371" t="str">
            <v>陳南昌</v>
          </cell>
          <cell r="C371" t="str">
            <v xml:space="preserve">陳南昌 </v>
          </cell>
          <cell r="D371" t="str">
            <v>香港四邑商工總會陳南昌紀念中學</v>
          </cell>
          <cell r="E371">
            <v>2</v>
          </cell>
        </row>
        <row r="372">
          <cell r="A372" t="str">
            <v>李寶椿</v>
          </cell>
          <cell r="C372" t="str">
            <v xml:space="preserve">李寶椿 </v>
          </cell>
          <cell r="D372" t="str">
            <v>香港李寶椿聯合世界書院</v>
          </cell>
          <cell r="E372">
            <v>5</v>
          </cell>
        </row>
        <row r="373">
          <cell r="A373" t="str">
            <v>元李兆基</v>
          </cell>
          <cell r="C373" t="str">
            <v xml:space="preserve">元李兆基 </v>
          </cell>
          <cell r="D373" t="str">
            <v>香港青年協會李兆基書院</v>
          </cell>
          <cell r="E373">
            <v>2</v>
          </cell>
        </row>
        <row r="374">
          <cell r="A374" t="str">
            <v>大埔卍慈</v>
          </cell>
          <cell r="C374" t="str">
            <v xml:space="preserve">大埔卍慈 </v>
          </cell>
          <cell r="D374" t="str">
            <v>香港紅卍字會大埔卍慈中學</v>
          </cell>
          <cell r="E374">
            <v>2</v>
          </cell>
        </row>
        <row r="375">
          <cell r="A375" t="str">
            <v>浸附中</v>
          </cell>
          <cell r="C375" t="str">
            <v xml:space="preserve">浸附中 </v>
          </cell>
          <cell r="D375" t="str">
            <v>香港浸會大學附屬學校王錦輝中小學</v>
          </cell>
          <cell r="E375">
            <v>2</v>
          </cell>
        </row>
        <row r="376">
          <cell r="A376" t="str">
            <v>培基</v>
          </cell>
          <cell r="C376" t="str">
            <v xml:space="preserve">培基 </v>
          </cell>
          <cell r="D376" t="str">
            <v>香港神託會培基書院</v>
          </cell>
          <cell r="E376">
            <v>2</v>
          </cell>
        </row>
        <row r="377">
          <cell r="A377" t="str">
            <v>黃楚標</v>
          </cell>
          <cell r="C377" t="str">
            <v xml:space="preserve">黃楚標 </v>
          </cell>
          <cell r="D377" t="str">
            <v>香港教育工作者聯會黃楚標中學</v>
          </cell>
          <cell r="E377">
            <v>2</v>
          </cell>
        </row>
        <row r="378">
          <cell r="A378" t="str">
            <v>李興貴</v>
          </cell>
          <cell r="C378" t="str">
            <v xml:space="preserve">李興貴 </v>
          </cell>
          <cell r="D378" t="str">
            <v>香港教師會李興貴中學</v>
          </cell>
          <cell r="E378">
            <v>2</v>
          </cell>
        </row>
        <row r="379">
          <cell r="A379" t="str">
            <v>圓玄一中</v>
          </cell>
          <cell r="C379" t="str">
            <v xml:space="preserve">圓玄一中 </v>
          </cell>
          <cell r="D379" t="str">
            <v>香港道教聯合會圓玄學院第一中學</v>
          </cell>
          <cell r="E379">
            <v>2</v>
          </cell>
        </row>
        <row r="380">
          <cell r="A380" t="str">
            <v>圓玄二中</v>
          </cell>
          <cell r="C380" t="str">
            <v xml:space="preserve">圓玄二中 </v>
          </cell>
          <cell r="D380" t="str">
            <v>香港道教聯合會圓玄學院第二中學</v>
          </cell>
          <cell r="E380">
            <v>2</v>
          </cell>
        </row>
        <row r="381">
          <cell r="A381" t="str">
            <v>鄧顯</v>
          </cell>
          <cell r="C381" t="str">
            <v xml:space="preserve">鄧顯 </v>
          </cell>
          <cell r="D381" t="str">
            <v>香港道教聯合會鄧顯紀念中學</v>
          </cell>
          <cell r="E381">
            <v>2</v>
          </cell>
        </row>
        <row r="382">
          <cell r="A382" t="str">
            <v>羅桂祥</v>
          </cell>
          <cell r="C382" t="str">
            <v xml:space="preserve">羅桂祥 </v>
          </cell>
          <cell r="D382" t="str">
            <v>香港管理專業協會羅桂祥中學</v>
          </cell>
          <cell r="E382">
            <v>2</v>
          </cell>
        </row>
        <row r="383">
          <cell r="A383" t="str">
            <v>恩主教</v>
          </cell>
          <cell r="C383" t="str">
            <v xml:space="preserve">恩主教 </v>
          </cell>
          <cell r="D383" t="str">
            <v>恩主教書院</v>
          </cell>
          <cell r="E383">
            <v>2</v>
          </cell>
        </row>
        <row r="384">
          <cell r="A384" t="str">
            <v>李琳明</v>
          </cell>
          <cell r="C384" t="str">
            <v xml:space="preserve">李琳明 </v>
          </cell>
          <cell r="D384" t="str">
            <v>恩平工商會李琳明中學</v>
          </cell>
          <cell r="E384">
            <v>2</v>
          </cell>
        </row>
        <row r="385">
          <cell r="A385" t="str">
            <v>永隆</v>
          </cell>
          <cell r="C385" t="str">
            <v xml:space="preserve">永隆 </v>
          </cell>
          <cell r="D385" t="str">
            <v>浸信會永隆中學</v>
          </cell>
          <cell r="E385">
            <v>2</v>
          </cell>
        </row>
        <row r="386">
          <cell r="A386" t="str">
            <v>浸呂明才</v>
          </cell>
          <cell r="C386" t="str">
            <v xml:space="preserve">浸呂明才 </v>
          </cell>
          <cell r="D386" t="str">
            <v>浸信會呂明才中學</v>
          </cell>
          <cell r="E386">
            <v>2</v>
          </cell>
        </row>
        <row r="387">
          <cell r="A387" t="str">
            <v>康樂</v>
          </cell>
          <cell r="C387" t="str">
            <v xml:space="preserve">康樂 </v>
          </cell>
          <cell r="D387" t="str">
            <v>神召會康樂中學</v>
          </cell>
          <cell r="E387">
            <v>2</v>
          </cell>
        </row>
        <row r="388">
          <cell r="A388" t="str">
            <v>粉官</v>
          </cell>
          <cell r="C388" t="str">
            <v xml:space="preserve">粉官 </v>
          </cell>
          <cell r="D388" t="str">
            <v>粉嶺官立中學</v>
          </cell>
          <cell r="E388">
            <v>2</v>
          </cell>
        </row>
        <row r="389">
          <cell r="A389" t="str">
            <v>粉嶺救恩</v>
          </cell>
          <cell r="C389" t="str">
            <v xml:space="preserve">粉嶺救恩 </v>
          </cell>
          <cell r="D389" t="str">
            <v>粉嶺救恩書院</v>
          </cell>
          <cell r="E389">
            <v>2</v>
          </cell>
        </row>
        <row r="390">
          <cell r="A390" t="str">
            <v>禮賢會</v>
          </cell>
          <cell r="C390" t="str">
            <v xml:space="preserve">禮賢會 </v>
          </cell>
          <cell r="D390" t="str">
            <v>粉嶺禮賢會中學</v>
          </cell>
          <cell r="E390">
            <v>2</v>
          </cell>
        </row>
        <row r="391">
          <cell r="A391" t="str">
            <v>胡漢輝</v>
          </cell>
          <cell r="C391" t="str">
            <v xml:space="preserve">胡漢輝 </v>
          </cell>
          <cell r="D391" t="str">
            <v>紡織學會美國商會胡漢輝中學</v>
          </cell>
          <cell r="E391">
            <v>2</v>
          </cell>
        </row>
        <row r="392">
          <cell r="A392" t="str">
            <v>何傳耀</v>
          </cell>
          <cell r="C392" t="str">
            <v xml:space="preserve">何傳耀 </v>
          </cell>
          <cell r="D392" t="str">
            <v>荃灣公立何傳耀紀念中學</v>
          </cell>
          <cell r="E392">
            <v>2</v>
          </cell>
        </row>
        <row r="393">
          <cell r="A393" t="str">
            <v>荃灣官中</v>
          </cell>
          <cell r="C393" t="str">
            <v xml:space="preserve">荃灣官中 </v>
          </cell>
          <cell r="D393" t="str">
            <v>荃灣官立中學</v>
          </cell>
          <cell r="E393">
            <v>2</v>
          </cell>
        </row>
        <row r="394">
          <cell r="A394" t="str">
            <v>聖芳濟</v>
          </cell>
          <cell r="C394" t="str">
            <v xml:space="preserve">聖芳濟 </v>
          </cell>
          <cell r="D394" t="str">
            <v>荃灣聖芳濟中學</v>
          </cell>
          <cell r="E394">
            <v>2</v>
          </cell>
        </row>
        <row r="395">
          <cell r="A395" t="str">
            <v>荔天</v>
          </cell>
          <cell r="C395" t="str">
            <v xml:space="preserve">荔天 </v>
          </cell>
          <cell r="D395" t="str">
            <v>荔景天主教中學</v>
          </cell>
          <cell r="E395">
            <v>2</v>
          </cell>
        </row>
        <row r="396">
          <cell r="A396" t="str">
            <v>馬崇真</v>
          </cell>
          <cell r="C396" t="str">
            <v xml:space="preserve">馬崇真 </v>
          </cell>
          <cell r="D396" t="str">
            <v>馬鞍山崇真中學</v>
          </cell>
          <cell r="E396">
            <v>2</v>
          </cell>
        </row>
        <row r="397">
          <cell r="A397" t="str">
            <v>聖若瑟</v>
          </cell>
          <cell r="C397" t="str">
            <v xml:space="preserve">聖若瑟 </v>
          </cell>
          <cell r="D397" t="str">
            <v>馬鞍山聖若瑟中學</v>
          </cell>
          <cell r="E397">
            <v>2</v>
          </cell>
        </row>
        <row r="398">
          <cell r="A398" t="str">
            <v>馬可賓</v>
          </cell>
          <cell r="C398" t="str">
            <v xml:space="preserve">馬可賓 </v>
          </cell>
          <cell r="D398" t="str">
            <v>馬錦明慈善基金馬可賓紀念中學</v>
          </cell>
          <cell r="E398">
            <v>2</v>
          </cell>
        </row>
        <row r="399">
          <cell r="A399" t="str">
            <v>啟新</v>
          </cell>
          <cell r="C399" t="str">
            <v xml:space="preserve">啟新 </v>
          </cell>
          <cell r="D399" t="str">
            <v>啟新書院</v>
          </cell>
          <cell r="E399">
            <v>5</v>
          </cell>
        </row>
        <row r="400">
          <cell r="A400" t="str">
            <v>培僑</v>
          </cell>
          <cell r="C400" t="str">
            <v xml:space="preserve">培僑 </v>
          </cell>
          <cell r="D400" t="str">
            <v>培僑書院</v>
          </cell>
          <cell r="E400">
            <v>2</v>
          </cell>
        </row>
        <row r="401">
          <cell r="A401" t="str">
            <v>基督</v>
          </cell>
          <cell r="C401" t="str">
            <v xml:space="preserve">基督 </v>
          </cell>
          <cell r="D401" t="str">
            <v>基督書院</v>
          </cell>
          <cell r="E401">
            <v>2</v>
          </cell>
        </row>
        <row r="402">
          <cell r="A402" t="str">
            <v>信義中學</v>
          </cell>
          <cell r="C402" t="str">
            <v xml:space="preserve">信義中學 </v>
          </cell>
          <cell r="D402" t="str">
            <v>基督教香港信義會元朗信義中學</v>
          </cell>
          <cell r="E402">
            <v>2</v>
          </cell>
        </row>
        <row r="403">
          <cell r="A403" t="str">
            <v>信義書院</v>
          </cell>
          <cell r="C403" t="str">
            <v xml:space="preserve">信義書院 </v>
          </cell>
        </row>
        <row r="404">
          <cell r="A404" t="str">
            <v>心誠</v>
          </cell>
          <cell r="C404" t="str">
            <v xml:space="preserve">心誠 </v>
          </cell>
          <cell r="D404" t="str">
            <v>基督教香港信義會心誠中學</v>
          </cell>
          <cell r="E404">
            <v>2</v>
          </cell>
        </row>
        <row r="405">
          <cell r="A405" t="str">
            <v>宏信</v>
          </cell>
          <cell r="C405" t="str">
            <v xml:space="preserve">宏信 </v>
          </cell>
          <cell r="D405" t="str">
            <v>基督教香港信義會宏信書院</v>
          </cell>
          <cell r="E405">
            <v>2</v>
          </cell>
        </row>
        <row r="406">
          <cell r="A406" t="str">
            <v>國際基督教</v>
          </cell>
          <cell r="C406" t="str">
            <v xml:space="preserve">國際基督教 </v>
          </cell>
          <cell r="D406" t="str">
            <v>基督教國際學校</v>
          </cell>
          <cell r="E406">
            <v>5</v>
          </cell>
        </row>
        <row r="407">
          <cell r="A407" t="str">
            <v>崇真</v>
          </cell>
          <cell r="C407" t="str">
            <v xml:space="preserve">崇真 </v>
          </cell>
          <cell r="D407" t="str">
            <v>崇真書院</v>
          </cell>
          <cell r="E407">
            <v>2</v>
          </cell>
        </row>
        <row r="408">
          <cell r="A408" t="str">
            <v>救恩</v>
          </cell>
          <cell r="C408" t="str">
            <v xml:space="preserve">救恩 </v>
          </cell>
          <cell r="D408" t="str">
            <v>救恩書院</v>
          </cell>
          <cell r="E408">
            <v>2</v>
          </cell>
        </row>
        <row r="409">
          <cell r="A409" t="str">
            <v>梁文燕</v>
          </cell>
          <cell r="C409" t="str">
            <v xml:space="preserve">梁文燕 </v>
          </cell>
          <cell r="D409" t="str">
            <v>梁文燕紀念中學（沙田）</v>
          </cell>
          <cell r="E409">
            <v>2</v>
          </cell>
        </row>
        <row r="410">
          <cell r="A410" t="str">
            <v>深培</v>
          </cell>
          <cell r="C410" t="str">
            <v xml:space="preserve">深培 </v>
          </cell>
          <cell r="D410" t="str">
            <v>深培中學</v>
          </cell>
          <cell r="E410">
            <v>2</v>
          </cell>
        </row>
        <row r="411">
          <cell r="A411" t="str">
            <v>陳楷</v>
          </cell>
          <cell r="C411" t="str">
            <v xml:space="preserve">陳楷 </v>
          </cell>
          <cell r="D411" t="str">
            <v>博愛醫院陳楷紀念中學</v>
          </cell>
          <cell r="E411">
            <v>2</v>
          </cell>
        </row>
        <row r="412">
          <cell r="A412" t="str">
            <v>鄧佩瓊</v>
          </cell>
          <cell r="C412" t="str">
            <v xml:space="preserve">鄧佩瓊 </v>
          </cell>
          <cell r="D412" t="str">
            <v>博愛醫院鄧佩瓊紀念中學</v>
          </cell>
          <cell r="E412">
            <v>2</v>
          </cell>
        </row>
        <row r="413">
          <cell r="A413" t="str">
            <v>梁省德</v>
          </cell>
          <cell r="C413" t="str">
            <v xml:space="preserve">梁省德 </v>
          </cell>
          <cell r="D413" t="str">
            <v>博愛醫院歷屆總理聯誼會梁省德中學</v>
          </cell>
          <cell r="E413">
            <v>2</v>
          </cell>
        </row>
        <row r="414">
          <cell r="A414" t="str">
            <v>李惠利</v>
          </cell>
          <cell r="C414" t="str">
            <v xml:space="preserve">李惠利 </v>
          </cell>
          <cell r="D414" t="str">
            <v>循道衞理聯合教會李惠利中學</v>
          </cell>
          <cell r="E414">
            <v>2</v>
          </cell>
        </row>
        <row r="415">
          <cell r="A415" t="str">
            <v>DBIS</v>
          </cell>
          <cell r="C415" t="str">
            <v xml:space="preserve">DBIS </v>
          </cell>
          <cell r="D415" t="str">
            <v>愉景灣國際學校</v>
          </cell>
          <cell r="E415">
            <v>5</v>
          </cell>
        </row>
        <row r="416">
          <cell r="A416" t="str">
            <v>智新</v>
          </cell>
          <cell r="C416" t="str">
            <v xml:space="preserve">智新 </v>
          </cell>
          <cell r="D416" t="str">
            <v>智新書院</v>
          </cell>
          <cell r="E416">
            <v>5</v>
          </cell>
        </row>
        <row r="417">
          <cell r="A417" t="str">
            <v>曾璧山</v>
          </cell>
          <cell r="C417" t="str">
            <v xml:space="preserve">曾璧山 </v>
          </cell>
          <cell r="D417" t="str">
            <v>曾璧山中學</v>
          </cell>
          <cell r="E417">
            <v>2</v>
          </cell>
        </row>
        <row r="418">
          <cell r="A418" t="str">
            <v>棉紡</v>
          </cell>
          <cell r="C418" t="str">
            <v xml:space="preserve">棉紡 </v>
          </cell>
          <cell r="D418" t="str">
            <v>棉紡會中學</v>
          </cell>
          <cell r="E418">
            <v>2</v>
          </cell>
        </row>
        <row r="419">
          <cell r="A419" t="str">
            <v>孫方中</v>
          </cell>
          <cell r="C419" t="str">
            <v xml:space="preserve">孫方中 </v>
          </cell>
          <cell r="D419" t="str">
            <v>港九街坊婦女會孫方中書院</v>
          </cell>
          <cell r="E419">
            <v>2</v>
          </cell>
        </row>
        <row r="420">
          <cell r="A420" t="str">
            <v>馬松深</v>
          </cell>
          <cell r="C420" t="str">
            <v xml:space="preserve">馬松深 </v>
          </cell>
          <cell r="D420" t="str">
            <v>港九潮州公會馬松深中學</v>
          </cell>
          <cell r="E420">
            <v>2</v>
          </cell>
        </row>
        <row r="421">
          <cell r="A421" t="str">
            <v>基信</v>
          </cell>
          <cell r="C421" t="str">
            <v xml:space="preserve">基信 </v>
          </cell>
          <cell r="D421" t="str">
            <v>港青基信書院</v>
          </cell>
          <cell r="E421">
            <v>2</v>
          </cell>
        </row>
        <row r="422">
          <cell r="A422" t="str">
            <v>葵李兆基</v>
          </cell>
          <cell r="C422" t="str">
            <v xml:space="preserve">葵李兆基 </v>
          </cell>
          <cell r="D422" t="str">
            <v>順德聯誼總會李兆基中學</v>
          </cell>
          <cell r="E422">
            <v>2</v>
          </cell>
        </row>
        <row r="423">
          <cell r="A423" t="str">
            <v>翁祐</v>
          </cell>
          <cell r="C423" t="str">
            <v xml:space="preserve">翁祐 </v>
          </cell>
          <cell r="D423" t="str">
            <v>順德聯誼總會翁祐中學</v>
          </cell>
          <cell r="E423">
            <v>2</v>
          </cell>
        </row>
        <row r="424">
          <cell r="A424" t="str">
            <v>梁銶琚</v>
          </cell>
          <cell r="C424" t="str">
            <v xml:space="preserve">梁銶琚 </v>
          </cell>
          <cell r="D424" t="str">
            <v>順德聯誼總會梁銶琚中學</v>
          </cell>
          <cell r="E424">
            <v>2</v>
          </cell>
        </row>
        <row r="425">
          <cell r="A425" t="str">
            <v>譚伯羽</v>
          </cell>
          <cell r="C425" t="str">
            <v xml:space="preserve">譚伯羽 </v>
          </cell>
          <cell r="D425" t="str">
            <v>順德聯誼總會譚伯羽中學</v>
          </cell>
          <cell r="E425">
            <v>2</v>
          </cell>
        </row>
        <row r="426">
          <cell r="A426" t="str">
            <v>可藝</v>
          </cell>
          <cell r="C426" t="str">
            <v xml:space="preserve">可藝 </v>
          </cell>
          <cell r="D426" t="str">
            <v>嗇色園主辦可藝中學</v>
          </cell>
          <cell r="E426">
            <v>2</v>
          </cell>
        </row>
        <row r="427">
          <cell r="A427" t="str">
            <v>可譽</v>
          </cell>
          <cell r="C427" t="str">
            <v xml:space="preserve">可譽 </v>
          </cell>
          <cell r="D427" t="str">
            <v>嗇色園主辦可譽中學暨可譽小學</v>
          </cell>
          <cell r="E427">
            <v>2</v>
          </cell>
        </row>
        <row r="428">
          <cell r="A428" t="str">
            <v>平安福音</v>
          </cell>
          <cell r="C428" t="str">
            <v xml:space="preserve">平安福音 </v>
          </cell>
          <cell r="D428" t="str">
            <v>新生命教育協會平安福音中學</v>
          </cell>
          <cell r="E428">
            <v>2</v>
          </cell>
        </row>
        <row r="429">
          <cell r="A429" t="str">
            <v>鄭植之</v>
          </cell>
          <cell r="C429" t="str">
            <v xml:space="preserve">鄭植之 </v>
          </cell>
          <cell r="D429" t="str">
            <v>新界西貢坑口區鄭植之中學</v>
          </cell>
          <cell r="E429">
            <v>2</v>
          </cell>
        </row>
        <row r="430">
          <cell r="A430" t="str">
            <v>新界喇沙</v>
          </cell>
          <cell r="C430" t="str">
            <v xml:space="preserve">新界喇沙 </v>
          </cell>
          <cell r="D430" t="str">
            <v>新界喇沙中學</v>
          </cell>
          <cell r="E430">
            <v>2</v>
          </cell>
        </row>
        <row r="431">
          <cell r="A431" t="str">
            <v>大埔鄉中</v>
          </cell>
          <cell r="C431" t="str">
            <v xml:space="preserve">大埔鄉中 </v>
          </cell>
          <cell r="D431" t="str">
            <v>新界鄉議局大埔區中學</v>
          </cell>
          <cell r="E431">
            <v>2</v>
          </cell>
        </row>
        <row r="432">
          <cell r="A432" t="str">
            <v>元朗鄉中</v>
          </cell>
          <cell r="C432" t="str">
            <v xml:space="preserve">元朗鄉中 </v>
          </cell>
          <cell r="D432" t="str">
            <v>新界鄉議局元朗區中學</v>
          </cell>
          <cell r="E432">
            <v>2</v>
          </cell>
        </row>
        <row r="433">
          <cell r="A433" t="str">
            <v>新會</v>
          </cell>
          <cell r="C433" t="str">
            <v xml:space="preserve">新會 </v>
          </cell>
          <cell r="D433" t="str">
            <v>新會商會中學</v>
          </cell>
          <cell r="E433">
            <v>2</v>
          </cell>
        </row>
        <row r="434">
          <cell r="A434" t="str">
            <v>獅子會</v>
          </cell>
          <cell r="C434" t="str">
            <v xml:space="preserve">獅子會 </v>
          </cell>
          <cell r="D434" t="str">
            <v>獅子會中學</v>
          </cell>
          <cell r="E434">
            <v>2</v>
          </cell>
        </row>
        <row r="435">
          <cell r="A435" t="str">
            <v>白約翰</v>
          </cell>
          <cell r="C435" t="str">
            <v xml:space="preserve">白約翰 </v>
          </cell>
          <cell r="D435" t="str">
            <v>聖公會白約翰會督中學</v>
          </cell>
          <cell r="E435">
            <v>2</v>
          </cell>
        </row>
        <row r="436">
          <cell r="A436" t="str">
            <v>李炳</v>
          </cell>
          <cell r="C436" t="str">
            <v xml:space="preserve">李炳 </v>
          </cell>
          <cell r="D436" t="str">
            <v>聖公會李炳中學</v>
          </cell>
          <cell r="E436">
            <v>2</v>
          </cell>
        </row>
        <row r="437">
          <cell r="A437" t="str">
            <v>林裘謀</v>
          </cell>
          <cell r="C437" t="str">
            <v xml:space="preserve">林裘謀 </v>
          </cell>
          <cell r="D437" t="str">
            <v>聖公會林裘謀中學</v>
          </cell>
          <cell r="E437">
            <v>2</v>
          </cell>
        </row>
        <row r="438">
          <cell r="A438" t="str">
            <v>林護</v>
          </cell>
          <cell r="C438" t="str">
            <v xml:space="preserve">林護 </v>
          </cell>
          <cell r="D438" t="str">
            <v>聖公會林護紀念中學</v>
          </cell>
          <cell r="E438">
            <v>2</v>
          </cell>
        </row>
        <row r="439">
          <cell r="A439" t="str">
            <v>莫壽增</v>
          </cell>
          <cell r="C439" t="str">
            <v xml:space="preserve">莫壽增 </v>
          </cell>
          <cell r="D439" t="str">
            <v>聖公會莫壽增會督中學</v>
          </cell>
          <cell r="E439">
            <v>2</v>
          </cell>
        </row>
        <row r="440">
          <cell r="A440" t="str">
            <v>陳融</v>
          </cell>
          <cell r="C440" t="str">
            <v xml:space="preserve">陳融 </v>
          </cell>
          <cell r="D440" t="str">
            <v>聖公會陳融中學</v>
          </cell>
          <cell r="E440">
            <v>2</v>
          </cell>
        </row>
        <row r="441">
          <cell r="A441" t="str">
            <v>曾肇添</v>
          </cell>
          <cell r="C441" t="str">
            <v xml:space="preserve">曾肇添 </v>
          </cell>
          <cell r="D441" t="str">
            <v>聖公會曾肇添中學</v>
          </cell>
          <cell r="E441">
            <v>2</v>
          </cell>
        </row>
        <row r="442">
          <cell r="A442" t="str">
            <v>屯呂明才</v>
          </cell>
          <cell r="C442" t="str">
            <v xml:space="preserve">屯呂明才 </v>
          </cell>
          <cell r="D442" t="str">
            <v>聖公會聖西門呂明才中學</v>
          </cell>
          <cell r="E442">
            <v>2</v>
          </cell>
        </row>
        <row r="443">
          <cell r="A443" t="str">
            <v>聖心</v>
          </cell>
          <cell r="C443" t="str">
            <v xml:space="preserve">聖心 </v>
          </cell>
          <cell r="D443" t="str">
            <v>聖母無玷聖心書院</v>
          </cell>
          <cell r="E443">
            <v>2</v>
          </cell>
        </row>
        <row r="444">
          <cell r="A444" t="str">
            <v>聖芳濟各</v>
          </cell>
          <cell r="C444" t="str">
            <v xml:space="preserve">聖芳濟各 </v>
          </cell>
          <cell r="D444" t="str">
            <v>聖芳濟各書院</v>
          </cell>
          <cell r="E444">
            <v>2</v>
          </cell>
        </row>
        <row r="445">
          <cell r="A445" t="str">
            <v>聖羅撒</v>
          </cell>
          <cell r="C445" t="str">
            <v xml:space="preserve">聖羅撒 </v>
          </cell>
          <cell r="D445" t="str">
            <v>聖羅撒書院</v>
          </cell>
          <cell r="E445">
            <v>2</v>
          </cell>
        </row>
        <row r="446">
          <cell r="A446" t="str">
            <v>葵涌循道</v>
          </cell>
          <cell r="C446" t="str">
            <v xml:space="preserve">葵涌循道 </v>
          </cell>
          <cell r="D446" t="str">
            <v>葵涌循道中學</v>
          </cell>
          <cell r="E446">
            <v>2</v>
          </cell>
        </row>
        <row r="447">
          <cell r="A447" t="str">
            <v>葵涌蘇浙</v>
          </cell>
          <cell r="C447" t="str">
            <v xml:space="preserve">葵涌蘇浙 </v>
          </cell>
          <cell r="D447" t="str">
            <v>葵涌蘇浙公學</v>
          </cell>
          <cell r="E447">
            <v>2</v>
          </cell>
        </row>
        <row r="448">
          <cell r="A448" t="str">
            <v>元裘錦秋</v>
          </cell>
          <cell r="C448" t="str">
            <v xml:space="preserve">元裘錦秋 </v>
          </cell>
          <cell r="D448" t="str">
            <v>裘錦秋中學（元朗）</v>
          </cell>
          <cell r="E448">
            <v>2</v>
          </cell>
        </row>
        <row r="449">
          <cell r="A449" t="str">
            <v>屯裘錦秋</v>
          </cell>
          <cell r="C449" t="str">
            <v xml:space="preserve">屯裘錦秋 </v>
          </cell>
          <cell r="D449" t="str">
            <v>裘錦秋中學（屯門）</v>
          </cell>
          <cell r="E449">
            <v>2</v>
          </cell>
        </row>
        <row r="450">
          <cell r="A450" t="str">
            <v>葵裘錦秋</v>
          </cell>
          <cell r="C450" t="str">
            <v xml:space="preserve">葵裘錦秋 </v>
          </cell>
          <cell r="D450" t="str">
            <v>裘錦秋中學（葵涌）</v>
          </cell>
          <cell r="E450">
            <v>2</v>
          </cell>
        </row>
        <row r="451">
          <cell r="A451" t="str">
            <v>西門英才</v>
          </cell>
          <cell r="C451" t="str">
            <v xml:space="preserve">西門英才 </v>
          </cell>
          <cell r="D451" t="str">
            <v>路德會西門英才中學</v>
          </cell>
          <cell r="E451">
            <v>2</v>
          </cell>
        </row>
        <row r="452">
          <cell r="A452" t="str">
            <v>荃呂明才</v>
          </cell>
          <cell r="C452" t="str">
            <v xml:space="preserve">荃呂明才 </v>
          </cell>
          <cell r="D452" t="str">
            <v>路德會呂明才中學</v>
          </cell>
          <cell r="E452">
            <v>2</v>
          </cell>
        </row>
        <row r="453">
          <cell r="A453" t="str">
            <v>呂祥光</v>
          </cell>
          <cell r="C453" t="str">
            <v xml:space="preserve">呂祥光 </v>
          </cell>
          <cell r="D453" t="str">
            <v>路德會呂祥光中學</v>
          </cell>
          <cell r="E453">
            <v>2</v>
          </cell>
        </row>
        <row r="454">
          <cell r="A454" t="str">
            <v>廖寶珊</v>
          </cell>
          <cell r="C454" t="str">
            <v xml:space="preserve">廖寶珊 </v>
          </cell>
          <cell r="D454" t="str">
            <v>廖寶珊紀念書院</v>
          </cell>
          <cell r="E454">
            <v>2</v>
          </cell>
        </row>
        <row r="455">
          <cell r="A455" t="str">
            <v>趙聿修</v>
          </cell>
          <cell r="C455" t="str">
            <v xml:space="preserve">趙聿修 </v>
          </cell>
          <cell r="D455" t="str">
            <v>趙聿修紀念中學</v>
          </cell>
          <cell r="E455">
            <v>2</v>
          </cell>
        </row>
        <row r="456">
          <cell r="A456" t="str">
            <v>鳳溪一中</v>
          </cell>
          <cell r="C456" t="str">
            <v xml:space="preserve">鳳溪一中 </v>
          </cell>
          <cell r="D456" t="str">
            <v>鳳溪第一中學</v>
          </cell>
          <cell r="E456">
            <v>2</v>
          </cell>
        </row>
        <row r="457">
          <cell r="A457" t="str">
            <v>廖萬石堂</v>
          </cell>
          <cell r="C457" t="str">
            <v xml:space="preserve">廖萬石堂 </v>
          </cell>
          <cell r="D457" t="str">
            <v>鳳溪廖萬石堂中學</v>
          </cell>
          <cell r="E457">
            <v>2</v>
          </cell>
        </row>
        <row r="458">
          <cell r="A458" t="str">
            <v>蔡章閣</v>
          </cell>
          <cell r="C458" t="str">
            <v xml:space="preserve">蔡章閣 </v>
          </cell>
          <cell r="D458" t="str">
            <v>廠商會蔡章閣中學</v>
          </cell>
          <cell r="E458">
            <v>2</v>
          </cell>
        </row>
        <row r="459">
          <cell r="A459" t="str">
            <v>德信</v>
          </cell>
          <cell r="C459" t="str">
            <v xml:space="preserve">德信 </v>
          </cell>
          <cell r="D459" t="str">
            <v>德信中學</v>
          </cell>
          <cell r="E459">
            <v>2</v>
          </cell>
        </row>
        <row r="460">
          <cell r="A460" t="str">
            <v>梁植偉</v>
          </cell>
          <cell r="C460" t="str">
            <v xml:space="preserve">梁植偉 </v>
          </cell>
          <cell r="D460" t="str">
            <v>樂善堂梁植偉紀念中學</v>
          </cell>
          <cell r="E460">
            <v>2</v>
          </cell>
        </row>
        <row r="461">
          <cell r="A461" t="str">
            <v>楊葛小琳</v>
          </cell>
          <cell r="C461" t="str">
            <v xml:space="preserve">楊葛小琳 </v>
          </cell>
          <cell r="D461" t="str">
            <v>樂善堂楊葛小琳中學</v>
          </cell>
          <cell r="E461">
            <v>2</v>
          </cell>
        </row>
        <row r="462">
          <cell r="A462" t="str">
            <v>顧超文</v>
          </cell>
          <cell r="C462" t="str">
            <v xml:space="preserve">顧超文 </v>
          </cell>
          <cell r="D462" t="str">
            <v>樂善堂顧超文中學</v>
          </cell>
          <cell r="E462">
            <v>2</v>
          </cell>
        </row>
        <row r="463">
          <cell r="A463" t="str">
            <v>樂道</v>
          </cell>
          <cell r="C463" t="str">
            <v xml:space="preserve">樂道 </v>
          </cell>
          <cell r="D463" t="str">
            <v>樂道中學</v>
          </cell>
          <cell r="E463">
            <v>2</v>
          </cell>
        </row>
        <row r="464">
          <cell r="A464" t="str">
            <v>潮州會館</v>
          </cell>
          <cell r="C464" t="str">
            <v xml:space="preserve">潮州會館 </v>
          </cell>
          <cell r="D464" t="str">
            <v>潮州會館中學</v>
          </cell>
          <cell r="E464">
            <v>2</v>
          </cell>
        </row>
        <row r="465">
          <cell r="A465" t="str">
            <v>鍾榮光</v>
          </cell>
          <cell r="C465" t="str">
            <v xml:space="preserve">鍾榮光 </v>
          </cell>
          <cell r="D465" t="str">
            <v>嶺南鍾榮光博士紀念中學</v>
          </cell>
          <cell r="E465">
            <v>2</v>
          </cell>
        </row>
        <row r="466">
          <cell r="A466" t="str">
            <v>毅智</v>
          </cell>
          <cell r="C466" t="str">
            <v xml:space="preserve">毅智 </v>
          </cell>
          <cell r="D466" t="str">
            <v>賽馬會毅智書院</v>
          </cell>
          <cell r="E466">
            <v>2</v>
          </cell>
        </row>
        <row r="467">
          <cell r="A467" t="str">
            <v>體藝</v>
          </cell>
          <cell r="C467" t="str">
            <v xml:space="preserve">體藝 </v>
          </cell>
          <cell r="D467" t="str">
            <v>賽馬會體藝中學</v>
          </cell>
          <cell r="E467">
            <v>2</v>
          </cell>
        </row>
        <row r="468">
          <cell r="A468" t="str">
            <v>羅定邦</v>
          </cell>
          <cell r="C468" t="str">
            <v xml:space="preserve">羅定邦 </v>
          </cell>
          <cell r="D468" t="str">
            <v>羅定邦中學</v>
          </cell>
          <cell r="E468">
            <v>2</v>
          </cell>
        </row>
        <row r="469">
          <cell r="A469" t="str">
            <v>王少清</v>
          </cell>
          <cell r="C469" t="str">
            <v xml:space="preserve">王少清 </v>
          </cell>
          <cell r="D469" t="str">
            <v>寶安商會王少清中學</v>
          </cell>
          <cell r="E469">
            <v>2</v>
          </cell>
        </row>
        <row r="470">
          <cell r="A470" t="str">
            <v>釋慧文</v>
          </cell>
          <cell r="C470" t="str">
            <v xml:space="preserve">釋慧文 </v>
          </cell>
          <cell r="D470" t="str">
            <v>釋慧文中學</v>
          </cell>
          <cell r="E470">
            <v>2</v>
          </cell>
        </row>
        <row r="471">
          <cell r="A471" t="str">
            <v>胡陳金枝</v>
          </cell>
          <cell r="C471" t="str">
            <v xml:space="preserve">胡陳金枝 </v>
          </cell>
          <cell r="D471" t="str">
            <v>鐘聲慈善社胡陳金枝中學</v>
          </cell>
          <cell r="E471">
            <v>2</v>
          </cell>
        </row>
        <row r="472">
          <cell r="A472" t="str">
            <v>怡文</v>
          </cell>
          <cell r="C472" t="str">
            <v xml:space="preserve">怡文 </v>
          </cell>
          <cell r="D472" t="str">
            <v>靈糧堂怡文中學</v>
          </cell>
          <cell r="E472">
            <v>2</v>
          </cell>
        </row>
        <row r="473">
          <cell r="A473" t="str">
            <v>劉梅軒</v>
          </cell>
          <cell r="C473" t="str">
            <v xml:space="preserve">劉梅軒 </v>
          </cell>
          <cell r="D473" t="str">
            <v>靈糧堂劉梅軒中學</v>
          </cell>
          <cell r="E473">
            <v>2</v>
          </cell>
        </row>
        <row r="474">
          <cell r="A474" t="str">
            <v>ICHK</v>
          </cell>
          <cell r="C474" t="str">
            <v xml:space="preserve">ICHK </v>
          </cell>
          <cell r="D474" t="str">
            <v>漢基國際學校</v>
          </cell>
          <cell r="E474">
            <v>5</v>
          </cell>
        </row>
        <row r="475">
          <cell r="A475" t="str">
            <v>啓新</v>
          </cell>
          <cell r="C475" t="str">
            <v>啓新</v>
          </cell>
          <cell r="D475" t="str">
            <v>啟新書院</v>
          </cell>
          <cell r="E475">
            <v>5</v>
          </cell>
        </row>
        <row r="476">
          <cell r="A476" t="str">
            <v>香港聖瑪加利</v>
          </cell>
          <cell r="C476" t="str">
            <v>香港聖瑪加利</v>
          </cell>
          <cell r="D476" t="str">
            <v>香港聖瑪加利女書院</v>
          </cell>
          <cell r="E476">
            <v>2</v>
          </cell>
        </row>
        <row r="477">
          <cell r="A477" t="str">
            <v>基督教國際</v>
          </cell>
          <cell r="C477" t="str">
            <v>基督教國際</v>
          </cell>
          <cell r="D477" t="str">
            <v>基督教國際學校</v>
          </cell>
          <cell r="E477">
            <v>5</v>
          </cell>
        </row>
        <row r="478">
          <cell r="A478" t="str">
            <v>哈囉國際</v>
          </cell>
          <cell r="C478" t="str">
            <v>哈囉國際</v>
          </cell>
          <cell r="D478" t="str">
            <v>哈羅香港國際學校</v>
          </cell>
          <cell r="E478">
            <v>5</v>
          </cell>
        </row>
      </sheetData>
      <sheetData sheetId="3">
        <row r="2">
          <cell r="A2" t="str">
            <v>Aberdeen Baptist</v>
          </cell>
          <cell r="B2" t="str">
            <v>Aberdeen Baptist Lui Ming Choi College</v>
          </cell>
          <cell r="C2">
            <v>2</v>
          </cell>
        </row>
        <row r="3">
          <cell r="A3" t="str">
            <v>Aberdeen Tech</v>
          </cell>
          <cell r="B3" t="str">
            <v>Aberdeen Technical School</v>
          </cell>
          <cell r="C3">
            <v>2</v>
          </cell>
        </row>
        <row r="4">
          <cell r="A4" t="str">
            <v>Beacon-MK</v>
          </cell>
          <cell r="B4" t="str">
            <v>Beacon Hill School</v>
          </cell>
          <cell r="C4">
            <v>5</v>
          </cell>
        </row>
        <row r="5">
          <cell r="A5" t="str">
            <v>Belilios</v>
          </cell>
          <cell r="B5" t="str">
            <v>Belilios Public School</v>
          </cell>
          <cell r="C5">
            <v>2</v>
          </cell>
        </row>
        <row r="6">
          <cell r="A6" t="str">
            <v>Bishop Hall Jubilee</v>
          </cell>
          <cell r="B6" t="str">
            <v>Bishop Hall Jubilee School</v>
          </cell>
          <cell r="C6">
            <v>2</v>
          </cell>
        </row>
        <row r="7">
          <cell r="A7" t="str">
            <v>Ho Nam Kam</v>
          </cell>
          <cell r="B7" t="str">
            <v>Buddhist Ho Nam Kam College</v>
          </cell>
          <cell r="C7">
            <v>2</v>
          </cell>
        </row>
        <row r="8">
          <cell r="A8" t="str">
            <v>Hung Sean Chau</v>
          </cell>
          <cell r="B8" t="str">
            <v>Buddhist Hung Sean Chau Memorial College</v>
          </cell>
          <cell r="C8">
            <v>2</v>
          </cell>
        </row>
        <row r="9">
          <cell r="A9" t="str">
            <v>Tai Hung</v>
          </cell>
          <cell r="B9" t="str">
            <v>Buddhist Tai Hung College</v>
          </cell>
          <cell r="C9">
            <v>2</v>
          </cell>
        </row>
        <row r="10">
          <cell r="A10" t="str">
            <v>Wong Fung Ling</v>
          </cell>
          <cell r="B10" t="str">
            <v>Buddhist Wong Fung Ling College</v>
          </cell>
          <cell r="C10">
            <v>2</v>
          </cell>
        </row>
        <row r="11">
          <cell r="A11" t="str">
            <v>Canadian</v>
          </cell>
          <cell r="B11" t="str">
            <v>Canadian International School of Hong Kong</v>
          </cell>
          <cell r="C11">
            <v>5</v>
          </cell>
        </row>
        <row r="12">
          <cell r="A12" t="str">
            <v>Canossa</v>
          </cell>
          <cell r="B12" t="str">
            <v>Canossa College</v>
          </cell>
          <cell r="C12">
            <v>2</v>
          </cell>
        </row>
        <row r="13">
          <cell r="A13" t="str">
            <v>Caritas Marden</v>
          </cell>
          <cell r="B13" t="str">
            <v>Caritas Chai Wan Marden Foundation Secondary School</v>
          </cell>
          <cell r="C13">
            <v>2</v>
          </cell>
        </row>
        <row r="14">
          <cell r="A14" t="str">
            <v>Chong Yuet Ming</v>
          </cell>
          <cell r="B14" t="str">
            <v>Caritas Chong Yuet Ming Secondary School</v>
          </cell>
          <cell r="C14">
            <v>2</v>
          </cell>
        </row>
        <row r="15">
          <cell r="A15" t="str">
            <v>Wu Cheng-Chung</v>
          </cell>
          <cell r="B15" t="str">
            <v>Caritas Wu Cheng-chung Secondary School</v>
          </cell>
          <cell r="C15">
            <v>2</v>
          </cell>
        </row>
        <row r="16">
          <cell r="A16" t="str">
            <v>Carmel Divine Grace</v>
          </cell>
          <cell r="B16" t="str">
            <v>Carmel Divine Grace Foundation Secondary School</v>
          </cell>
          <cell r="C16">
            <v>2</v>
          </cell>
        </row>
        <row r="17">
          <cell r="A17" t="str">
            <v>Carmel</v>
          </cell>
          <cell r="B17" t="str">
            <v>Carmel Secondary School</v>
          </cell>
          <cell r="C17">
            <v>2</v>
          </cell>
        </row>
        <row r="18">
          <cell r="A18" t="str">
            <v>Ming Yuen</v>
          </cell>
          <cell r="B18" t="str">
            <v>Catholic Ming Yuen Secondary School</v>
          </cell>
          <cell r="C18">
            <v>2</v>
          </cell>
        </row>
        <row r="19">
          <cell r="A19" t="str">
            <v>Heep Woh</v>
          </cell>
          <cell r="B19" t="str">
            <v>CCC Heep Woh College</v>
          </cell>
          <cell r="C19">
            <v>2</v>
          </cell>
        </row>
        <row r="20">
          <cell r="A20" t="str">
            <v>Kei Chi</v>
          </cell>
          <cell r="B20" t="str">
            <v>CCC Kei Chi Secondary School</v>
          </cell>
          <cell r="C20">
            <v>2</v>
          </cell>
        </row>
        <row r="21">
          <cell r="A21" t="str">
            <v>Kei Heep</v>
          </cell>
          <cell r="B21" t="str">
            <v>CCC Kei Heep Secondary School</v>
          </cell>
          <cell r="C21">
            <v>2</v>
          </cell>
        </row>
        <row r="22">
          <cell r="A22" t="str">
            <v>Kei To</v>
          </cell>
          <cell r="B22" t="str">
            <v>CCC Kei To Secondary School</v>
          </cell>
          <cell r="C22">
            <v>2</v>
          </cell>
        </row>
        <row r="23">
          <cell r="A23" t="str">
            <v>Kung Lee</v>
          </cell>
          <cell r="B23" t="str">
            <v>CCC Kung Lee College</v>
          </cell>
          <cell r="C23">
            <v>2</v>
          </cell>
        </row>
        <row r="24">
          <cell r="A24" t="str">
            <v>Kwei Wah Shan</v>
          </cell>
          <cell r="B24" t="str">
            <v>CCC Kwei Wah Shan College</v>
          </cell>
          <cell r="C24">
            <v>2</v>
          </cell>
        </row>
        <row r="25">
          <cell r="A25" t="str">
            <v>Ming Kei</v>
          </cell>
          <cell r="B25" t="str">
            <v>CCC Ming Kei College</v>
          </cell>
          <cell r="C25">
            <v>2</v>
          </cell>
        </row>
        <row r="26">
          <cell r="A26" t="str">
            <v>Ming Yin</v>
          </cell>
          <cell r="B26" t="str">
            <v>CCC Ming Yin College</v>
          </cell>
          <cell r="C26">
            <v>2</v>
          </cell>
        </row>
        <row r="27">
          <cell r="A27" t="str">
            <v>Mong Man Wai</v>
          </cell>
          <cell r="B27" t="str">
            <v>CCC Mong Man Wai College</v>
          </cell>
          <cell r="C27">
            <v>2</v>
          </cell>
        </row>
        <row r="28">
          <cell r="A28" t="str">
            <v>Rotary</v>
          </cell>
          <cell r="B28" t="str">
            <v>CCC Rotary Secondary School</v>
          </cell>
          <cell r="C28">
            <v>2</v>
          </cell>
        </row>
        <row r="29">
          <cell r="A29" t="str">
            <v>Chan Shu Kui</v>
          </cell>
          <cell r="B29" t="str">
            <v>Chan Shu Kui Memorial School</v>
          </cell>
          <cell r="C29">
            <v>2</v>
          </cell>
        </row>
        <row r="30">
          <cell r="A30" t="str">
            <v>Chan Sui Ki</v>
          </cell>
          <cell r="B30" t="str">
            <v>Chan Sui Ki (La Salle) College</v>
          </cell>
          <cell r="C30">
            <v>2</v>
          </cell>
        </row>
        <row r="31">
          <cell r="A31" t="str">
            <v>Cheung Chuk Shan</v>
          </cell>
          <cell r="B31" t="str">
            <v>Cheung Chuk Shan College</v>
          </cell>
          <cell r="C31">
            <v>2</v>
          </cell>
        </row>
        <row r="32">
          <cell r="A32" t="str">
            <v>CSW Cath</v>
          </cell>
          <cell r="B32" t="str">
            <v>Cheung Sha Wan Catholic Secondary School</v>
          </cell>
          <cell r="C32">
            <v>2</v>
          </cell>
        </row>
        <row r="33">
          <cell r="A33" t="str">
            <v>China Holiness</v>
          </cell>
          <cell r="B33" t="str">
            <v>China Holiness College</v>
          </cell>
          <cell r="C33">
            <v>2</v>
          </cell>
        </row>
        <row r="34">
          <cell r="A34" t="str">
            <v>Chinese Int'l</v>
          </cell>
          <cell r="B34" t="str">
            <v>Chinese International School</v>
          </cell>
          <cell r="C34">
            <v>5</v>
          </cell>
        </row>
        <row r="35">
          <cell r="A35" t="str">
            <v>Choi Hung</v>
          </cell>
          <cell r="B35" t="str">
            <v>Choi Hung Estate Catholic Secondary School</v>
          </cell>
          <cell r="C35">
            <v>2</v>
          </cell>
        </row>
        <row r="36">
          <cell r="A36" t="str">
            <v>Chong Gene Hang</v>
          </cell>
          <cell r="B36" t="str">
            <v>Chong Gene Hang College</v>
          </cell>
          <cell r="C36">
            <v>2</v>
          </cell>
        </row>
        <row r="37">
          <cell r="A37" t="str">
            <v>Christian Alliance</v>
          </cell>
          <cell r="B37" t="str">
            <v>Christian Alliance P. C. Lau Memorial International School</v>
          </cell>
          <cell r="C37">
            <v>5</v>
          </cell>
        </row>
        <row r="38">
          <cell r="A38" t="str">
            <v>Sun Kei</v>
          </cell>
          <cell r="B38" t="str">
            <v>Christian &amp; Missionary Alliance Sun Kei Secondary School</v>
          </cell>
          <cell r="C38">
            <v>2</v>
          </cell>
        </row>
        <row r="39">
          <cell r="A39" t="str">
            <v>Clementi</v>
          </cell>
          <cell r="B39" t="str">
            <v>Clementi Secondary School</v>
          </cell>
          <cell r="C39">
            <v>2</v>
          </cell>
        </row>
        <row r="40">
          <cell r="A40" t="str">
            <v>CMA Sec</v>
          </cell>
          <cell r="B40" t="str">
            <v>CMA Secondary School</v>
          </cell>
          <cell r="C40">
            <v>2</v>
          </cell>
        </row>
        <row r="41">
          <cell r="A41" t="str">
            <v>Lau Wing Sang</v>
          </cell>
          <cell r="B41" t="str">
            <v>CNEC Lau Wing Sang Secondary School</v>
          </cell>
          <cell r="C41">
            <v>2</v>
          </cell>
        </row>
        <row r="42">
          <cell r="A42" t="str">
            <v>Cognitio-HK</v>
          </cell>
          <cell r="B42" t="str">
            <v>Cognitio College (HK)</v>
          </cell>
          <cell r="C42">
            <v>2</v>
          </cell>
        </row>
        <row r="43">
          <cell r="A43" t="str">
            <v>Cognitio-Kln</v>
          </cell>
          <cell r="B43" t="str">
            <v>Cognitio College (Kowloon)</v>
          </cell>
          <cell r="C43">
            <v>2</v>
          </cell>
        </row>
        <row r="44">
          <cell r="A44" t="str">
            <v>C. Lutheran</v>
          </cell>
          <cell r="B44" t="str">
            <v>Concordia Lutheran School</v>
          </cell>
          <cell r="C44">
            <v>2</v>
          </cell>
        </row>
        <row r="45">
          <cell r="A45" t="str">
            <v>C. Lutheran-NP</v>
          </cell>
          <cell r="B45" t="str">
            <v>Concordia Lutheran School - North Point</v>
          </cell>
          <cell r="C45">
            <v>2</v>
          </cell>
        </row>
        <row r="46">
          <cell r="A46" t="str">
            <v>Creative</v>
          </cell>
          <cell r="B46" t="str">
            <v>Creative Secondary School</v>
          </cell>
          <cell r="C46">
            <v>2</v>
          </cell>
        </row>
        <row r="47">
          <cell r="A47" t="str">
            <v>Delia-BW</v>
          </cell>
          <cell r="B47" t="str">
            <v>Delia Memorial School (Broadway)</v>
          </cell>
          <cell r="C47">
            <v>2</v>
          </cell>
        </row>
        <row r="48">
          <cell r="A48" t="str">
            <v>Delia-GP</v>
          </cell>
          <cell r="B48" t="str">
            <v>Delia Memorial School (Glee Path)</v>
          </cell>
          <cell r="C48">
            <v>2</v>
          </cell>
        </row>
        <row r="49">
          <cell r="A49" t="str">
            <v>Delia-HW</v>
          </cell>
          <cell r="B49" t="str">
            <v>Delia Memorial School (Hip Wo)</v>
          </cell>
          <cell r="C49">
            <v>2</v>
          </cell>
        </row>
        <row r="50">
          <cell r="A50" t="str">
            <v>Delia-MR</v>
          </cell>
          <cell r="B50" t="str">
            <v>Delia Memorial School (Matteo Ricci)</v>
          </cell>
          <cell r="C50">
            <v>2</v>
          </cell>
        </row>
        <row r="51">
          <cell r="A51" t="str">
            <v>Delia-YW</v>
          </cell>
          <cell r="B51" t="str">
            <v>Delia Memorial School (Yuet Wah)</v>
          </cell>
          <cell r="C51">
            <v>2</v>
          </cell>
        </row>
        <row r="52">
          <cell r="A52" t="str">
            <v>DBS</v>
          </cell>
          <cell r="B52" t="str">
            <v>Diocesan Boys'' School</v>
          </cell>
          <cell r="C52">
            <v>2</v>
          </cell>
        </row>
        <row r="53">
          <cell r="A53" t="str">
            <v>DGS</v>
          </cell>
          <cell r="B53" t="str">
            <v>Diocesan Girls'' School</v>
          </cell>
          <cell r="C53">
            <v>2</v>
          </cell>
        </row>
        <row r="54">
          <cell r="A54" t="str">
            <v>Canaan</v>
          </cell>
          <cell r="B54" t="str">
            <v>ECF Saint Too Canaan College</v>
          </cell>
          <cell r="C54">
            <v>2</v>
          </cell>
        </row>
        <row r="55">
          <cell r="A55" t="str">
            <v>Lutheran</v>
          </cell>
          <cell r="B55" t="str">
            <v>ELCHK Lutheran Secondary School</v>
          </cell>
          <cell r="C55">
            <v>2</v>
          </cell>
        </row>
        <row r="56">
          <cell r="A56" t="str">
            <v>Evangel</v>
          </cell>
          <cell r="B56" t="str">
            <v>Evangel College</v>
          </cell>
          <cell r="C56">
            <v>2</v>
          </cell>
        </row>
        <row r="57">
          <cell r="A57" t="str">
            <v>Szeto Ho</v>
          </cell>
          <cell r="B57" t="str">
            <v>FDBWA Szeto Ho Secondary School</v>
          </cell>
          <cell r="C57">
            <v>2</v>
          </cell>
        </row>
        <row r="58">
          <cell r="A58" t="str">
            <v>French Int'l</v>
          </cell>
          <cell r="B58" t="str">
            <v>French International School</v>
          </cell>
          <cell r="C58">
            <v>5</v>
          </cell>
        </row>
        <row r="59">
          <cell r="A59" t="str">
            <v>Fukien-KT</v>
          </cell>
          <cell r="B59" t="str">
            <v>Fukien Secondary School</v>
          </cell>
          <cell r="C59">
            <v>2</v>
          </cell>
        </row>
        <row r="60">
          <cell r="A60" t="str">
            <v>Fukien-SSW</v>
          </cell>
          <cell r="B60" t="str">
            <v>Fukien Secondary School (Siu Sai Wan)</v>
          </cell>
          <cell r="C60">
            <v>2</v>
          </cell>
        </row>
        <row r="61">
          <cell r="A61" t="str">
            <v>G. T. College</v>
          </cell>
          <cell r="B61" t="str">
            <v>G.T. (Ellen Yeung) College</v>
          </cell>
          <cell r="C61">
            <v>2</v>
          </cell>
        </row>
        <row r="62">
          <cell r="A62" t="str">
            <v>German Swiss</v>
          </cell>
          <cell r="B62" t="str">
            <v>German Swiss International School</v>
          </cell>
          <cell r="C62">
            <v>5</v>
          </cell>
        </row>
        <row r="63">
          <cell r="A63" t="str">
            <v>Good Hope</v>
          </cell>
          <cell r="B63" t="str">
            <v>Good Hope School</v>
          </cell>
          <cell r="C63">
            <v>2</v>
          </cell>
        </row>
        <row r="64">
          <cell r="A64" t="str">
            <v>Heep Yunn</v>
          </cell>
          <cell r="B64" t="str">
            <v>Heep Yunn School</v>
          </cell>
          <cell r="C64">
            <v>2</v>
          </cell>
        </row>
        <row r="65">
          <cell r="A65" t="str">
            <v>Henrietta</v>
          </cell>
          <cell r="B65" t="str">
            <v>Henrietta Secondary School</v>
          </cell>
          <cell r="C65">
            <v>2</v>
          </cell>
        </row>
        <row r="66">
          <cell r="A66" t="str">
            <v>Heung To-THT</v>
          </cell>
          <cell r="B66" t="str">
            <v>Heung To Middle School</v>
          </cell>
          <cell r="C66">
            <v>2</v>
          </cell>
        </row>
        <row r="67">
          <cell r="A67" t="str">
            <v>Heung To-TKO</v>
          </cell>
          <cell r="B67" t="str">
            <v>Heung To Secondary School (Tseung Kwan O)</v>
          </cell>
          <cell r="C67">
            <v>2</v>
          </cell>
        </row>
        <row r="68">
          <cell r="A68" t="str">
            <v>Ching Kok</v>
          </cell>
          <cell r="B68" t="str">
            <v>HHCKLA Buddhist Ching Kok Secondary School</v>
          </cell>
          <cell r="C68">
            <v>2</v>
          </cell>
        </row>
        <row r="69">
          <cell r="A69" t="str">
            <v>Chiu Chow</v>
          </cell>
          <cell r="B69" t="str">
            <v>HK &amp; KLN Chiu Chow Public Assn. Sec. School</v>
          </cell>
          <cell r="C69">
            <v>2</v>
          </cell>
        </row>
        <row r="70">
          <cell r="A70" t="str">
            <v>Logos</v>
          </cell>
          <cell r="B70" t="str">
            <v>HKCCCU Logos Academy</v>
          </cell>
          <cell r="C70">
            <v>2</v>
          </cell>
        </row>
        <row r="71">
          <cell r="A71" t="str">
            <v>Lee Shau Kee</v>
          </cell>
          <cell r="B71" t="str">
            <v>HKICC Lee Shau Kee School of Creativity</v>
          </cell>
          <cell r="C71">
            <v>2</v>
          </cell>
        </row>
        <row r="72">
          <cell r="A72" t="str">
            <v>Li Kwok Po</v>
          </cell>
          <cell r="B72" t="str">
            <v>HKMA David Li Kwok Po College</v>
          </cell>
          <cell r="C72">
            <v>2</v>
          </cell>
        </row>
        <row r="73">
          <cell r="A73" t="str">
            <v>Queen Maud</v>
          </cell>
          <cell r="B73" t="str">
            <v>HKMLC Queen Maud Secondary School</v>
          </cell>
          <cell r="C73">
            <v>2</v>
          </cell>
        </row>
        <row r="74">
          <cell r="A74" t="str">
            <v>Bishop Hall Sec</v>
          </cell>
          <cell r="B74" t="str">
            <v>HKSKH Bishop Hall Secondary School</v>
          </cell>
          <cell r="C74">
            <v>2</v>
          </cell>
        </row>
        <row r="75">
          <cell r="A75" t="str">
            <v>Wong Tai Shan</v>
          </cell>
          <cell r="B75" t="str">
            <v>HKSYC &amp; IA Wong Tai Shan Memorial College</v>
          </cell>
          <cell r="C75">
            <v>2</v>
          </cell>
        </row>
        <row r="76">
          <cell r="A76" t="str">
            <v>HKUGA</v>
          </cell>
          <cell r="B76" t="str">
            <v>HKUGA College</v>
          </cell>
          <cell r="C76">
            <v>2</v>
          </cell>
        </row>
        <row r="77">
          <cell r="A77" t="str">
            <v>Chu Shek Lun</v>
          </cell>
          <cell r="B77" t="str">
            <v>HKWMA Chu Shek Lun Secondary School</v>
          </cell>
          <cell r="C77">
            <v>2</v>
          </cell>
        </row>
        <row r="78">
          <cell r="A78" t="str">
            <v>Ho Lap</v>
          </cell>
          <cell r="B78" t="str">
            <v>Ho Lap College (Sponsored by Sik Sik Yuen)</v>
          </cell>
          <cell r="C78">
            <v>2</v>
          </cell>
        </row>
        <row r="79">
          <cell r="A79" t="str">
            <v>Hoi Ping</v>
          </cell>
          <cell r="B79" t="str">
            <v>Hoi Ping Chamber of Commerce Secondary School</v>
          </cell>
          <cell r="C79">
            <v>2</v>
          </cell>
        </row>
        <row r="80">
          <cell r="A80" t="str">
            <v>Holy Carpenter</v>
          </cell>
          <cell r="B80" t="str">
            <v>SKH Holy Carpenter Secondary School</v>
          </cell>
          <cell r="C80">
            <v>2</v>
          </cell>
        </row>
        <row r="81">
          <cell r="A81" t="str">
            <v>Holy Family</v>
          </cell>
          <cell r="B81" t="str">
            <v>Holy Family Canossian College</v>
          </cell>
          <cell r="C81">
            <v>2</v>
          </cell>
        </row>
        <row r="82">
          <cell r="A82" t="str">
            <v>Holy Trinity</v>
          </cell>
          <cell r="B82" t="str">
            <v>Holy Trinity College</v>
          </cell>
          <cell r="C82">
            <v>2</v>
          </cell>
        </row>
        <row r="83">
          <cell r="A83" t="str">
            <v>Homantin Gov't</v>
          </cell>
          <cell r="B83" t="str">
            <v>Homantin Government Secondary School</v>
          </cell>
          <cell r="C83">
            <v>2</v>
          </cell>
        </row>
        <row r="84">
          <cell r="A84" t="str">
            <v>Hon Wah</v>
          </cell>
          <cell r="B84" t="str">
            <v>Hon Wah College</v>
          </cell>
          <cell r="C84">
            <v>2</v>
          </cell>
        </row>
        <row r="85">
          <cell r="A85" t="str">
            <v>Chinese Women</v>
          </cell>
          <cell r="B85" t="str">
            <v>Hong Kong Chinese Women''s Club College</v>
          </cell>
          <cell r="C85">
            <v>2</v>
          </cell>
        </row>
        <row r="86">
          <cell r="A86" t="str">
            <v>HK Int'l</v>
          </cell>
          <cell r="B86" t="str">
            <v>Hong Kong International School</v>
          </cell>
          <cell r="C86">
            <v>5</v>
          </cell>
        </row>
        <row r="87">
          <cell r="A87" t="str">
            <v>Sea School</v>
          </cell>
          <cell r="B87" t="str">
            <v>Hong Kong Sea School</v>
          </cell>
          <cell r="C87">
            <v>2</v>
          </cell>
        </row>
        <row r="88">
          <cell r="A88" t="str">
            <v>Tang King Po-HK</v>
          </cell>
          <cell r="B88" t="str">
            <v>Hong Kong Tang King Po College</v>
          </cell>
          <cell r="C88">
            <v>2</v>
          </cell>
        </row>
        <row r="89">
          <cell r="A89" t="str">
            <v>Yuen Yuen Institute</v>
          </cell>
          <cell r="B89" t="str">
            <v>Hong Kong Taoist Association The Yuen Yuen Institute No. 3 Secondary Sch.</v>
          </cell>
          <cell r="C89">
            <v>2</v>
          </cell>
        </row>
        <row r="90">
          <cell r="A90" t="str">
            <v>HK True Light</v>
          </cell>
          <cell r="B90" t="str">
            <v>Hong Kong True Light College</v>
          </cell>
          <cell r="C90">
            <v>2</v>
          </cell>
        </row>
        <row r="91">
          <cell r="A91" t="str">
            <v>Hotung</v>
          </cell>
          <cell r="B91" t="str">
            <v>Hotung Secondary School</v>
          </cell>
          <cell r="C91">
            <v>2</v>
          </cell>
        </row>
        <row r="92">
          <cell r="A92" t="str">
            <v>Independent Sch</v>
          </cell>
          <cell r="B92" t="str">
            <v>The Independent Schools Foundation Academy</v>
          </cell>
          <cell r="C92">
            <v>5</v>
          </cell>
        </row>
        <row r="93">
          <cell r="A93" t="str">
            <v>Islamic</v>
          </cell>
          <cell r="B93" t="str">
            <v>Islamic Kasim Tuet Memorial College</v>
          </cell>
          <cell r="C93">
            <v>2</v>
          </cell>
        </row>
        <row r="94">
          <cell r="A94" t="str">
            <v>Island</v>
          </cell>
          <cell r="B94" t="str">
            <v>Island School</v>
          </cell>
          <cell r="C94">
            <v>5</v>
          </cell>
        </row>
        <row r="95">
          <cell r="A95" t="str">
            <v>Hong Kong Japanese</v>
          </cell>
          <cell r="B95" t="str">
            <v>Japanese International School</v>
          </cell>
          <cell r="C95">
            <v>5</v>
          </cell>
        </row>
        <row r="96">
          <cell r="A96" t="str">
            <v>Jockey Club</v>
          </cell>
          <cell r="B96" t="str">
            <v>Jockey Club Government Secondary School</v>
          </cell>
          <cell r="C96">
            <v>2</v>
          </cell>
        </row>
        <row r="97">
          <cell r="A97" t="str">
            <v>Kiangsu-Chekiang</v>
          </cell>
          <cell r="B97" t="str">
            <v>Kiangsu-Chekiang College</v>
          </cell>
          <cell r="C97">
            <v>2</v>
          </cell>
        </row>
        <row r="98">
          <cell r="A98" t="str">
            <v>King George V</v>
          </cell>
          <cell r="B98" t="str">
            <v>King George V School</v>
          </cell>
          <cell r="C98">
            <v>5</v>
          </cell>
        </row>
        <row r="99">
          <cell r="A99" t="str">
            <v>King Ling</v>
          </cell>
          <cell r="B99" t="str">
            <v>King Ling College</v>
          </cell>
          <cell r="C99">
            <v>2</v>
          </cell>
        </row>
        <row r="100">
          <cell r="A100" t="str">
            <v>King's</v>
          </cell>
          <cell r="B100" t="str">
            <v>King''s College</v>
          </cell>
          <cell r="C100">
            <v>2</v>
          </cell>
        </row>
        <row r="101">
          <cell r="A101" t="str">
            <v>Kit Sam</v>
          </cell>
          <cell r="B101" t="str">
            <v>Kit Sam Lam Bing Yim Secondary School</v>
          </cell>
          <cell r="C101">
            <v>2</v>
          </cell>
        </row>
        <row r="102">
          <cell r="A102" t="str">
            <v>Ko Lui</v>
          </cell>
          <cell r="B102" t="str">
            <v>Ko Lui Secondary School</v>
          </cell>
          <cell r="C102">
            <v>2</v>
          </cell>
        </row>
        <row r="103">
          <cell r="A103" t="str">
            <v>Korean Int'l</v>
          </cell>
          <cell r="B103" t="str">
            <v>Korean International School</v>
          </cell>
          <cell r="C103">
            <v>5</v>
          </cell>
        </row>
        <row r="104">
          <cell r="A104" t="str">
            <v>Kln Sam Yuk</v>
          </cell>
          <cell r="B104" t="str">
            <v>Kowloon Sam Yuk Secondary School</v>
          </cell>
          <cell r="C104">
            <v>2</v>
          </cell>
        </row>
        <row r="105">
          <cell r="A105" t="str">
            <v>Kln Tech</v>
          </cell>
          <cell r="B105" t="str">
            <v>Kowloon Technical School</v>
          </cell>
          <cell r="C105">
            <v>2</v>
          </cell>
        </row>
        <row r="106">
          <cell r="A106" t="str">
            <v>Kln Tong</v>
          </cell>
          <cell r="B106" t="str">
            <v>Kowloon Tong School (Secondary Section)</v>
          </cell>
          <cell r="C106">
            <v>2</v>
          </cell>
        </row>
        <row r="107">
          <cell r="A107" t="str">
            <v>Kln True Light</v>
          </cell>
          <cell r="B107" t="str">
            <v>Kowloon True Light School</v>
          </cell>
          <cell r="C107">
            <v>2</v>
          </cell>
        </row>
        <row r="108">
          <cell r="A108" t="str">
            <v>Kwun Tong Sec</v>
          </cell>
          <cell r="B108" t="str">
            <v>Kwun Tong Government Secondary School</v>
          </cell>
          <cell r="C108">
            <v>2</v>
          </cell>
        </row>
        <row r="109">
          <cell r="A109" t="str">
            <v>Kwun Tong Kung Lok</v>
          </cell>
          <cell r="B109" t="str">
            <v>Kwun Tong Kung Lok Government Secondary School</v>
          </cell>
          <cell r="C109">
            <v>2</v>
          </cell>
        </row>
        <row r="110">
          <cell r="A110" t="str">
            <v>K. T. Maryknoll</v>
          </cell>
          <cell r="B110" t="str">
            <v>Kwun Tong Maryknoll College</v>
          </cell>
          <cell r="C110">
            <v>2</v>
          </cell>
        </row>
        <row r="111">
          <cell r="A111" t="str">
            <v>La Salle</v>
          </cell>
          <cell r="B111" t="str">
            <v>La Salle College</v>
          </cell>
          <cell r="C111">
            <v>2</v>
          </cell>
        </row>
        <row r="112">
          <cell r="A112" t="str">
            <v>Lai Chack</v>
          </cell>
          <cell r="B112" t="str">
            <v>Lai Chack Middle School</v>
          </cell>
          <cell r="C112">
            <v>2</v>
          </cell>
        </row>
        <row r="113">
          <cell r="A113" t="str">
            <v>Lee Kau Yan</v>
          </cell>
          <cell r="B113" t="str">
            <v>Lee Kau Yan Memorial School</v>
          </cell>
          <cell r="C113">
            <v>2</v>
          </cell>
        </row>
        <row r="114">
          <cell r="A114" t="str">
            <v>Leung Shek Chee</v>
          </cell>
          <cell r="B114" t="str">
            <v>Leung Shek Chee College</v>
          </cell>
          <cell r="C114">
            <v>2</v>
          </cell>
        </row>
        <row r="115">
          <cell r="A115" t="str">
            <v>Lingnan Hang Yee</v>
          </cell>
          <cell r="B115" t="str">
            <v>Lingnan Hang Yee Memorial Secondary School</v>
          </cell>
          <cell r="C115">
            <v>2</v>
          </cell>
        </row>
        <row r="116">
          <cell r="A116" t="str">
            <v>Lingnan</v>
          </cell>
          <cell r="B116" t="str">
            <v>Lingnan Secondary School</v>
          </cell>
          <cell r="C116">
            <v>2</v>
          </cell>
        </row>
        <row r="117">
          <cell r="A117" t="str">
            <v>Leung Kau Kui</v>
          </cell>
          <cell r="B117" t="str">
            <v>Lok Sin Tong Leung Kau Kui College</v>
          </cell>
          <cell r="C117">
            <v>2</v>
          </cell>
        </row>
        <row r="118">
          <cell r="A118" t="str">
            <v>Wong Chung Ming</v>
          </cell>
          <cell r="B118" t="str">
            <v>Lok Sin Tong Wong Chung Ming Secondary School</v>
          </cell>
          <cell r="C118">
            <v>2</v>
          </cell>
        </row>
        <row r="119">
          <cell r="A119" t="str">
            <v>Yu Kan Hing</v>
          </cell>
          <cell r="B119" t="str">
            <v>Lok Sin Tong Yu Kan Hing Secondary School</v>
          </cell>
          <cell r="C119">
            <v>2</v>
          </cell>
        </row>
        <row r="120">
          <cell r="A120" t="str">
            <v>Lung Cheung</v>
          </cell>
          <cell r="B120" t="str">
            <v>Lung Cheung Government Secondary School</v>
          </cell>
          <cell r="C120">
            <v>2</v>
          </cell>
        </row>
        <row r="121">
          <cell r="A121" t="str">
            <v>Lau Wong Fat</v>
          </cell>
          <cell r="B121" t="str">
            <v>Lung Kong WFSL Lau Wong Fat Secondary School</v>
          </cell>
          <cell r="C121">
            <v>2</v>
          </cell>
        </row>
        <row r="122">
          <cell r="A122" t="str">
            <v>Man Kiu</v>
          </cell>
          <cell r="B122" t="str">
            <v>Man Kiu College</v>
          </cell>
          <cell r="C122">
            <v>2</v>
          </cell>
        </row>
        <row r="123">
          <cell r="A123" t="str">
            <v>Maryknoll Convent</v>
          </cell>
          <cell r="B123" t="str">
            <v>Maryknoll Convent School (Secondary Section)</v>
          </cell>
          <cell r="C123">
            <v>2</v>
          </cell>
        </row>
        <row r="124">
          <cell r="A124" t="str">
            <v>Maryknoll Fathers'</v>
          </cell>
          <cell r="B124" t="str">
            <v>Maryknoll Fathers'' School</v>
          </cell>
          <cell r="C124">
            <v>2</v>
          </cell>
        </row>
        <row r="125">
          <cell r="A125" t="str">
            <v>Maryknoll Sec</v>
          </cell>
          <cell r="B125" t="str">
            <v>Maryknoll Secondary School</v>
          </cell>
          <cell r="C125">
            <v>2</v>
          </cell>
        </row>
        <row r="126">
          <cell r="A126" t="str">
            <v>Marymount</v>
          </cell>
          <cell r="B126" t="str">
            <v>Marymount Secondary School</v>
          </cell>
          <cell r="C126">
            <v>2</v>
          </cell>
        </row>
        <row r="127">
          <cell r="A127" t="str">
            <v>Methodist</v>
          </cell>
          <cell r="B127" t="str">
            <v>Methodist College</v>
          </cell>
          <cell r="C127">
            <v>2</v>
          </cell>
        </row>
        <row r="128">
          <cell r="A128" t="str">
            <v>Ma Chan Duen Hey</v>
          </cell>
          <cell r="B128" t="str">
            <v>MKMCF Ma Chan Duen Hey Memorial College</v>
          </cell>
          <cell r="C128">
            <v>2</v>
          </cell>
        </row>
        <row r="129">
          <cell r="A129" t="str">
            <v>Mu Kuang</v>
          </cell>
          <cell r="B129" t="str">
            <v>Mu Kuang English School</v>
          </cell>
          <cell r="C129">
            <v>2</v>
          </cell>
        </row>
        <row r="130">
          <cell r="A130" t="str">
            <v>Munsang</v>
          </cell>
          <cell r="B130" t="str">
            <v>Munsang College</v>
          </cell>
          <cell r="C130">
            <v>2</v>
          </cell>
        </row>
        <row r="131">
          <cell r="A131" t="str">
            <v>Munsang-HK</v>
          </cell>
          <cell r="B131" t="str">
            <v>Munsang College (Hong Kong Island)</v>
          </cell>
          <cell r="C131">
            <v>2</v>
          </cell>
        </row>
        <row r="132">
          <cell r="A132" t="str">
            <v>Nam Wah</v>
          </cell>
          <cell r="B132" t="str">
            <v>Nam Wah Catholic Secondary School</v>
          </cell>
          <cell r="C132">
            <v>2</v>
          </cell>
        </row>
        <row r="133">
          <cell r="A133" t="str">
            <v>New Asia</v>
          </cell>
          <cell r="B133" t="str">
            <v>New Asia Middle School</v>
          </cell>
          <cell r="C133">
            <v>2</v>
          </cell>
        </row>
        <row r="134">
          <cell r="A134" t="str">
            <v>Newman</v>
          </cell>
          <cell r="B134" t="str">
            <v>Newman Catholic College</v>
          </cell>
          <cell r="C134">
            <v>2</v>
          </cell>
        </row>
        <row r="135">
          <cell r="A135" t="str">
            <v>Ng Wah</v>
          </cell>
          <cell r="B135" t="str">
            <v>Ng Wah Catholic Secondary School</v>
          </cell>
          <cell r="C135">
            <v>2</v>
          </cell>
        </row>
        <row r="136">
          <cell r="A136" t="str">
            <v>Ning Po</v>
          </cell>
          <cell r="B136" t="str">
            <v>Ning Po College</v>
          </cell>
          <cell r="C136">
            <v>2</v>
          </cell>
        </row>
        <row r="137">
          <cell r="A137" t="str">
            <v>Ning Po-2</v>
          </cell>
          <cell r="B137" t="str">
            <v>Ning Po No. 2 College</v>
          </cell>
          <cell r="C137">
            <v>2</v>
          </cell>
        </row>
        <row r="138">
          <cell r="A138" t="str">
            <v>Lui Kwok Pat Fong</v>
          </cell>
          <cell r="B138" t="str">
            <v>NLSI Lui Kwok Pat Fong College</v>
          </cell>
          <cell r="C138">
            <v>2</v>
          </cell>
        </row>
        <row r="139">
          <cell r="A139" t="str">
            <v>Notre Dame</v>
          </cell>
          <cell r="B139" t="str">
            <v>Notre Dame College</v>
          </cell>
          <cell r="C139">
            <v>2</v>
          </cell>
        </row>
        <row r="140">
          <cell r="A140" t="str">
            <v>Our Lady Rosary</v>
          </cell>
          <cell r="B140" t="str">
            <v>Our Lady of The Rosary College</v>
          </cell>
          <cell r="C140">
            <v>2</v>
          </cell>
        </row>
        <row r="141">
          <cell r="A141" t="str">
            <v>Our Lady's</v>
          </cell>
          <cell r="B141" t="str">
            <v>Our Lady''s College</v>
          </cell>
          <cell r="C141">
            <v>2</v>
          </cell>
        </row>
        <row r="142">
          <cell r="A142" t="str">
            <v>Pentecostal</v>
          </cell>
          <cell r="B142" t="str">
            <v>Pentecostal School</v>
          </cell>
          <cell r="C142">
            <v>2</v>
          </cell>
        </row>
        <row r="143">
          <cell r="A143" t="str">
            <v>Wing Kwong</v>
          </cell>
          <cell r="B143" t="str">
            <v>PHC Wing Kwong College</v>
          </cell>
          <cell r="C143">
            <v>2</v>
          </cell>
        </row>
        <row r="144">
          <cell r="A144" t="str">
            <v>Laws Foundation</v>
          </cell>
          <cell r="B144" t="str">
            <v>PLK Laws Foundation College</v>
          </cell>
          <cell r="C144">
            <v>2</v>
          </cell>
        </row>
        <row r="145">
          <cell r="A145" t="str">
            <v>Ngan Po Ling</v>
          </cell>
          <cell r="B145" t="str">
            <v>PLK Ngan Po Ling College</v>
          </cell>
          <cell r="C145">
            <v>2</v>
          </cell>
        </row>
        <row r="146">
          <cell r="A146" t="str">
            <v>PLK Ho Yuk Ching</v>
          </cell>
          <cell r="B146" t="str">
            <v>Po Leung Kuk Ho Yuk Ching (1984) College</v>
          </cell>
          <cell r="C146">
            <v>2</v>
          </cell>
        </row>
        <row r="147">
          <cell r="A147" t="str">
            <v>PLK Wai Yin</v>
          </cell>
          <cell r="B147" t="str">
            <v>PLK Wai Yin College</v>
          </cell>
          <cell r="C147">
            <v>2</v>
          </cell>
        </row>
        <row r="148">
          <cell r="A148" t="str">
            <v>Po Chiu Cath</v>
          </cell>
          <cell r="B148" t="str">
            <v>Po Chiu Catholic Secondary School</v>
          </cell>
          <cell r="C148">
            <v>2</v>
          </cell>
        </row>
        <row r="149">
          <cell r="A149" t="str">
            <v>Po Kok Sec</v>
          </cell>
          <cell r="B149" t="str">
            <v>Po Kok Secondary School</v>
          </cell>
          <cell r="C149">
            <v>2</v>
          </cell>
        </row>
        <row r="150">
          <cell r="A150" t="str">
            <v>PLK 1984</v>
          </cell>
          <cell r="B150" t="str">
            <v>Po Leung Kuk 1984 College</v>
          </cell>
          <cell r="C150">
            <v>2</v>
          </cell>
        </row>
        <row r="151">
          <cell r="A151" t="str">
            <v>Ho Yam Tong</v>
          </cell>
          <cell r="B151" t="str">
            <v>Po Leung Kuk Celine Ho Yam Tong College</v>
          </cell>
          <cell r="C151">
            <v>2</v>
          </cell>
        </row>
        <row r="152">
          <cell r="A152" t="str">
            <v>Choi Kai Yau</v>
          </cell>
          <cell r="B152" t="str">
            <v>Po Leung Kuk Choi Kai Yau School</v>
          </cell>
          <cell r="C152">
            <v>2</v>
          </cell>
        </row>
        <row r="153">
          <cell r="A153" t="str">
            <v>PLK No.1</v>
          </cell>
          <cell r="B153" t="str">
            <v>Po Leung Kuk No.1 W.H. Cheung College</v>
          </cell>
          <cell r="C153">
            <v>2</v>
          </cell>
        </row>
        <row r="154">
          <cell r="A154" t="str">
            <v>PLK Tong Nai Kan</v>
          </cell>
          <cell r="B154" t="str">
            <v>Po Leung Kuk Tong Nai Kan Junior Secondary College</v>
          </cell>
          <cell r="C154">
            <v>2</v>
          </cell>
        </row>
        <row r="155">
          <cell r="A155" t="str">
            <v>Tang Ying Hei</v>
          </cell>
          <cell r="B155" t="str">
            <v>POH 80th Anniversary Tang Ying Hei College</v>
          </cell>
          <cell r="C155">
            <v>2</v>
          </cell>
        </row>
        <row r="156">
          <cell r="A156" t="str">
            <v>Pooi To</v>
          </cell>
          <cell r="B156" t="str">
            <v>Pooi To Middle School</v>
          </cell>
          <cell r="C156">
            <v>2</v>
          </cell>
        </row>
        <row r="157">
          <cell r="A157" t="str">
            <v>Precious Blood</v>
          </cell>
          <cell r="B157" t="str">
            <v>Precious Blood Secondary School</v>
          </cell>
          <cell r="C157">
            <v>2</v>
          </cell>
        </row>
        <row r="158">
          <cell r="A158" t="str">
            <v>Pui Ching</v>
          </cell>
          <cell r="B158" t="str">
            <v>Pui Ching Middle School</v>
          </cell>
          <cell r="C158">
            <v>2</v>
          </cell>
        </row>
        <row r="159">
          <cell r="A159" t="str">
            <v>Pui Kiu</v>
          </cell>
          <cell r="B159" t="str">
            <v>Pui Kiu Middle School</v>
          </cell>
          <cell r="C159">
            <v>2</v>
          </cell>
        </row>
        <row r="160">
          <cell r="A160" t="str">
            <v>Pui Tak</v>
          </cell>
          <cell r="B160" t="str">
            <v>Pui Tak Canossian College</v>
          </cell>
          <cell r="C160">
            <v>2</v>
          </cell>
        </row>
        <row r="161">
          <cell r="A161" t="str">
            <v>Pui Ying</v>
          </cell>
          <cell r="B161" t="str">
            <v>Pui Ying Secondary School</v>
          </cell>
          <cell r="C161">
            <v>2</v>
          </cell>
        </row>
        <row r="162">
          <cell r="A162" t="str">
            <v>QualiEd</v>
          </cell>
          <cell r="B162" t="str">
            <v>Qualied College</v>
          </cell>
          <cell r="C162">
            <v>2</v>
          </cell>
        </row>
        <row r="163">
          <cell r="A163" t="str">
            <v>QES</v>
          </cell>
          <cell r="B163" t="str">
            <v>Queen Elizabeth School</v>
          </cell>
          <cell r="C163">
            <v>2</v>
          </cell>
        </row>
        <row r="164">
          <cell r="A164" t="str">
            <v>Queen's</v>
          </cell>
          <cell r="B164" t="str">
            <v>Queen''s College</v>
          </cell>
          <cell r="C164">
            <v>2</v>
          </cell>
        </row>
        <row r="165">
          <cell r="A165" t="str">
            <v>Raimondi</v>
          </cell>
          <cell r="B165" t="str">
            <v>Raimondi College</v>
          </cell>
          <cell r="C165">
            <v>2</v>
          </cell>
        </row>
        <row r="166">
          <cell r="A166" t="str">
            <v>Rhenish Church</v>
          </cell>
          <cell r="B166" t="str">
            <v>Rhenish Church Pang Hok Ko Memorial College</v>
          </cell>
          <cell r="C166">
            <v>2</v>
          </cell>
        </row>
        <row r="167">
          <cell r="A167" t="str">
            <v>Rosaryhill</v>
          </cell>
          <cell r="B167" t="str">
            <v>Rosaryhill School</v>
          </cell>
          <cell r="C167">
            <v>2</v>
          </cell>
        </row>
        <row r="168">
          <cell r="A168" t="str">
            <v>Sacred Heart</v>
          </cell>
          <cell r="B168" t="str">
            <v>Sacred Heart Canossian College</v>
          </cell>
          <cell r="C168">
            <v>2</v>
          </cell>
        </row>
        <row r="169">
          <cell r="A169" t="str">
            <v>Salesian</v>
          </cell>
          <cell r="B169" t="str">
            <v>Salesian English School</v>
          </cell>
          <cell r="C169">
            <v>2</v>
          </cell>
        </row>
        <row r="170">
          <cell r="A170" t="str">
            <v>William Booth</v>
          </cell>
          <cell r="B170" t="str">
            <v>Salvation Army William Booth Secondary School</v>
          </cell>
          <cell r="C170">
            <v>2</v>
          </cell>
        </row>
        <row r="171">
          <cell r="A171" t="str">
            <v>Chan Pak Sha</v>
          </cell>
          <cell r="B171" t="str">
            <v>San Wui Commercial Soc. Chan Pak Sha School</v>
          </cell>
          <cell r="C171">
            <v>2</v>
          </cell>
        </row>
        <row r="172">
          <cell r="A172" t="str">
            <v>SKW East</v>
          </cell>
          <cell r="B172" t="str">
            <v>Shau Kei Wan East Government Secondary School</v>
          </cell>
          <cell r="C172">
            <v>2</v>
          </cell>
        </row>
        <row r="173">
          <cell r="A173" t="str">
            <v>SKW Sec</v>
          </cell>
          <cell r="B173" t="str">
            <v>Shau Kei Wan Government Secondary School</v>
          </cell>
          <cell r="C173">
            <v>2</v>
          </cell>
        </row>
        <row r="174">
          <cell r="A174" t="str">
            <v>Shun Lee Cath</v>
          </cell>
          <cell r="B174" t="str">
            <v>Shun Lee Catholic Secondary School</v>
          </cell>
          <cell r="C174">
            <v>2</v>
          </cell>
        </row>
        <row r="175">
          <cell r="A175" t="str">
            <v>Sing Yin</v>
          </cell>
          <cell r="B175" t="str">
            <v>Sing Yin Secondary School</v>
          </cell>
          <cell r="C175">
            <v>2</v>
          </cell>
        </row>
        <row r="176">
          <cell r="A176" t="str">
            <v>Kadoorie Sec</v>
          </cell>
          <cell r="B176" t="str">
            <v>Sir Ellis Kadoorie Secondary School (West Kowloon)</v>
          </cell>
          <cell r="C176">
            <v>2</v>
          </cell>
        </row>
        <row r="177">
          <cell r="A177" t="str">
            <v>All Saints'</v>
          </cell>
          <cell r="B177" t="str">
            <v>S.K.H. All Saints'' Middle School</v>
          </cell>
          <cell r="C177">
            <v>2</v>
          </cell>
        </row>
        <row r="178">
          <cell r="A178" t="str">
            <v>Holy Trinity Church</v>
          </cell>
          <cell r="B178" t="str">
            <v>S.K.H. Holy Trinity Church Secondary School</v>
          </cell>
          <cell r="C178">
            <v>2</v>
          </cell>
        </row>
        <row r="179">
          <cell r="A179" t="str">
            <v>Kei Hau</v>
          </cell>
          <cell r="B179" t="str">
            <v>S.K.H. Kei Hau Secondary School</v>
          </cell>
          <cell r="C179">
            <v>2</v>
          </cell>
        </row>
        <row r="180">
          <cell r="A180" t="str">
            <v>Leung Kwai Yee</v>
          </cell>
          <cell r="B180" t="str">
            <v>S.K.H. Leung Kwai Yee Secondary School</v>
          </cell>
          <cell r="C180">
            <v>2</v>
          </cell>
        </row>
        <row r="181">
          <cell r="A181" t="str">
            <v>Li Fook Hing</v>
          </cell>
          <cell r="B181" t="str">
            <v>SKH Li Fook Hing Secondary School</v>
          </cell>
          <cell r="C181">
            <v>2</v>
          </cell>
        </row>
        <row r="182">
          <cell r="A182" t="str">
            <v>Lui Ming Choi</v>
          </cell>
          <cell r="B182" t="str">
            <v>S.K.H. Lui Ming Choi Secondary School</v>
          </cell>
          <cell r="C182">
            <v>2</v>
          </cell>
        </row>
        <row r="183">
          <cell r="A183" t="str">
            <v>St. Benedict's</v>
          </cell>
          <cell r="B183" t="str">
            <v>S.K.H. St. Benedict''s School</v>
          </cell>
          <cell r="C183">
            <v>2</v>
          </cell>
        </row>
        <row r="184">
          <cell r="A184" t="str">
            <v>Mok Hing Yiu</v>
          </cell>
          <cell r="B184" t="str">
            <v>S.K.H. St. Mary''s Church Mok Hing Yiu College</v>
          </cell>
          <cell r="C184">
            <v>2</v>
          </cell>
        </row>
        <row r="185">
          <cell r="A185" t="str">
            <v>SKH Tang Shiu Kin</v>
          </cell>
          <cell r="B185" t="str">
            <v>S.K.H. Tang Shiu Kin Secondary School</v>
          </cell>
          <cell r="C185">
            <v>2</v>
          </cell>
        </row>
        <row r="186">
          <cell r="A186" t="str">
            <v>Tsoi Kung Po</v>
          </cell>
          <cell r="B186" t="str">
            <v>SKH Tsoi Kung Po Secondary School</v>
          </cell>
          <cell r="C186">
            <v>2</v>
          </cell>
        </row>
        <row r="187">
          <cell r="A187" t="str">
            <v>South Island</v>
          </cell>
          <cell r="B187" t="str">
            <v>South Island School</v>
          </cell>
          <cell r="C187">
            <v>5</v>
          </cell>
        </row>
        <row r="188">
          <cell r="A188" t="str">
            <v>St. Antonius</v>
          </cell>
          <cell r="B188" t="str">
            <v>St. Antonius Girls'' College</v>
          </cell>
          <cell r="C188">
            <v>2</v>
          </cell>
        </row>
        <row r="189">
          <cell r="A189" t="str">
            <v>St. Bonaventure</v>
          </cell>
          <cell r="B189" t="str">
            <v>St. Bonaventure College &amp; High School</v>
          </cell>
          <cell r="C189">
            <v>2</v>
          </cell>
        </row>
        <row r="190">
          <cell r="A190" t="str">
            <v>St. Catharine's</v>
          </cell>
          <cell r="B190" t="str">
            <v>St. Catharine''s School For Girls</v>
          </cell>
          <cell r="C190">
            <v>2</v>
          </cell>
        </row>
        <row r="191">
          <cell r="A191" t="str">
            <v>St. Clare's</v>
          </cell>
          <cell r="B191" t="str">
            <v>St. Clare''s Girls'' School</v>
          </cell>
          <cell r="C191">
            <v>2</v>
          </cell>
        </row>
        <row r="192">
          <cell r="A192" t="str">
            <v>St. Francis Cano</v>
          </cell>
          <cell r="B192" t="str">
            <v>St. Francis'' Canossian College</v>
          </cell>
          <cell r="C192">
            <v>2</v>
          </cell>
        </row>
        <row r="193">
          <cell r="A193" t="str">
            <v>St. Francis X</v>
          </cell>
          <cell r="B193" t="str">
            <v>St. Francis Xavier''s College</v>
          </cell>
          <cell r="C193">
            <v>2</v>
          </cell>
        </row>
        <row r="194">
          <cell r="A194" t="str">
            <v>St. Joan of Arc</v>
          </cell>
          <cell r="B194" t="str">
            <v>St. Joan of Arc Secondary School</v>
          </cell>
          <cell r="C194">
            <v>2</v>
          </cell>
        </row>
        <row r="195">
          <cell r="A195" t="str">
            <v>St. Joseph's A/C</v>
          </cell>
          <cell r="B195" t="str">
            <v>St. Joseph''s Anglo-Chinese School</v>
          </cell>
          <cell r="C195">
            <v>2</v>
          </cell>
        </row>
        <row r="196">
          <cell r="A196" t="str">
            <v>St. Joseph's</v>
          </cell>
          <cell r="B196" t="str">
            <v>St. Joseph''s College</v>
          </cell>
          <cell r="C196">
            <v>2</v>
          </cell>
        </row>
        <row r="197">
          <cell r="A197" t="str">
            <v>St. Louis</v>
          </cell>
          <cell r="B197" t="str">
            <v>St. Louis School</v>
          </cell>
          <cell r="C197">
            <v>2</v>
          </cell>
        </row>
        <row r="198">
          <cell r="A198" t="str">
            <v>St. Margaret's Coed</v>
          </cell>
          <cell r="B198" t="str">
            <v>St. Margaret''s Co-Educational English Secondary and Primary School</v>
          </cell>
          <cell r="C198">
            <v>2</v>
          </cell>
        </row>
        <row r="199">
          <cell r="A199" t="str">
            <v>St. Margaret's Girls'</v>
          </cell>
          <cell r="B199" t="str">
            <v>St. Margaret''s Girls'' College, Hong Kong</v>
          </cell>
          <cell r="C199">
            <v>2</v>
          </cell>
        </row>
        <row r="200">
          <cell r="A200" t="str">
            <v>St. Mark's</v>
          </cell>
          <cell r="B200" t="str">
            <v>St. Mark''s School</v>
          </cell>
          <cell r="C200">
            <v>2</v>
          </cell>
        </row>
        <row r="201">
          <cell r="A201" t="str">
            <v>St. Mary's</v>
          </cell>
          <cell r="B201" t="str">
            <v>St. Mary''s Canossian College</v>
          </cell>
          <cell r="C201">
            <v>2</v>
          </cell>
        </row>
        <row r="202">
          <cell r="A202" t="str">
            <v>St. Paul's Coed</v>
          </cell>
          <cell r="B202" t="str">
            <v>St. Paul''s Co-Educational College</v>
          </cell>
          <cell r="C202">
            <v>2</v>
          </cell>
        </row>
        <row r="203">
          <cell r="A203" t="str">
            <v>St. Paul's College</v>
          </cell>
          <cell r="B203" t="str">
            <v>St. Paul''s College</v>
          </cell>
          <cell r="C203">
            <v>2</v>
          </cell>
        </row>
        <row r="204">
          <cell r="A204" t="str">
            <v>St. Paul's Sec</v>
          </cell>
          <cell r="B204" t="str">
            <v>St. Paul''s Secondary School</v>
          </cell>
          <cell r="C204">
            <v>2</v>
          </cell>
        </row>
        <row r="205">
          <cell r="A205" t="str">
            <v>St. Peter's</v>
          </cell>
          <cell r="B205" t="str">
            <v>St. Peter''s Secondary School</v>
          </cell>
          <cell r="C205">
            <v>2</v>
          </cell>
        </row>
        <row r="206">
          <cell r="A206" t="str">
            <v>St. Stephen's Church</v>
          </cell>
          <cell r="B206" t="str">
            <v>St. Stephen''s Church College</v>
          </cell>
          <cell r="C206">
            <v>2</v>
          </cell>
        </row>
        <row r="207">
          <cell r="A207" t="str">
            <v>St. Stephen's Stanley</v>
          </cell>
          <cell r="B207" t="str">
            <v>St. Stephen''s College</v>
          </cell>
          <cell r="C207">
            <v>2</v>
          </cell>
        </row>
        <row r="208">
          <cell r="A208" t="str">
            <v>St. Stephen's Girls'</v>
          </cell>
          <cell r="B208" t="str">
            <v>St. Stephen''s Girls'' College</v>
          </cell>
          <cell r="C208">
            <v>2</v>
          </cell>
        </row>
        <row r="209">
          <cell r="A209" t="str">
            <v>St. Teresa</v>
          </cell>
          <cell r="B209" t="str">
            <v>St. Teresa Secondary School</v>
          </cell>
          <cell r="C209">
            <v>2</v>
          </cell>
        </row>
        <row r="210">
          <cell r="A210" t="str">
            <v>Pooi Tun</v>
          </cell>
          <cell r="B210" t="str">
            <v>Stewards Pooi Tun Secondary School</v>
          </cell>
          <cell r="C210">
            <v>2</v>
          </cell>
        </row>
        <row r="211">
          <cell r="A211" t="str">
            <v>Cheng Yu Tung</v>
          </cell>
          <cell r="B211" t="str">
            <v>STFA Cheng Yu Tung Secondary School</v>
          </cell>
          <cell r="C211">
            <v>2</v>
          </cell>
        </row>
        <row r="212">
          <cell r="A212" t="str">
            <v>Seaward Woo</v>
          </cell>
          <cell r="B212" t="str">
            <v>STFA Seaward Woo College</v>
          </cell>
          <cell r="C212">
            <v>2</v>
          </cell>
        </row>
        <row r="213">
          <cell r="A213" t="str">
            <v>Tack Ching</v>
          </cell>
          <cell r="B213" t="str">
            <v>Tack Ching Girls'' Secondary School</v>
          </cell>
          <cell r="C213">
            <v>2</v>
          </cell>
        </row>
        <row r="214">
          <cell r="A214" t="str">
            <v>Tak Oi</v>
          </cell>
          <cell r="B214" t="str">
            <v>Tak Oi Secondary School</v>
          </cell>
          <cell r="C214">
            <v>2</v>
          </cell>
        </row>
        <row r="215">
          <cell r="A215" t="str">
            <v>Tang King Po-Kln</v>
          </cell>
          <cell r="B215" t="str">
            <v>Tang King Po School</v>
          </cell>
          <cell r="C215">
            <v>2</v>
          </cell>
        </row>
        <row r="216">
          <cell r="A216" t="str">
            <v>Victoria Gov't</v>
          </cell>
          <cell r="B216" t="str">
            <v>Tang Shiu Kin Victoria Government Secondary School</v>
          </cell>
          <cell r="C216">
            <v>2</v>
          </cell>
        </row>
        <row r="217">
          <cell r="A217" t="str">
            <v>Chinese Foundation</v>
          </cell>
          <cell r="B217" t="str">
            <v>The Chinese Foundation Secondary School</v>
          </cell>
          <cell r="C217">
            <v>2</v>
          </cell>
        </row>
        <row r="218">
          <cell r="A218" t="str">
            <v>Ching Chung</v>
          </cell>
          <cell r="B218" t="str">
            <v>The Hong Kong Taoist Association Ching Chung Secondary School</v>
          </cell>
          <cell r="C218">
            <v>2</v>
          </cell>
        </row>
        <row r="219">
          <cell r="A219" t="str">
            <v>Wesley</v>
          </cell>
          <cell r="B219" t="str">
            <v>The Methodist Church HK Wesley College</v>
          </cell>
          <cell r="C219">
            <v>2</v>
          </cell>
        </row>
        <row r="220">
          <cell r="A220" t="str">
            <v>Holm Glad</v>
          </cell>
          <cell r="B220" t="str">
            <v>The Mission Covenant Church Holm Glad College</v>
          </cell>
          <cell r="C220">
            <v>2</v>
          </cell>
        </row>
        <row r="221">
          <cell r="A221" t="str">
            <v>True Light Girls'</v>
          </cell>
          <cell r="B221" t="str">
            <v>True Light Girls'' College</v>
          </cell>
          <cell r="C221">
            <v>2</v>
          </cell>
        </row>
        <row r="222">
          <cell r="A222" t="str">
            <v>True Light Mid Sch</v>
          </cell>
          <cell r="B222" t="str">
            <v>True Light Middle School of Hong Kong</v>
          </cell>
          <cell r="C222">
            <v>2</v>
          </cell>
        </row>
        <row r="223">
          <cell r="A223" t="str">
            <v>Tseung Kwan O Gov't</v>
          </cell>
          <cell r="B223" t="str">
            <v>Tseung Kwan O Government Secondary School</v>
          </cell>
          <cell r="C223">
            <v>2</v>
          </cell>
        </row>
        <row r="224">
          <cell r="A224" t="str">
            <v>Tsung Tsin Christian</v>
          </cell>
          <cell r="B224" t="str">
            <v>Tsung Tsin Christian Academy</v>
          </cell>
          <cell r="C224">
            <v>2</v>
          </cell>
        </row>
        <row r="225">
          <cell r="A225" t="str">
            <v>Chang Ming Thien</v>
          </cell>
          <cell r="B225" t="str">
            <v>TWGHs Chang Ming Thien College</v>
          </cell>
          <cell r="C225">
            <v>2</v>
          </cell>
        </row>
        <row r="226">
          <cell r="A226" t="str">
            <v>Lee Ching Dea</v>
          </cell>
          <cell r="B226" t="str">
            <v>TWGHs Lee Ching Dea Memorial College</v>
          </cell>
          <cell r="C226">
            <v>2</v>
          </cell>
        </row>
        <row r="227">
          <cell r="A227" t="str">
            <v>Lui Yun Choy</v>
          </cell>
          <cell r="B227" t="str">
            <v>TWGHs Lui Yun Choy Memorial College</v>
          </cell>
          <cell r="C227">
            <v>2</v>
          </cell>
        </row>
        <row r="228">
          <cell r="A228" t="str">
            <v>Wong Fut Nam</v>
          </cell>
          <cell r="B228" t="str">
            <v>TWGHs Wong Fut Nam College</v>
          </cell>
          <cell r="C228">
            <v>2</v>
          </cell>
        </row>
        <row r="229">
          <cell r="A229" t="str">
            <v>U. Christian-THT</v>
          </cell>
          <cell r="B229" t="str">
            <v>United Christian College</v>
          </cell>
          <cell r="C229">
            <v>2</v>
          </cell>
        </row>
        <row r="230">
          <cell r="A230" t="str">
            <v>U. Christian-KE</v>
          </cell>
          <cell r="B230" t="str">
            <v>United Christian College (Kowloon East)</v>
          </cell>
          <cell r="C230">
            <v>2</v>
          </cell>
        </row>
        <row r="231">
          <cell r="A231" t="str">
            <v>Victoria Shanghai</v>
          </cell>
          <cell r="B231" t="str">
            <v>Victoria Shanghai Academy</v>
          </cell>
          <cell r="C231">
            <v>5</v>
          </cell>
        </row>
        <row r="232">
          <cell r="A232" t="str">
            <v>Wa Ying</v>
          </cell>
          <cell r="B232" t="str">
            <v>Wa Ying College</v>
          </cell>
          <cell r="C232">
            <v>2</v>
          </cell>
        </row>
        <row r="233">
          <cell r="A233" t="str">
            <v>Wah Yan-HK</v>
          </cell>
          <cell r="B233" t="str">
            <v>Wah Yan College Hong Kong</v>
          </cell>
          <cell r="C233">
            <v>2</v>
          </cell>
        </row>
        <row r="234">
          <cell r="A234" t="str">
            <v>Wah Yan-Kln</v>
          </cell>
          <cell r="B234" t="str">
            <v>Wah Yan College, Kowloon</v>
          </cell>
          <cell r="C234">
            <v>2</v>
          </cell>
        </row>
        <row r="235">
          <cell r="A235" t="str">
            <v>Wai Kiu</v>
          </cell>
          <cell r="B235" t="str">
            <v>Wai Kiu College</v>
          </cell>
          <cell r="C235">
            <v>2</v>
          </cell>
        </row>
        <row r="236">
          <cell r="A236" t="str">
            <v>Chang Pui Chung</v>
          </cell>
          <cell r="B236" t="str">
            <v>WEO Chang Pui Chung Memorial School</v>
          </cell>
          <cell r="C236">
            <v>2</v>
          </cell>
        </row>
        <row r="237">
          <cell r="A237" t="str">
            <v>West Island</v>
          </cell>
          <cell r="B237" t="str">
            <v>West Island School</v>
          </cell>
          <cell r="C237">
            <v>5</v>
          </cell>
        </row>
        <row r="238">
          <cell r="A238" t="str">
            <v>Workers' Children</v>
          </cell>
          <cell r="B238" t="str">
            <v>Workers'' Children Secondary School</v>
          </cell>
          <cell r="C238">
            <v>2</v>
          </cell>
        </row>
        <row r="239">
          <cell r="A239" t="str">
            <v>Lan Chi Pat</v>
          </cell>
          <cell r="B239" t="str">
            <v>Yan Chai Hospital Lan Chi Pat Memorial Secondary School</v>
          </cell>
          <cell r="C239">
            <v>2</v>
          </cell>
        </row>
        <row r="240">
          <cell r="A240" t="str">
            <v>Law Chan Chor Si</v>
          </cell>
          <cell r="B240" t="str">
            <v>Yan Chai Hospital Law Chan Chor Si College</v>
          </cell>
          <cell r="C240">
            <v>2</v>
          </cell>
        </row>
        <row r="241">
          <cell r="A241" t="str">
            <v>Wong Wha San</v>
          </cell>
          <cell r="B241" t="str">
            <v>Yan Chai Hospital Wong Wha San Secondary School</v>
          </cell>
          <cell r="C241">
            <v>2</v>
          </cell>
        </row>
        <row r="242">
          <cell r="A242" t="str">
            <v>Yew Chung</v>
          </cell>
          <cell r="B242" t="str">
            <v>Yew Chung International School - Hong Kong</v>
          </cell>
          <cell r="C242">
            <v>5</v>
          </cell>
        </row>
        <row r="243">
          <cell r="A243" t="str">
            <v>Ying Wa</v>
          </cell>
          <cell r="B243" t="str">
            <v>Ying Wa College</v>
          </cell>
          <cell r="C243">
            <v>2</v>
          </cell>
        </row>
        <row r="244">
          <cell r="A244" t="str">
            <v>Ying Wa Girls'</v>
          </cell>
          <cell r="B244" t="str">
            <v>Ying Wa Girls'' School</v>
          </cell>
          <cell r="C244">
            <v>2</v>
          </cell>
        </row>
        <row r="245">
          <cell r="A245" t="str">
            <v>Yu Chun Keung</v>
          </cell>
          <cell r="B245" t="str">
            <v>Yu Chun Keung Memorial College</v>
          </cell>
          <cell r="C245">
            <v>2</v>
          </cell>
        </row>
        <row r="246">
          <cell r="A246" t="str">
            <v>Yu Chun Keung-2</v>
          </cell>
          <cell r="B246" t="str">
            <v>Yu Chun Keung Memorial College No. 2</v>
          </cell>
          <cell r="C246">
            <v>2</v>
          </cell>
        </row>
        <row r="247">
          <cell r="A247" t="str">
            <v>Hioe Tjo Yoeng</v>
          </cell>
          <cell r="B247" t="str">
            <v>The Y.W.C.A. Hioe Tjo Yoeng College</v>
          </cell>
          <cell r="C247">
            <v>2</v>
          </cell>
        </row>
      </sheetData>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3" Type="http://schemas.openxmlformats.org/officeDocument/2006/relationships/hyperlink" Target="http://www.hkssf-hk.org.hk/hk/sec/events/basketball/results/2014-2015/1415%20bk_d2h%20girlsA%20results.pdf" TargetMode="External"/><Relationship Id="rId18" Type="http://schemas.openxmlformats.org/officeDocument/2006/relationships/hyperlink" Target="http://www.hkssf-hk.org.hk/hk/sec/events/basketball/results/2014-2015/1415%20bk_d3h%20boysB%20results.pdf" TargetMode="External"/><Relationship Id="rId26" Type="http://schemas.openxmlformats.org/officeDocument/2006/relationships/hyperlink" Target="http://www.hkssf-hk.org.hk/hk/sec/events/basketball/results/2014-2015/1415%20bk_d1k%20girlsB%20results.pdf" TargetMode="External"/><Relationship Id="rId39" Type="http://schemas.openxmlformats.org/officeDocument/2006/relationships/hyperlink" Target="http://www.hkssf-hk.org.hk/hk/sec/events/basketball/results/2014-2015/1415%20bk_d3k1%20boysC%20results.pdf" TargetMode="External"/><Relationship Id="rId21" Type="http://schemas.openxmlformats.org/officeDocument/2006/relationships/hyperlink" Target="http://www.hkssf-hk.org.hk/hk/sec/events/basketball/results/2014-2015/1415%20bk_d1k%20boysA%20results.pdf" TargetMode="External"/><Relationship Id="rId34" Type="http://schemas.openxmlformats.org/officeDocument/2006/relationships/hyperlink" Target="http://www.hkssf-hk.org.hk/hk/sec/events/basketball/results/2014-2015/1415%20bk_d2k%20girlsB%20results.pdf" TargetMode="External"/><Relationship Id="rId42" Type="http://schemas.openxmlformats.org/officeDocument/2006/relationships/hyperlink" Target="http://www.hkssf-hk.org.hk/hk/sec/events/basketball/results/2014-2015/1415%20bk_d3k1%20girlsB%20results.pdf" TargetMode="External"/><Relationship Id="rId47" Type="http://schemas.openxmlformats.org/officeDocument/2006/relationships/hyperlink" Target="http://www.hkssf-hk.org.hk/hk/sec/events/basketball/results/2014-2015/1415%20bk_d3k2%20boysC%20results.pdf" TargetMode="External"/><Relationship Id="rId50" Type="http://schemas.openxmlformats.org/officeDocument/2006/relationships/hyperlink" Target="http://www.hkssf-hk.org.hk/hk/sec/events/basketball/results/2014-2015/1415%20bk_d3k2%20girlsB%20results.pdf" TargetMode="External"/><Relationship Id="rId55" Type="http://schemas.openxmlformats.org/officeDocument/2006/relationships/hyperlink" Target="http://www.hkssf-hk.org.hk/hk/sec/events/basketball/results/2014-2015/1415%20bk_d3k3%20boysC%20results.pdf" TargetMode="External"/><Relationship Id="rId7" Type="http://schemas.openxmlformats.org/officeDocument/2006/relationships/hyperlink" Target="http://www.hkssf-hk.org.hk/hk/sec/events/basketball/results/2014-2015/1415%20bk_d1h%20girlsC%20results.pdf" TargetMode="External"/><Relationship Id="rId12" Type="http://schemas.openxmlformats.org/officeDocument/2006/relationships/hyperlink" Target="http://www.hkssf-hk.org.hk/hk/sec/events/basketball/results/2014-2015/1415%20bk_d2h%20boys%20overall%20results.pdf" TargetMode="External"/><Relationship Id="rId17" Type="http://schemas.openxmlformats.org/officeDocument/2006/relationships/hyperlink" Target="http://www.hkssf-hk.org.hk/hk/sec/events/basketball/results/2014-2015/1415%20bk_d3h%20boysA%20results.pdf" TargetMode="External"/><Relationship Id="rId25" Type="http://schemas.openxmlformats.org/officeDocument/2006/relationships/hyperlink" Target="http://www.hkssf-hk.org.hk/hk/sec/events/basketball/results/2014-2015/1415%20bk_d1k%20girlsA%20results.pdf" TargetMode="External"/><Relationship Id="rId33" Type="http://schemas.openxmlformats.org/officeDocument/2006/relationships/hyperlink" Target="http://www.hkssf-hk.org.hk/hk/sec/events/basketball/results/2014-2015/1415%20bk_d2k%20girlsA%20results.pdf" TargetMode="External"/><Relationship Id="rId38" Type="http://schemas.openxmlformats.org/officeDocument/2006/relationships/hyperlink" Target="http://www.hkssf-hk.org.hk/hk/sec/events/basketball/results/2014-2015/1415%20bk_d3k1%20boysB%20results.pdf" TargetMode="External"/><Relationship Id="rId46" Type="http://schemas.openxmlformats.org/officeDocument/2006/relationships/hyperlink" Target="http://www.hkssf-hk.org.hk/hk/sec/events/basketball/results/2014-2015/1415%20bk_d3k2%20boysB%20results.pdf" TargetMode="External"/><Relationship Id="rId2" Type="http://schemas.openxmlformats.org/officeDocument/2006/relationships/hyperlink" Target="http://www.hkssf-hk.org.hk/hk/sec/events/basketball/results/2014-2015/1415%20bk_d1h%20boysB%20results.pdf" TargetMode="External"/><Relationship Id="rId16" Type="http://schemas.openxmlformats.org/officeDocument/2006/relationships/hyperlink" Target="http://www.hkssf-hk.org.hk/hk/sec/events/basketball/results/2014-2015/1415%20bk_d2h%20girls%20overall%20results.pdf" TargetMode="External"/><Relationship Id="rId20" Type="http://schemas.openxmlformats.org/officeDocument/2006/relationships/hyperlink" Target="http://www.hkssf-hk.org.hk/hk/sec/events/basketball/results/2014-2015/1415%20bk_d3h%20boys%20overall%20results.pdf" TargetMode="External"/><Relationship Id="rId29" Type="http://schemas.openxmlformats.org/officeDocument/2006/relationships/hyperlink" Target="http://www.hkssf-hk.org.hk/hk/sec/events/basketball/results/2014-2015/1415%20bk_d2k%20boysA%20results.pdf" TargetMode="External"/><Relationship Id="rId41" Type="http://schemas.openxmlformats.org/officeDocument/2006/relationships/hyperlink" Target="http://www.hkssf-hk.org.hk/hk/sec/events/basketball/results/2014-2015/1415%20bk_d3k1%20girlsA%20results.pdf" TargetMode="External"/><Relationship Id="rId54" Type="http://schemas.openxmlformats.org/officeDocument/2006/relationships/hyperlink" Target="http://www.hkssf-hk.org.hk/hk/sec/events/basketball/results/2014-2015/1415%20bk_d3k3%20boysB%20results.pdf" TargetMode="External"/><Relationship Id="rId1" Type="http://schemas.openxmlformats.org/officeDocument/2006/relationships/hyperlink" Target="http://www.hkssf-hk.org.hk/hk/sec/events/basketball/results/2014-2015/1415%20bk_d1h%20boysA%20results.pdf" TargetMode="External"/><Relationship Id="rId6" Type="http://schemas.openxmlformats.org/officeDocument/2006/relationships/hyperlink" Target="http://www.hkssf-hk.org.hk/hk/sec/events/basketball/results/2014-2015/1415%20bk_d1h%20girlsB%20results.pdf" TargetMode="External"/><Relationship Id="rId11" Type="http://schemas.openxmlformats.org/officeDocument/2006/relationships/hyperlink" Target="http://www.hkssf-hk.org.hk/hk/sec/events/basketball/results/2014-2015/1415%20bk_d2h%20boysC%20results.pdf" TargetMode="External"/><Relationship Id="rId24" Type="http://schemas.openxmlformats.org/officeDocument/2006/relationships/hyperlink" Target="http://www.hkssf-hk.org.hk/hk/sec/events/basketball/results/2014-2015/1415%20bk_d1k%20boys%20overall%20results.pdf" TargetMode="External"/><Relationship Id="rId32" Type="http://schemas.openxmlformats.org/officeDocument/2006/relationships/hyperlink" Target="http://www.hkssf-hk.org.hk/hk/sec/events/basketball/results/2014-2015/1415%20bk_d2k%20boys%20overall%20results.pdf" TargetMode="External"/><Relationship Id="rId37" Type="http://schemas.openxmlformats.org/officeDocument/2006/relationships/hyperlink" Target="http://www.hkssf-hk.org.hk/hk/sec/events/basketball/results/2014-2015/1415%20bk_d3k1%20boysA%20results.pdf" TargetMode="External"/><Relationship Id="rId40" Type="http://schemas.openxmlformats.org/officeDocument/2006/relationships/hyperlink" Target="http://www.hkssf-hk.org.hk/hk/sec/events/basketball/results/2014-2015/1415%20bk_d3k1%20boys%20overall%20results.pdf" TargetMode="External"/><Relationship Id="rId45" Type="http://schemas.openxmlformats.org/officeDocument/2006/relationships/hyperlink" Target="http://www.hkssf-hk.org.hk/hk/sec/events/basketball/results/2014-2015/1415%20bk_d3k2%20boysA%20results.pdf" TargetMode="External"/><Relationship Id="rId53" Type="http://schemas.openxmlformats.org/officeDocument/2006/relationships/hyperlink" Target="http://www.hkssf-hk.org.hk/hk/sec/events/basketball/results/2014-2015/1415%20bk_d3k3%20boysA%20results.pdf" TargetMode="External"/><Relationship Id="rId5" Type="http://schemas.openxmlformats.org/officeDocument/2006/relationships/hyperlink" Target="http://www.hkssf-hk.org.hk/hk/sec/events/basketball/results/2014-2015/1415%20bk_d1h%20girlsA%20results.pdf" TargetMode="External"/><Relationship Id="rId15" Type="http://schemas.openxmlformats.org/officeDocument/2006/relationships/hyperlink" Target="http://www.hkssf-hk.org.hk/hk/sec/events/basketball/results/2014-2015/1415%20bk_d2h%20girlsC%20results.pdf" TargetMode="External"/><Relationship Id="rId23" Type="http://schemas.openxmlformats.org/officeDocument/2006/relationships/hyperlink" Target="http://www.hkssf-hk.org.hk/hk/sec/events/basketball/results/2014-2015/1415%20bk_d1k%20boysC%20results.pdf" TargetMode="External"/><Relationship Id="rId28" Type="http://schemas.openxmlformats.org/officeDocument/2006/relationships/hyperlink" Target="http://www.hkssf-hk.org.hk/hk/sec/events/basketball/results/2014-2015/1415%20bk_d1k%20girls%20overall%20results.pdf" TargetMode="External"/><Relationship Id="rId36" Type="http://schemas.openxmlformats.org/officeDocument/2006/relationships/hyperlink" Target="http://www.hkssf-hk.org.hk/hk/sec/events/basketball/results/2014-2015/1415%20bk_d2k%20girls%20overall%20results.pdf" TargetMode="External"/><Relationship Id="rId49" Type="http://schemas.openxmlformats.org/officeDocument/2006/relationships/hyperlink" Target="http://www.hkssf-hk.org.hk/hk/sec/events/basketball/results/2014-2015/1415%20bk_d3k2%20girlsA%20results.pdf" TargetMode="External"/><Relationship Id="rId57" Type="http://schemas.openxmlformats.org/officeDocument/2006/relationships/drawing" Target="../drawings/drawing1.xml"/><Relationship Id="rId10" Type="http://schemas.openxmlformats.org/officeDocument/2006/relationships/hyperlink" Target="http://www.hkssf-hk.org.hk/hk/sec/events/basketball/results/2014-2015/1415%20bk_d2h%20boysB%20results.pdf" TargetMode="External"/><Relationship Id="rId19" Type="http://schemas.openxmlformats.org/officeDocument/2006/relationships/hyperlink" Target="http://www.hkssf-hk.org.hk/hk/sec/events/basketball/results/2014-2015/1415%20bk_d3h%20boysC%20results.pdf" TargetMode="External"/><Relationship Id="rId31" Type="http://schemas.openxmlformats.org/officeDocument/2006/relationships/hyperlink" Target="http://www.hkssf-hk.org.hk/hk/sec/events/basketball/results/2014-2015/1415%20bk_d2k%20boysC%20results.pdf" TargetMode="External"/><Relationship Id="rId44" Type="http://schemas.openxmlformats.org/officeDocument/2006/relationships/hyperlink" Target="http://www.hkssf-hk.org.hk/hk/sec/events/basketball/results/2014-2015/1415%20bk_d3k1%20girls%20overall%20results.pdf" TargetMode="External"/><Relationship Id="rId52" Type="http://schemas.openxmlformats.org/officeDocument/2006/relationships/hyperlink" Target="http://www.hkssf-hk.org.hk/hk/sec/events/basketball/results/2014-2015/1415%20bk_d3k2%20girls%20overall%20results.pdf" TargetMode="External"/><Relationship Id="rId4" Type="http://schemas.openxmlformats.org/officeDocument/2006/relationships/hyperlink" Target="http://www.hkssf-hk.org.hk/hk/sec/events/basketball/results/2014-2015/1415%20bk_d1h%20boys%20overall%20results.pdf" TargetMode="External"/><Relationship Id="rId9" Type="http://schemas.openxmlformats.org/officeDocument/2006/relationships/hyperlink" Target="http://www.hkssf-hk.org.hk/hk/sec/events/basketball/results/2014-2015/1415%20bk_d2h%20boysA%20results.pdf" TargetMode="External"/><Relationship Id="rId14" Type="http://schemas.openxmlformats.org/officeDocument/2006/relationships/hyperlink" Target="http://www.hkssf-hk.org.hk/hk/sec/events/basketball/results/2014-2015/1415%20bk_d2h%20girlsB%20results.pdf" TargetMode="External"/><Relationship Id="rId22" Type="http://schemas.openxmlformats.org/officeDocument/2006/relationships/hyperlink" Target="http://www.hkssf-hk.org.hk/hk/sec/events/basketball/results/2014-2015/1415%20bk_d1k%20boysB%20results.pdf" TargetMode="External"/><Relationship Id="rId27" Type="http://schemas.openxmlformats.org/officeDocument/2006/relationships/hyperlink" Target="http://www.hkssf-hk.org.hk/hk/sec/events/basketball/results/2014-2015/1415%20bk_d1k%20girlsC%20results.pdf" TargetMode="External"/><Relationship Id="rId30" Type="http://schemas.openxmlformats.org/officeDocument/2006/relationships/hyperlink" Target="http://www.hkssf-hk.org.hk/hk/sec/events/basketball/results/2014-2015/1415%20bk_d2k%20boysB%20results.pdf" TargetMode="External"/><Relationship Id="rId35" Type="http://schemas.openxmlformats.org/officeDocument/2006/relationships/hyperlink" Target="http://www.hkssf-hk.org.hk/hk/sec/events/basketball/results/2014-2015/1415%20bk_d2k%20girlsC%20results.pdf" TargetMode="External"/><Relationship Id="rId43" Type="http://schemas.openxmlformats.org/officeDocument/2006/relationships/hyperlink" Target="http://www.hkssf-hk.org.hk/hk/sec/events/basketball/results/2014-2015/1415%20bk_d3k1%20girlsC%20results.pdf" TargetMode="External"/><Relationship Id="rId48" Type="http://schemas.openxmlformats.org/officeDocument/2006/relationships/hyperlink" Target="http://www.hkssf-hk.org.hk/hk/sec/events/basketball/results/2014-2015/1415%20bk_d3k2%20boys%20overall%20results.pdf" TargetMode="External"/><Relationship Id="rId56" Type="http://schemas.openxmlformats.org/officeDocument/2006/relationships/hyperlink" Target="http://www.hkssf-hk.org.hk/hk/sec/events/basketball/results/2014-2015/1415%20bk_d3k3%20boys%20overall%20results.pdf" TargetMode="External"/><Relationship Id="rId8" Type="http://schemas.openxmlformats.org/officeDocument/2006/relationships/hyperlink" Target="http://www.hkssf-hk.org.hk/hk/sec/events/basketball/results/2014-2015/1415%20bk_d1h%20girls%20overall%20results.pdf" TargetMode="External"/><Relationship Id="rId51" Type="http://schemas.openxmlformats.org/officeDocument/2006/relationships/hyperlink" Target="http://www.hkssf-hk.org.hk/hk/sec/events/basketball/results/2014-2015/1415%20bk_d3k2%20girlsC%20results.pdf" TargetMode="External"/><Relationship Id="rId3" Type="http://schemas.openxmlformats.org/officeDocument/2006/relationships/hyperlink" Target="http://www.hkssf-hk.org.hk/hk/sec/events/basketball/results/2014-2015/1415%20bk_d1h%20boysC%20results.pdf"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www.hkssf-hk.org.hk/hk/sec/events/football/results/2014-2015/1415%20ft_d2%20boys%20overall%20results.pdf" TargetMode="External"/><Relationship Id="rId13" Type="http://schemas.openxmlformats.org/officeDocument/2006/relationships/hyperlink" Target="http://www.hkssf-hk.org.hk/hk/sec/events/football/results/2014-2015/1415%20ft_d3k1%20boysA%20results.pdf" TargetMode="External"/><Relationship Id="rId18" Type="http://schemas.openxmlformats.org/officeDocument/2006/relationships/hyperlink" Target="http://www.hkssf-hk.org.hk/hk/sec/events/football/results/2014-2015/1415%20ft_d3k2%20boysB%20results.pdf" TargetMode="External"/><Relationship Id="rId3" Type="http://schemas.openxmlformats.org/officeDocument/2006/relationships/hyperlink" Target="http://www.hkssf-hk.org.hk/hk/sec/events/football/results/2014-2015/1415%20ft_d1%20boysC%20results.pdf" TargetMode="External"/><Relationship Id="rId21" Type="http://schemas.openxmlformats.org/officeDocument/2006/relationships/hyperlink" Target="http://www.hkssf-hk.org.hk/hk/sec/events/football/results/2014-2015/1415%20ft_d3k3%20boysA%20results.pdf" TargetMode="External"/><Relationship Id="rId7" Type="http://schemas.openxmlformats.org/officeDocument/2006/relationships/hyperlink" Target="http://www.hkssf-hk.org.hk/hk/sec/events/football/results/2014-2015/1415%20ft_d2%20boysC%20results.pdf" TargetMode="External"/><Relationship Id="rId12" Type="http://schemas.openxmlformats.org/officeDocument/2006/relationships/hyperlink" Target="http://www.hkssf-hk.org.hk/hk/sec/events/football/results/2014-2015/1415%20ft_d3h%20boys%20overall%20results.pdf" TargetMode="External"/><Relationship Id="rId17" Type="http://schemas.openxmlformats.org/officeDocument/2006/relationships/hyperlink" Target="http://www.hkssf-hk.org.hk/hk/sec/events/football/results/2014-2015/1415%20ft_d3k2%20boysA%20results.pdf" TargetMode="External"/><Relationship Id="rId25" Type="http://schemas.openxmlformats.org/officeDocument/2006/relationships/drawing" Target="../drawings/drawing2.xml"/><Relationship Id="rId2" Type="http://schemas.openxmlformats.org/officeDocument/2006/relationships/hyperlink" Target="http://www.hkssf-hk.org.hk/hk/sec/events/football/results/2014-2015/1415%20ft_d1%20boysB%20results.pdf" TargetMode="External"/><Relationship Id="rId16" Type="http://schemas.openxmlformats.org/officeDocument/2006/relationships/hyperlink" Target="http://www.hkssf-hk.org.hk/hk/sec/events/football/results/2014-2015/1415%20ft_d3k1%20boys%20overall%20results.pdf" TargetMode="External"/><Relationship Id="rId20" Type="http://schemas.openxmlformats.org/officeDocument/2006/relationships/hyperlink" Target="http://www.hkssf-hk.org.hk/hk/sec/events/football/results/2014-2015/1415%20ft_d3k2%20boys%20overall%20results.pdf" TargetMode="External"/><Relationship Id="rId1" Type="http://schemas.openxmlformats.org/officeDocument/2006/relationships/hyperlink" Target="http://www.hkssf-hk.org.hk/hk/sec/events/football/results/2014-2015/1415%20ft_d1%20boysA%20results.pdf" TargetMode="External"/><Relationship Id="rId6" Type="http://schemas.openxmlformats.org/officeDocument/2006/relationships/hyperlink" Target="http://www.hkssf-hk.org.hk/hk/sec/events/football/results/2014-2015/1415%20ft_d2%20boysB%20results.pdf" TargetMode="External"/><Relationship Id="rId11" Type="http://schemas.openxmlformats.org/officeDocument/2006/relationships/hyperlink" Target="http://www.hkssf-hk.org.hk/hk/sec/events/football/results/2014-2015/1415%20ft_d3h%20boysC%20results.pdf" TargetMode="External"/><Relationship Id="rId24" Type="http://schemas.openxmlformats.org/officeDocument/2006/relationships/hyperlink" Target="http://www.hkssf-hk.org.hk/hk/sec/events/football/results/2014-2015/1415%20ft_d3k3%20boys%20overall%20results.pdf" TargetMode="External"/><Relationship Id="rId5" Type="http://schemas.openxmlformats.org/officeDocument/2006/relationships/hyperlink" Target="http://www.hkssf-hk.org.hk/hk/sec/events/football/results/2014-2015/1415%20ft_d2%20boysA%20results.pdf" TargetMode="External"/><Relationship Id="rId15" Type="http://schemas.openxmlformats.org/officeDocument/2006/relationships/hyperlink" Target="http://www.hkssf-hk.org.hk/hk/sec/events/football/results/2014-2015/1415%20ft_d3k1%20boysC%20results.pdf" TargetMode="External"/><Relationship Id="rId23" Type="http://schemas.openxmlformats.org/officeDocument/2006/relationships/hyperlink" Target="http://www.hkssf-hk.org.hk/hk/sec/events/football/results/2014-2015/1415%20ft_d3k3%20boysC%20results.pdf" TargetMode="External"/><Relationship Id="rId10" Type="http://schemas.openxmlformats.org/officeDocument/2006/relationships/hyperlink" Target="http://www.hkssf-hk.org.hk/hk/sec/events/football/results/2014-2015/1415%20ft_d3h%20boysB%20results.pdf" TargetMode="External"/><Relationship Id="rId19" Type="http://schemas.openxmlformats.org/officeDocument/2006/relationships/hyperlink" Target="http://www.hkssf-hk.org.hk/hk/sec/events/football/results/2014-2015/1415%20ft_d3k2%20boysC%20results.pdf" TargetMode="External"/><Relationship Id="rId4" Type="http://schemas.openxmlformats.org/officeDocument/2006/relationships/hyperlink" Target="http://www.hkssf-hk.org.hk/hk/sec/events/football/results/2014-2015/1415%20ft_d1%20boys%20overall%20results.pdf" TargetMode="External"/><Relationship Id="rId9" Type="http://schemas.openxmlformats.org/officeDocument/2006/relationships/hyperlink" Target="http://www.hkssf-hk.org.hk/hk/sec/events/football/results/2014-2015/1415%20ft_d3h%20boysA%20results.pdf" TargetMode="External"/><Relationship Id="rId14" Type="http://schemas.openxmlformats.org/officeDocument/2006/relationships/hyperlink" Target="http://www.hkssf-hk.org.hk/hk/sec/events/football/results/2014-2015/1415%20ft_d3k1%20boysB%20results.pdf" TargetMode="External"/><Relationship Id="rId22" Type="http://schemas.openxmlformats.org/officeDocument/2006/relationships/hyperlink" Target="http://www.hkssf-hk.org.hk/hk/sec/events/football/results/2014-2015/1415%20ft_d3k3%20boysB%20results.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4"/>
  <sheetViews>
    <sheetView workbookViewId="0">
      <selection activeCell="D6" sqref="D6"/>
    </sheetView>
  </sheetViews>
  <sheetFormatPr defaultRowHeight="12.75" x14ac:dyDescent="0.2"/>
  <cols>
    <col min="1" max="1" width="17.85546875" bestFit="1" customWidth="1"/>
    <col min="2" max="2" width="3.28515625" customWidth="1"/>
    <col min="3" max="3" width="32" customWidth="1"/>
    <col min="4" max="4" width="30.42578125" customWidth="1"/>
    <col min="5" max="5" width="61.5703125" customWidth="1"/>
  </cols>
  <sheetData>
    <row r="1" spans="1:9" ht="50.25" customHeight="1" x14ac:dyDescent="0.2">
      <c r="A1" s="42" t="s">
        <v>743</v>
      </c>
      <c r="B1" s="42"/>
      <c r="C1" s="42"/>
      <c r="D1" s="42"/>
    </row>
    <row r="2" spans="1:9" x14ac:dyDescent="0.2">
      <c r="C2" t="s">
        <v>22</v>
      </c>
      <c r="F2">
        <v>3</v>
      </c>
    </row>
    <row r="3" spans="1:9" x14ac:dyDescent="0.2">
      <c r="C3" t="s">
        <v>0</v>
      </c>
    </row>
    <row r="4" spans="1:9" x14ac:dyDescent="0.2">
      <c r="C4" t="s">
        <v>1</v>
      </c>
    </row>
    <row r="5" spans="1:9" x14ac:dyDescent="0.2">
      <c r="C5" t="s">
        <v>2</v>
      </c>
    </row>
    <row r="6" spans="1:9" x14ac:dyDescent="0.2">
      <c r="A6" t="s">
        <v>3</v>
      </c>
      <c r="B6" t="s">
        <v>599</v>
      </c>
      <c r="C6" t="s">
        <v>23</v>
      </c>
      <c r="D6" t="str">
        <f>MID(C6, FIND(" ", C6, 1)+1, LEN(C6)-FIND(" ", C6, 1))</f>
        <v>DIOCESAN BOYS' SCHOOL DBS</v>
      </c>
      <c r="E6" t="str">
        <f>VLOOKUP(D6, [1]PE!$C$2:$E$248, 2, FALSE)</f>
        <v>Diocesan Boys'' School</v>
      </c>
      <c r="F6">
        <v>210.5</v>
      </c>
      <c r="G6">
        <v>184</v>
      </c>
      <c r="H6">
        <v>159</v>
      </c>
      <c r="I6">
        <v>553.5</v>
      </c>
    </row>
    <row r="7" spans="1:9" x14ac:dyDescent="0.2">
      <c r="A7" t="s">
        <v>3</v>
      </c>
      <c r="B7" t="e">
        <v>#VALUE!</v>
      </c>
      <c r="C7" t="s">
        <v>2</v>
      </c>
      <c r="D7" t="e">
        <f t="shared" ref="D7:D70" si="0">MID(C7, FIND(" ", C7, 1)+1, LEN(C7)-FIND(" ", C7, 1))</f>
        <v>#VALUE!</v>
      </c>
    </row>
    <row r="8" spans="1:9" x14ac:dyDescent="0.2">
      <c r="A8" t="s">
        <v>3</v>
      </c>
      <c r="B8" t="s">
        <v>600</v>
      </c>
      <c r="C8" t="s">
        <v>24</v>
      </c>
      <c r="D8" t="str">
        <f t="shared" si="0"/>
        <v>LA SALLE COLLEGE LSC</v>
      </c>
      <c r="F8">
        <v>94.5</v>
      </c>
      <c r="G8">
        <v>151</v>
      </c>
      <c r="H8">
        <v>157</v>
      </c>
      <c r="I8">
        <v>402.5</v>
      </c>
    </row>
    <row r="9" spans="1:9" x14ac:dyDescent="0.2">
      <c r="A9" t="s">
        <v>3</v>
      </c>
      <c r="B9" t="e">
        <v>#VALUE!</v>
      </c>
      <c r="C9" t="s">
        <v>2</v>
      </c>
      <c r="D9" t="e">
        <f t="shared" si="0"/>
        <v>#VALUE!</v>
      </c>
    </row>
    <row r="10" spans="1:9" x14ac:dyDescent="0.2">
      <c r="A10" t="s">
        <v>3</v>
      </c>
      <c r="B10" t="s">
        <v>601</v>
      </c>
      <c r="C10" t="s">
        <v>25</v>
      </c>
      <c r="D10" t="str">
        <f t="shared" si="0"/>
        <v>HOI PING CHAMBER OF COMMERCE SEC SCHOOL HPCCSS</v>
      </c>
      <c r="F10">
        <v>46</v>
      </c>
      <c r="G10">
        <v>102</v>
      </c>
      <c r="H10">
        <v>68</v>
      </c>
      <c r="I10">
        <v>216</v>
      </c>
    </row>
    <row r="11" spans="1:9" x14ac:dyDescent="0.2">
      <c r="A11" t="s">
        <v>3</v>
      </c>
      <c r="B11" t="e">
        <v>#VALUE!</v>
      </c>
      <c r="C11" t="s">
        <v>2</v>
      </c>
      <c r="D11" t="e">
        <f t="shared" si="0"/>
        <v>#VALUE!</v>
      </c>
    </row>
    <row r="12" spans="1:9" x14ac:dyDescent="0.2">
      <c r="A12" t="s">
        <v>3</v>
      </c>
      <c r="B12" t="s">
        <v>602</v>
      </c>
      <c r="C12" t="s">
        <v>26</v>
      </c>
      <c r="D12" t="str">
        <f t="shared" si="0"/>
        <v>TWGHS WONG FUT NAM COLLEGE WFN</v>
      </c>
      <c r="F12">
        <v>64</v>
      </c>
      <c r="G12">
        <v>59</v>
      </c>
      <c r="H12">
        <v>38</v>
      </c>
      <c r="I12">
        <v>161</v>
      </c>
    </row>
    <row r="13" spans="1:9" x14ac:dyDescent="0.2">
      <c r="A13" t="s">
        <v>3</v>
      </c>
      <c r="B13" t="e">
        <v>#VALUE!</v>
      </c>
      <c r="C13" t="s">
        <v>2</v>
      </c>
      <c r="D13" t="e">
        <f t="shared" si="0"/>
        <v>#VALUE!</v>
      </c>
    </row>
    <row r="14" spans="1:9" x14ac:dyDescent="0.2">
      <c r="A14" t="s">
        <v>3</v>
      </c>
      <c r="B14" t="s">
        <v>603</v>
      </c>
      <c r="C14" t="s">
        <v>27</v>
      </c>
      <c r="D14" t="str">
        <f t="shared" si="0"/>
        <v>WAH YAN COLLEGE (HONG KONG) WYHK</v>
      </c>
      <c r="F14">
        <v>49</v>
      </c>
      <c r="G14">
        <v>66</v>
      </c>
      <c r="H14">
        <v>44</v>
      </c>
      <c r="I14">
        <v>159</v>
      </c>
    </row>
    <row r="15" spans="1:9" x14ac:dyDescent="0.2">
      <c r="A15" t="s">
        <v>3</v>
      </c>
      <c r="B15" t="e">
        <v>#VALUE!</v>
      </c>
      <c r="C15" t="s">
        <v>2</v>
      </c>
      <c r="D15" t="e">
        <f t="shared" si="0"/>
        <v>#VALUE!</v>
      </c>
    </row>
    <row r="16" spans="1:9" x14ac:dyDescent="0.2">
      <c r="A16" t="s">
        <v>3</v>
      </c>
      <c r="B16" t="s">
        <v>604</v>
      </c>
      <c r="C16" t="s">
        <v>28</v>
      </c>
      <c r="D16" t="str">
        <f t="shared" si="0"/>
        <v>WAH YAN COLLEGE (KOWLOON) WYK</v>
      </c>
      <c r="F16">
        <v>58</v>
      </c>
      <c r="G16">
        <v>61</v>
      </c>
      <c r="H16">
        <v>24</v>
      </c>
      <c r="I16">
        <v>143</v>
      </c>
    </row>
    <row r="17" spans="1:9" x14ac:dyDescent="0.2">
      <c r="A17" t="s">
        <v>3</v>
      </c>
      <c r="B17" t="e">
        <v>#VALUE!</v>
      </c>
      <c r="C17" t="s">
        <v>2</v>
      </c>
      <c r="D17" t="e">
        <f t="shared" si="0"/>
        <v>#VALUE!</v>
      </c>
    </row>
    <row r="18" spans="1:9" x14ac:dyDescent="0.2">
      <c r="A18" t="s">
        <v>3</v>
      </c>
      <c r="B18" t="s">
        <v>605</v>
      </c>
      <c r="C18" t="s">
        <v>29</v>
      </c>
      <c r="D18" t="str">
        <f t="shared" si="0"/>
        <v>WEST ISLAND SCHOOL WIS</v>
      </c>
      <c r="F18">
        <v>34</v>
      </c>
      <c r="G18">
        <v>58</v>
      </c>
      <c r="H18">
        <v>43</v>
      </c>
      <c r="I18">
        <v>135</v>
      </c>
    </row>
    <row r="19" spans="1:9" x14ac:dyDescent="0.2">
      <c r="A19" t="s">
        <v>3</v>
      </c>
      <c r="B19" t="e">
        <v>#VALUE!</v>
      </c>
      <c r="C19" t="s">
        <v>2</v>
      </c>
      <c r="D19" t="e">
        <f t="shared" si="0"/>
        <v>#VALUE!</v>
      </c>
    </row>
    <row r="20" spans="1:9" x14ac:dyDescent="0.2">
      <c r="A20" t="s">
        <v>3</v>
      </c>
      <c r="B20" t="s">
        <v>606</v>
      </c>
      <c r="C20" t="s">
        <v>30</v>
      </c>
      <c r="D20" t="str">
        <f t="shared" si="0"/>
        <v>CHEUNG SHA WAN CATHOLIC SECONDARY SCHOOL CSWCSS</v>
      </c>
      <c r="F20">
        <v>56</v>
      </c>
      <c r="G20">
        <v>25</v>
      </c>
      <c r="H20">
        <v>40</v>
      </c>
      <c r="I20">
        <v>121</v>
      </c>
    </row>
    <row r="21" spans="1:9" x14ac:dyDescent="0.2">
      <c r="A21" t="s">
        <v>3</v>
      </c>
      <c r="B21" t="e">
        <v>#VALUE!</v>
      </c>
      <c r="C21" t="s">
        <v>2</v>
      </c>
      <c r="D21" t="e">
        <f t="shared" si="0"/>
        <v>#VALUE!</v>
      </c>
    </row>
    <row r="22" spans="1:9" x14ac:dyDescent="0.2">
      <c r="A22" t="s">
        <v>3</v>
      </c>
      <c r="B22" t="s">
        <v>607</v>
      </c>
      <c r="C22" t="s">
        <v>31</v>
      </c>
      <c r="D22" t="str">
        <f t="shared" si="0"/>
        <v>YU CHUN KEUNG MEMORIAL COLLEGE YCKMC</v>
      </c>
      <c r="F22">
        <v>78</v>
      </c>
      <c r="G22">
        <v>31</v>
      </c>
      <c r="H22">
        <v>10</v>
      </c>
      <c r="I22">
        <v>119</v>
      </c>
    </row>
    <row r="23" spans="1:9" x14ac:dyDescent="0.2">
      <c r="A23" t="s">
        <v>3</v>
      </c>
      <c r="B23" t="e">
        <v>#VALUE!</v>
      </c>
      <c r="C23" t="s">
        <v>2</v>
      </c>
      <c r="D23" t="e">
        <f t="shared" si="0"/>
        <v>#VALUE!</v>
      </c>
    </row>
    <row r="24" spans="1:9" x14ac:dyDescent="0.2">
      <c r="A24" t="s">
        <v>3</v>
      </c>
      <c r="B24" t="s">
        <v>608</v>
      </c>
      <c r="C24" t="s">
        <v>32</v>
      </c>
      <c r="D24" t="str">
        <f t="shared" si="0"/>
        <v>CHONG GENE HANG COLLEGE CGHC</v>
      </c>
      <c r="F24">
        <v>52</v>
      </c>
      <c r="G24">
        <v>59</v>
      </c>
      <c r="H24">
        <v>7</v>
      </c>
      <c r="I24">
        <v>118</v>
      </c>
    </row>
    <row r="25" spans="1:9" x14ac:dyDescent="0.2">
      <c r="A25" t="s">
        <v>3</v>
      </c>
      <c r="B25" t="e">
        <v>#VALUE!</v>
      </c>
      <c r="C25" t="s">
        <v>2</v>
      </c>
      <c r="D25" t="e">
        <f t="shared" si="0"/>
        <v>#VALUE!</v>
      </c>
    </row>
    <row r="26" spans="1:9" x14ac:dyDescent="0.2">
      <c r="A26" t="s">
        <v>3</v>
      </c>
      <c r="B26" t="s">
        <v>609</v>
      </c>
      <c r="C26" t="s">
        <v>33</v>
      </c>
      <c r="D26" t="str">
        <f t="shared" si="0"/>
        <v>ST. JOSEPH'S ANGLO CHINESE SCHOOL SJAC</v>
      </c>
      <c r="F26">
        <v>50</v>
      </c>
      <c r="G26">
        <v>43</v>
      </c>
      <c r="H26">
        <v>19</v>
      </c>
      <c r="I26">
        <v>112</v>
      </c>
    </row>
    <row r="27" spans="1:9" x14ac:dyDescent="0.2">
      <c r="A27" t="s">
        <v>3</v>
      </c>
      <c r="B27" t="e">
        <v>#VALUE!</v>
      </c>
      <c r="C27" t="s">
        <v>2</v>
      </c>
      <c r="D27" t="e">
        <f t="shared" si="0"/>
        <v>#VALUE!</v>
      </c>
    </row>
    <row r="28" spans="1:9" x14ac:dyDescent="0.2">
      <c r="A28" t="s">
        <v>3</v>
      </c>
      <c r="B28" t="s">
        <v>610</v>
      </c>
      <c r="C28" t="s">
        <v>34</v>
      </c>
      <c r="D28" t="str">
        <f t="shared" si="0"/>
        <v>KING GEORGE V SCHOOL KGV</v>
      </c>
      <c r="F28">
        <v>38</v>
      </c>
      <c r="G28">
        <v>20</v>
      </c>
      <c r="H28">
        <v>51</v>
      </c>
      <c r="I28">
        <v>109</v>
      </c>
    </row>
    <row r="29" spans="1:9" x14ac:dyDescent="0.2">
      <c r="A29" t="s">
        <v>3</v>
      </c>
      <c r="B29" t="e">
        <v>#VALUE!</v>
      </c>
      <c r="C29" t="s">
        <v>2</v>
      </c>
      <c r="D29" t="e">
        <f t="shared" si="0"/>
        <v>#VALUE!</v>
      </c>
    </row>
    <row r="30" spans="1:9" x14ac:dyDescent="0.2">
      <c r="A30" t="s">
        <v>3</v>
      </c>
      <c r="B30" t="s">
        <v>611</v>
      </c>
      <c r="C30" t="s">
        <v>35</v>
      </c>
      <c r="D30" t="str">
        <f t="shared" si="0"/>
        <v>CHOI HUNG ESTATE CATHOLIC SECONDARY SCHOOL CHECSS</v>
      </c>
      <c r="F30">
        <v>46</v>
      </c>
      <c r="G30">
        <v>31</v>
      </c>
      <c r="H30">
        <v>18</v>
      </c>
      <c r="I30">
        <v>95</v>
      </c>
    </row>
    <row r="31" spans="1:9" x14ac:dyDescent="0.2">
      <c r="A31" t="s">
        <v>3</v>
      </c>
      <c r="B31" t="e">
        <v>#VALUE!</v>
      </c>
      <c r="C31" t="s">
        <v>2</v>
      </c>
      <c r="D31" t="e">
        <f t="shared" si="0"/>
        <v>#VALUE!</v>
      </c>
    </row>
    <row r="32" spans="1:9" x14ac:dyDescent="0.2">
      <c r="A32" t="s">
        <v>3</v>
      </c>
      <c r="B32" t="s">
        <v>612</v>
      </c>
      <c r="C32" t="s">
        <v>36</v>
      </c>
      <c r="D32" t="str">
        <f t="shared" si="0"/>
        <v>PUI CHING MIDDLE SCHOOL PCMS</v>
      </c>
      <c r="F32">
        <v>54</v>
      </c>
      <c r="G32">
        <v>20</v>
      </c>
      <c r="H32">
        <v>9</v>
      </c>
      <c r="I32">
        <v>83</v>
      </c>
    </row>
    <row r="33" spans="1:9" x14ac:dyDescent="0.2">
      <c r="A33" t="s">
        <v>3</v>
      </c>
      <c r="B33" t="e">
        <v>#VALUE!</v>
      </c>
      <c r="C33" t="s">
        <v>2</v>
      </c>
      <c r="D33" t="e">
        <f t="shared" si="0"/>
        <v>#VALUE!</v>
      </c>
    </row>
    <row r="34" spans="1:9" x14ac:dyDescent="0.2">
      <c r="A34" t="s">
        <v>3</v>
      </c>
      <c r="B34" t="s">
        <v>613</v>
      </c>
      <c r="C34" t="s">
        <v>37</v>
      </c>
      <c r="D34" t="str">
        <f t="shared" si="0"/>
        <v>C&amp;M ALLIANCE SUN KEI SECONDARY SCHOOL SKSS</v>
      </c>
      <c r="F34">
        <v>29</v>
      </c>
      <c r="G34">
        <v>10</v>
      </c>
      <c r="H34">
        <v>33</v>
      </c>
      <c r="I34">
        <v>72</v>
      </c>
    </row>
    <row r="35" spans="1:9" x14ac:dyDescent="0.2">
      <c r="A35" t="s">
        <v>3</v>
      </c>
      <c r="B35" t="e">
        <v>#VALUE!</v>
      </c>
      <c r="C35" t="s">
        <v>2</v>
      </c>
      <c r="D35" t="e">
        <f t="shared" si="0"/>
        <v>#VALUE!</v>
      </c>
    </row>
    <row r="36" spans="1:9" x14ac:dyDescent="0.2">
      <c r="A36" t="s">
        <v>3</v>
      </c>
      <c r="B36" t="s">
        <v>614</v>
      </c>
      <c r="C36" t="s">
        <v>38</v>
      </c>
      <c r="D36" t="str">
        <f t="shared" si="0"/>
        <v>ST. MARGARET'S COED ENGLISH SEC &amp; PRI SCH SMCESPS</v>
      </c>
      <c r="F36">
        <v>23</v>
      </c>
      <c r="G36">
        <v>22</v>
      </c>
      <c r="H36">
        <v>19</v>
      </c>
      <c r="I36">
        <v>64</v>
      </c>
    </row>
    <row r="37" spans="1:9" x14ac:dyDescent="0.2">
      <c r="B37" t="e">
        <v>#VALUE!</v>
      </c>
      <c r="C37" t="s">
        <v>2</v>
      </c>
      <c r="D37" t="e">
        <f t="shared" si="0"/>
        <v>#VALUE!</v>
      </c>
    </row>
    <row r="38" spans="1:9" x14ac:dyDescent="0.2">
      <c r="B38" t="s">
        <v>21</v>
      </c>
      <c r="C38" t="s">
        <v>39</v>
      </c>
      <c r="D38" t="str">
        <f t="shared" si="0"/>
        <v>Overall Day</v>
      </c>
      <c r="F38">
        <v>3</v>
      </c>
    </row>
    <row r="39" spans="1:9" x14ac:dyDescent="0.2">
      <c r="B39" t="e">
        <v>#VALUE!</v>
      </c>
      <c r="C39" t="s">
        <v>0</v>
      </c>
      <c r="D39" t="e">
        <f t="shared" si="0"/>
        <v>#VALUE!</v>
      </c>
    </row>
    <row r="40" spans="1:9" x14ac:dyDescent="0.2">
      <c r="B40" t="s">
        <v>20</v>
      </c>
      <c r="C40" t="s">
        <v>1</v>
      </c>
      <c r="D40" t="str">
        <f t="shared" si="0"/>
        <v>A B C Total</v>
      </c>
    </row>
    <row r="41" spans="1:9" x14ac:dyDescent="0.2">
      <c r="B41" t="e">
        <v>#VALUE!</v>
      </c>
      <c r="C41" t="s">
        <v>2</v>
      </c>
      <c r="D41" t="e">
        <f t="shared" si="0"/>
        <v>#VALUE!</v>
      </c>
    </row>
    <row r="42" spans="1:9" x14ac:dyDescent="0.2">
      <c r="A42" t="s">
        <v>5</v>
      </c>
      <c r="B42" t="s">
        <v>599</v>
      </c>
      <c r="C42" t="s">
        <v>40</v>
      </c>
      <c r="D42" t="str">
        <f t="shared" si="0"/>
        <v>DIOCESAN GIRLS' SCHOOL DGS</v>
      </c>
      <c r="F42">
        <v>176.5</v>
      </c>
      <c r="G42">
        <v>156</v>
      </c>
      <c r="H42">
        <v>171</v>
      </c>
      <c r="I42">
        <v>503.5</v>
      </c>
    </row>
    <row r="43" spans="1:9" x14ac:dyDescent="0.2">
      <c r="B43" t="e">
        <v>#VALUE!</v>
      </c>
      <c r="C43" t="s">
        <v>2</v>
      </c>
      <c r="D43" t="e">
        <f t="shared" si="0"/>
        <v>#VALUE!</v>
      </c>
    </row>
    <row r="44" spans="1:9" x14ac:dyDescent="0.2">
      <c r="A44" t="s">
        <v>5</v>
      </c>
      <c r="B44" t="s">
        <v>600</v>
      </c>
      <c r="C44" t="s">
        <v>41</v>
      </c>
      <c r="D44" t="str">
        <f t="shared" si="0"/>
        <v>GOOD HOPE SCHOOL GHS</v>
      </c>
      <c r="F44">
        <v>168</v>
      </c>
      <c r="G44">
        <v>135.5</v>
      </c>
      <c r="H44">
        <v>146</v>
      </c>
      <c r="I44">
        <v>449.5</v>
      </c>
    </row>
    <row r="45" spans="1:9" x14ac:dyDescent="0.2">
      <c r="B45" t="e">
        <v>#VALUE!</v>
      </c>
      <c r="C45" t="s">
        <v>2</v>
      </c>
      <c r="D45" t="e">
        <f t="shared" si="0"/>
        <v>#VALUE!</v>
      </c>
    </row>
    <row r="46" spans="1:9" x14ac:dyDescent="0.2">
      <c r="A46" t="s">
        <v>5</v>
      </c>
      <c r="B46" t="s">
        <v>601</v>
      </c>
      <c r="C46" t="s">
        <v>42</v>
      </c>
      <c r="D46" t="str">
        <f t="shared" si="0"/>
        <v>HEEP YUNN SCHOOL HYS</v>
      </c>
      <c r="F46">
        <v>89</v>
      </c>
      <c r="G46">
        <v>90</v>
      </c>
      <c r="H46">
        <v>93</v>
      </c>
      <c r="I46">
        <v>272</v>
      </c>
    </row>
    <row r="47" spans="1:9" x14ac:dyDescent="0.2">
      <c r="B47" t="e">
        <v>#VALUE!</v>
      </c>
      <c r="C47" t="s">
        <v>2</v>
      </c>
      <c r="D47" t="e">
        <f t="shared" si="0"/>
        <v>#VALUE!</v>
      </c>
    </row>
    <row r="48" spans="1:9" x14ac:dyDescent="0.2">
      <c r="A48" t="s">
        <v>5</v>
      </c>
      <c r="B48" t="s">
        <v>602</v>
      </c>
      <c r="C48" t="s">
        <v>43</v>
      </c>
      <c r="D48" t="str">
        <f t="shared" si="0"/>
        <v>ST. PAUL'S CONVENT SCHOOL SPCS</v>
      </c>
      <c r="F48">
        <v>49</v>
      </c>
      <c r="G48">
        <v>85</v>
      </c>
      <c r="H48">
        <v>61</v>
      </c>
      <c r="I48">
        <v>195</v>
      </c>
    </row>
    <row r="49" spans="1:9" x14ac:dyDescent="0.2">
      <c r="B49" t="e">
        <v>#VALUE!</v>
      </c>
      <c r="C49" t="s">
        <v>2</v>
      </c>
      <c r="D49" t="e">
        <f t="shared" si="0"/>
        <v>#VALUE!</v>
      </c>
    </row>
    <row r="50" spans="1:9" x14ac:dyDescent="0.2">
      <c r="A50" t="s">
        <v>5</v>
      </c>
      <c r="B50" t="s">
        <v>603</v>
      </c>
      <c r="C50" t="s">
        <v>44</v>
      </c>
      <c r="D50" t="str">
        <f t="shared" si="0"/>
        <v>WEST ISLAND SCHOOL WIS</v>
      </c>
      <c r="F50">
        <v>55</v>
      </c>
      <c r="G50">
        <v>84.5</v>
      </c>
      <c r="H50">
        <v>47</v>
      </c>
      <c r="I50">
        <v>186.5</v>
      </c>
    </row>
    <row r="51" spans="1:9" x14ac:dyDescent="0.2">
      <c r="B51" t="e">
        <v>#VALUE!</v>
      </c>
      <c r="C51" t="s">
        <v>2</v>
      </c>
      <c r="D51" t="e">
        <f t="shared" si="0"/>
        <v>#VALUE!</v>
      </c>
    </row>
    <row r="52" spans="1:9" x14ac:dyDescent="0.2">
      <c r="A52" t="s">
        <v>5</v>
      </c>
      <c r="B52" t="s">
        <v>604</v>
      </c>
      <c r="C52" t="s">
        <v>45</v>
      </c>
      <c r="D52" t="str">
        <f t="shared" si="0"/>
        <v>ST. CLARE'S GIRLS' SCHOOL SCGS</v>
      </c>
      <c r="F52">
        <v>68.5</v>
      </c>
      <c r="G52">
        <v>72</v>
      </c>
      <c r="H52">
        <v>33</v>
      </c>
      <c r="I52">
        <v>173.5</v>
      </c>
    </row>
    <row r="53" spans="1:9" x14ac:dyDescent="0.2">
      <c r="B53" t="e">
        <v>#VALUE!</v>
      </c>
      <c r="C53" t="s">
        <v>2</v>
      </c>
      <c r="D53" t="e">
        <f t="shared" si="0"/>
        <v>#VALUE!</v>
      </c>
    </row>
    <row r="54" spans="1:9" x14ac:dyDescent="0.2">
      <c r="A54" t="s">
        <v>5</v>
      </c>
      <c r="B54" t="s">
        <v>605</v>
      </c>
      <c r="C54" t="s">
        <v>46</v>
      </c>
      <c r="D54" t="str">
        <f t="shared" si="0"/>
        <v>MARYKNOLL CONVENT SCHOOL MCS</v>
      </c>
      <c r="F54">
        <v>47</v>
      </c>
      <c r="G54">
        <v>18</v>
      </c>
      <c r="H54">
        <v>56</v>
      </c>
      <c r="I54">
        <v>121</v>
      </c>
    </row>
    <row r="55" spans="1:9" x14ac:dyDescent="0.2">
      <c r="B55" t="e">
        <v>#VALUE!</v>
      </c>
      <c r="C55" t="s">
        <v>2</v>
      </c>
      <c r="D55" t="e">
        <f t="shared" si="0"/>
        <v>#VALUE!</v>
      </c>
    </row>
    <row r="56" spans="1:9" x14ac:dyDescent="0.2">
      <c r="A56" t="s">
        <v>5</v>
      </c>
      <c r="B56" t="s">
        <v>606</v>
      </c>
      <c r="C56" t="s">
        <v>47</v>
      </c>
      <c r="D56" t="str">
        <f t="shared" si="0"/>
        <v>KING GEORGE V SCHOOL KGV</v>
      </c>
      <c r="F56">
        <v>32</v>
      </c>
      <c r="G56">
        <v>45</v>
      </c>
      <c r="H56">
        <v>23</v>
      </c>
      <c r="I56">
        <v>100</v>
      </c>
    </row>
    <row r="57" spans="1:9" x14ac:dyDescent="0.2">
      <c r="B57" t="e">
        <v>#VALUE!</v>
      </c>
      <c r="C57" t="s">
        <v>2</v>
      </c>
      <c r="D57" t="e">
        <f t="shared" si="0"/>
        <v>#VALUE!</v>
      </c>
    </row>
    <row r="58" spans="1:9" x14ac:dyDescent="0.2">
      <c r="A58" t="s">
        <v>5</v>
      </c>
      <c r="B58" t="s">
        <v>607</v>
      </c>
      <c r="C58" t="s">
        <v>48</v>
      </c>
      <c r="D58" t="str">
        <f t="shared" si="0"/>
        <v>HKUGA COLLEGE HKUGA</v>
      </c>
      <c r="F58">
        <v>15</v>
      </c>
      <c r="G58">
        <v>37</v>
      </c>
      <c r="H58">
        <v>33</v>
      </c>
      <c r="I58">
        <v>85</v>
      </c>
    </row>
    <row r="59" spans="1:9" x14ac:dyDescent="0.2">
      <c r="B59" t="e">
        <v>#VALUE!</v>
      </c>
      <c r="C59" t="s">
        <v>2</v>
      </c>
      <c r="D59" t="e">
        <f t="shared" si="0"/>
        <v>#VALUE!</v>
      </c>
    </row>
    <row r="60" spans="1:9" x14ac:dyDescent="0.2">
      <c r="A60" t="s">
        <v>5</v>
      </c>
      <c r="B60" t="s">
        <v>608</v>
      </c>
      <c r="C60" t="s">
        <v>49</v>
      </c>
      <c r="D60" t="str">
        <f t="shared" si="0"/>
        <v>TWGHS WONG FUT NAM COLLEGE WFN</v>
      </c>
      <c r="F60">
        <v>23</v>
      </c>
      <c r="G60">
        <v>19</v>
      </c>
      <c r="H60">
        <v>42</v>
      </c>
      <c r="I60">
        <v>84</v>
      </c>
    </row>
    <row r="61" spans="1:9" x14ac:dyDescent="0.2">
      <c r="B61" t="e">
        <v>#VALUE!</v>
      </c>
      <c r="C61" t="s">
        <v>2</v>
      </c>
      <c r="D61" t="e">
        <f t="shared" si="0"/>
        <v>#VALUE!</v>
      </c>
    </row>
    <row r="62" spans="1:9" x14ac:dyDescent="0.2">
      <c r="A62" t="s">
        <v>5</v>
      </c>
      <c r="B62" t="s">
        <v>609</v>
      </c>
      <c r="C62" t="s">
        <v>50</v>
      </c>
      <c r="D62" t="str">
        <f t="shared" si="0"/>
        <v>MARYMOUNT SECONDARY SCHOOL MSS</v>
      </c>
      <c r="F62">
        <v>4</v>
      </c>
      <c r="G62">
        <v>30</v>
      </c>
      <c r="H62">
        <v>17</v>
      </c>
      <c r="I62">
        <v>51</v>
      </c>
    </row>
    <row r="63" spans="1:9" x14ac:dyDescent="0.2">
      <c r="B63" t="e">
        <v>#VALUE!</v>
      </c>
      <c r="C63" t="s">
        <v>2</v>
      </c>
      <c r="D63" t="e">
        <f t="shared" si="0"/>
        <v>#VALUE!</v>
      </c>
    </row>
    <row r="64" spans="1:9" x14ac:dyDescent="0.2">
      <c r="A64" t="s">
        <v>5</v>
      </c>
      <c r="B64" t="s">
        <v>610</v>
      </c>
      <c r="C64" t="s">
        <v>51</v>
      </c>
      <c r="D64" t="str">
        <f t="shared" si="0"/>
        <v>ISLAND SCHOOL IS</v>
      </c>
      <c r="F64">
        <v>4</v>
      </c>
      <c r="G64">
        <v>7</v>
      </c>
      <c r="H64">
        <v>13</v>
      </c>
      <c r="I64">
        <v>24</v>
      </c>
    </row>
    <row r="65" spans="1:9" x14ac:dyDescent="0.2">
      <c r="B65" t="e">
        <v>#VALUE!</v>
      </c>
      <c r="C65" t="s">
        <v>2</v>
      </c>
      <c r="D65" t="e">
        <f t="shared" si="0"/>
        <v>#VALUE!</v>
      </c>
    </row>
    <row r="66" spans="1:9" x14ac:dyDescent="0.2">
      <c r="B66" t="s">
        <v>19</v>
      </c>
      <c r="C66" t="s">
        <v>22</v>
      </c>
      <c r="D66" t="str">
        <f t="shared" si="0"/>
        <v>Overall Day</v>
      </c>
      <c r="F66">
        <v>3</v>
      </c>
    </row>
    <row r="67" spans="1:9" x14ac:dyDescent="0.2">
      <c r="B67" t="e">
        <v>#VALUE!</v>
      </c>
      <c r="C67" t="s">
        <v>0</v>
      </c>
      <c r="D67" t="e">
        <f t="shared" si="0"/>
        <v>#VALUE!</v>
      </c>
    </row>
    <row r="68" spans="1:9" x14ac:dyDescent="0.2">
      <c r="B68" t="s">
        <v>20</v>
      </c>
      <c r="C68" t="s">
        <v>1</v>
      </c>
      <c r="D68" t="str">
        <f t="shared" si="0"/>
        <v>A B C Total</v>
      </c>
    </row>
    <row r="69" spans="1:9" x14ac:dyDescent="0.2">
      <c r="B69" t="e">
        <v>#VALUE!</v>
      </c>
      <c r="C69" t="s">
        <v>2</v>
      </c>
      <c r="D69" t="e">
        <f t="shared" si="0"/>
        <v>#VALUE!</v>
      </c>
    </row>
    <row r="70" spans="1:9" x14ac:dyDescent="0.2">
      <c r="A70" t="s">
        <v>6</v>
      </c>
      <c r="B70" t="s">
        <v>599</v>
      </c>
      <c r="C70" t="s">
        <v>52</v>
      </c>
      <c r="D70" t="str">
        <f t="shared" si="0"/>
        <v>TWGHS CHANG MING THIEN COLLEGE CMT</v>
      </c>
      <c r="F70">
        <v>105</v>
      </c>
      <c r="G70">
        <v>22</v>
      </c>
      <c r="H70">
        <v>48</v>
      </c>
      <c r="I70">
        <v>175</v>
      </c>
    </row>
    <row r="71" spans="1:9" x14ac:dyDescent="0.2">
      <c r="A71" t="s">
        <v>6</v>
      </c>
      <c r="B71" t="e">
        <v>#VALUE!</v>
      </c>
      <c r="C71" t="s">
        <v>2</v>
      </c>
      <c r="D71" t="e">
        <f t="shared" ref="D71:D134" si="1">MID(C71, FIND(" ", C71, 1)+1, LEN(C71)-FIND(" ", C71, 1))</f>
        <v>#VALUE!</v>
      </c>
    </row>
    <row r="72" spans="1:9" x14ac:dyDescent="0.2">
      <c r="A72" t="s">
        <v>4</v>
      </c>
      <c r="B72" t="s">
        <v>600</v>
      </c>
      <c r="C72" t="s">
        <v>53</v>
      </c>
      <c r="D72" t="str">
        <f t="shared" si="1"/>
        <v>STFA SEAWARD WOO COLLEGE SWC</v>
      </c>
      <c r="F72">
        <v>57</v>
      </c>
      <c r="G72">
        <v>29</v>
      </c>
      <c r="H72">
        <v>77</v>
      </c>
      <c r="I72">
        <v>163</v>
      </c>
    </row>
    <row r="73" spans="1:9" x14ac:dyDescent="0.2">
      <c r="A73" t="s">
        <v>4</v>
      </c>
      <c r="B73" t="e">
        <v>#VALUE!</v>
      </c>
      <c r="C73" t="s">
        <v>2</v>
      </c>
      <c r="D73" t="e">
        <f t="shared" si="1"/>
        <v>#VALUE!</v>
      </c>
    </row>
    <row r="74" spans="1:9" x14ac:dyDescent="0.2">
      <c r="A74" t="s">
        <v>4</v>
      </c>
      <c r="B74" t="s">
        <v>600</v>
      </c>
      <c r="C74" t="s">
        <v>54</v>
      </c>
      <c r="D74" t="str">
        <f t="shared" si="1"/>
        <v>SALESIAN ENGLISH SCHOOL (SECONDARY) SS</v>
      </c>
      <c r="F74">
        <v>87</v>
      </c>
      <c r="G74">
        <v>44</v>
      </c>
      <c r="H74">
        <v>32</v>
      </c>
      <c r="I74">
        <v>163</v>
      </c>
    </row>
    <row r="75" spans="1:9" x14ac:dyDescent="0.2">
      <c r="A75" t="s">
        <v>4</v>
      </c>
      <c r="B75" t="e">
        <v>#VALUE!</v>
      </c>
      <c r="C75" t="s">
        <v>2</v>
      </c>
      <c r="D75" t="e">
        <f t="shared" si="1"/>
        <v>#VALUE!</v>
      </c>
    </row>
    <row r="76" spans="1:9" x14ac:dyDescent="0.2">
      <c r="A76" t="s">
        <v>4</v>
      </c>
      <c r="B76" t="s">
        <v>602</v>
      </c>
      <c r="C76" t="s">
        <v>55</v>
      </c>
      <c r="D76" t="str">
        <f t="shared" si="1"/>
        <v>YING WA COLLEGE YWC</v>
      </c>
      <c r="F76">
        <v>35</v>
      </c>
      <c r="G76">
        <v>52</v>
      </c>
      <c r="H76">
        <v>73</v>
      </c>
      <c r="I76">
        <v>160</v>
      </c>
    </row>
    <row r="77" spans="1:9" x14ac:dyDescent="0.2">
      <c r="A77" t="s">
        <v>4</v>
      </c>
      <c r="B77" t="e">
        <v>#VALUE!</v>
      </c>
      <c r="C77" t="s">
        <v>2</v>
      </c>
      <c r="D77" t="e">
        <f t="shared" si="1"/>
        <v>#VALUE!</v>
      </c>
    </row>
    <row r="78" spans="1:9" x14ac:dyDescent="0.2">
      <c r="A78" t="s">
        <v>4</v>
      </c>
      <c r="B78" t="s">
        <v>603</v>
      </c>
      <c r="C78" t="s">
        <v>56</v>
      </c>
      <c r="D78" t="str">
        <f t="shared" si="1"/>
        <v>ST. JOSEPH'S COLLEGE SJC</v>
      </c>
      <c r="F78">
        <v>38</v>
      </c>
      <c r="G78">
        <v>70</v>
      </c>
      <c r="H78">
        <v>50</v>
      </c>
      <c r="I78">
        <v>158</v>
      </c>
    </row>
    <row r="79" spans="1:9" x14ac:dyDescent="0.2">
      <c r="A79" t="s">
        <v>4</v>
      </c>
      <c r="B79" t="e">
        <v>#VALUE!</v>
      </c>
      <c r="C79" t="s">
        <v>2</v>
      </c>
      <c r="D79" t="e">
        <f t="shared" si="1"/>
        <v>#VALUE!</v>
      </c>
    </row>
    <row r="80" spans="1:9" x14ac:dyDescent="0.2">
      <c r="A80" t="s">
        <v>4</v>
      </c>
      <c r="B80" t="s">
        <v>604</v>
      </c>
      <c r="C80" t="s">
        <v>57</v>
      </c>
      <c r="D80" t="str">
        <f t="shared" si="1"/>
        <v>CHAN SUI KI COLLEGE CSK</v>
      </c>
      <c r="F80">
        <v>45</v>
      </c>
      <c r="G80">
        <v>68</v>
      </c>
      <c r="H80">
        <v>43</v>
      </c>
      <c r="I80">
        <v>156</v>
      </c>
    </row>
    <row r="81" spans="1:9" x14ac:dyDescent="0.2">
      <c r="A81" t="s">
        <v>4</v>
      </c>
      <c r="B81" t="e">
        <v>#VALUE!</v>
      </c>
      <c r="C81" t="s">
        <v>2</v>
      </c>
      <c r="D81" t="e">
        <f t="shared" si="1"/>
        <v>#VALUE!</v>
      </c>
    </row>
    <row r="82" spans="1:9" x14ac:dyDescent="0.2">
      <c r="A82" t="s">
        <v>4</v>
      </c>
      <c r="B82" t="s">
        <v>605</v>
      </c>
      <c r="C82" t="s">
        <v>58</v>
      </c>
      <c r="D82" t="str">
        <f t="shared" si="1"/>
        <v>KWUN TONG MARYKNOLL COLLEGE KTMC</v>
      </c>
      <c r="F82">
        <v>63</v>
      </c>
      <c r="G82">
        <v>24</v>
      </c>
      <c r="H82">
        <v>42</v>
      </c>
      <c r="I82">
        <v>129</v>
      </c>
    </row>
    <row r="83" spans="1:9" x14ac:dyDescent="0.2">
      <c r="A83" t="s">
        <v>4</v>
      </c>
      <c r="B83" t="e">
        <v>#VALUE!</v>
      </c>
      <c r="C83" t="s">
        <v>2</v>
      </c>
      <c r="D83" t="e">
        <f t="shared" si="1"/>
        <v>#VALUE!</v>
      </c>
    </row>
    <row r="84" spans="1:9" x14ac:dyDescent="0.2">
      <c r="A84" t="s">
        <v>4</v>
      </c>
      <c r="B84" t="s">
        <v>606</v>
      </c>
      <c r="C84" t="s">
        <v>59</v>
      </c>
      <c r="D84" t="str">
        <f t="shared" si="1"/>
        <v>STFA CHENG YU TUNG SECONDARY SCHOOL CYT</v>
      </c>
      <c r="F84">
        <v>29</v>
      </c>
      <c r="G84">
        <v>59</v>
      </c>
      <c r="H84">
        <v>38</v>
      </c>
      <c r="I84">
        <v>126</v>
      </c>
    </row>
    <row r="85" spans="1:9" x14ac:dyDescent="0.2">
      <c r="A85" t="s">
        <v>4</v>
      </c>
      <c r="B85" t="e">
        <v>#VALUE!</v>
      </c>
      <c r="C85" t="s">
        <v>2</v>
      </c>
      <c r="D85" t="e">
        <f t="shared" si="1"/>
        <v>#VALUE!</v>
      </c>
    </row>
    <row r="86" spans="1:9" x14ac:dyDescent="0.2">
      <c r="A86" t="s">
        <v>4</v>
      </c>
      <c r="B86" t="s">
        <v>607</v>
      </c>
      <c r="C86" t="s">
        <v>60</v>
      </c>
      <c r="D86" t="str">
        <f t="shared" si="1"/>
        <v>SING YIN SECONDARY SCHOOL SYSS</v>
      </c>
      <c r="F86">
        <v>23</v>
      </c>
      <c r="G86">
        <v>80</v>
      </c>
      <c r="H86">
        <v>20</v>
      </c>
      <c r="I86">
        <v>123</v>
      </c>
    </row>
    <row r="87" spans="1:9" x14ac:dyDescent="0.2">
      <c r="A87" t="s">
        <v>4</v>
      </c>
      <c r="B87" t="e">
        <v>#VALUE!</v>
      </c>
      <c r="C87" t="s">
        <v>2</v>
      </c>
      <c r="D87" t="e">
        <f t="shared" si="1"/>
        <v>#VALUE!</v>
      </c>
    </row>
    <row r="88" spans="1:9" x14ac:dyDescent="0.2">
      <c r="A88" t="s">
        <v>4</v>
      </c>
      <c r="B88" t="s">
        <v>608</v>
      </c>
      <c r="C88" t="s">
        <v>61</v>
      </c>
      <c r="D88" t="str">
        <f t="shared" si="1"/>
        <v>ST. LOUIS SCHOOL SLS</v>
      </c>
      <c r="F88">
        <v>81</v>
      </c>
      <c r="G88">
        <v>8</v>
      </c>
      <c r="H88">
        <v>33</v>
      </c>
      <c r="I88">
        <v>122</v>
      </c>
    </row>
    <row r="89" spans="1:9" x14ac:dyDescent="0.2">
      <c r="A89" t="s">
        <v>4</v>
      </c>
      <c r="B89" t="e">
        <v>#VALUE!</v>
      </c>
      <c r="C89" t="s">
        <v>2</v>
      </c>
      <c r="D89" t="e">
        <f t="shared" si="1"/>
        <v>#VALUE!</v>
      </c>
    </row>
    <row r="90" spans="1:9" x14ac:dyDescent="0.2">
      <c r="A90" t="s">
        <v>4</v>
      </c>
      <c r="B90" t="s">
        <v>609</v>
      </c>
      <c r="C90" t="s">
        <v>62</v>
      </c>
      <c r="D90" t="str">
        <f t="shared" si="1"/>
        <v>HKSKH BISHOP HALL SECONDARY SCHOOL BHSS</v>
      </c>
      <c r="F90">
        <v>80</v>
      </c>
      <c r="G90">
        <v>25</v>
      </c>
      <c r="H90">
        <v>15</v>
      </c>
      <c r="I90">
        <v>120</v>
      </c>
    </row>
    <row r="91" spans="1:9" x14ac:dyDescent="0.2">
      <c r="A91" t="s">
        <v>4</v>
      </c>
      <c r="B91" t="e">
        <v>#VALUE!</v>
      </c>
      <c r="C91" t="s">
        <v>2</v>
      </c>
      <c r="D91" t="e">
        <f t="shared" si="1"/>
        <v>#VALUE!</v>
      </c>
    </row>
    <row r="92" spans="1:9" x14ac:dyDescent="0.2">
      <c r="A92" t="s">
        <v>4</v>
      </c>
      <c r="B92" t="s">
        <v>610</v>
      </c>
      <c r="C92" t="s">
        <v>63</v>
      </c>
      <c r="D92" t="str">
        <f t="shared" si="1"/>
        <v>ST. STEPHEN'S COLLEGE SSCS</v>
      </c>
      <c r="F92">
        <v>26</v>
      </c>
      <c r="G92">
        <v>63</v>
      </c>
      <c r="H92">
        <v>29</v>
      </c>
      <c r="I92">
        <v>118</v>
      </c>
    </row>
    <row r="93" spans="1:9" x14ac:dyDescent="0.2">
      <c r="A93" t="s">
        <v>4</v>
      </c>
      <c r="B93" t="e">
        <v>#VALUE!</v>
      </c>
      <c r="C93" t="s">
        <v>2</v>
      </c>
      <c r="D93" t="e">
        <f t="shared" si="1"/>
        <v>#VALUE!</v>
      </c>
    </row>
    <row r="94" spans="1:9" x14ac:dyDescent="0.2">
      <c r="A94" t="s">
        <v>4</v>
      </c>
      <c r="B94" t="s">
        <v>611</v>
      </c>
      <c r="C94" t="s">
        <v>64</v>
      </c>
      <c r="D94" t="str">
        <f t="shared" si="1"/>
        <v>ST. PAUL'S COLLEGE SPC</v>
      </c>
      <c r="F94">
        <v>21</v>
      </c>
      <c r="G94">
        <v>34</v>
      </c>
      <c r="H94">
        <v>59</v>
      </c>
      <c r="I94">
        <v>114</v>
      </c>
    </row>
    <row r="95" spans="1:9" x14ac:dyDescent="0.2">
      <c r="A95" t="s">
        <v>4</v>
      </c>
      <c r="B95" t="e">
        <v>#VALUE!</v>
      </c>
      <c r="C95" t="s">
        <v>2</v>
      </c>
      <c r="D95" t="e">
        <f t="shared" si="1"/>
        <v>#VALUE!</v>
      </c>
    </row>
    <row r="96" spans="1:9" x14ac:dyDescent="0.2">
      <c r="A96" t="s">
        <v>4</v>
      </c>
      <c r="B96" t="s">
        <v>612</v>
      </c>
      <c r="C96" t="s">
        <v>65</v>
      </c>
      <c r="D96" t="str">
        <f t="shared" si="1"/>
        <v>HKCCCU LOGOS ACADEMY LA</v>
      </c>
      <c r="F96">
        <v>6</v>
      </c>
      <c r="G96">
        <v>46</v>
      </c>
      <c r="H96">
        <v>59</v>
      </c>
      <c r="I96">
        <v>111</v>
      </c>
    </row>
    <row r="97" spans="1:9" x14ac:dyDescent="0.2">
      <c r="A97" t="s">
        <v>4</v>
      </c>
      <c r="B97" t="e">
        <v>#VALUE!</v>
      </c>
      <c r="C97" t="s">
        <v>2</v>
      </c>
      <c r="D97" t="e">
        <f t="shared" si="1"/>
        <v>#VALUE!</v>
      </c>
    </row>
    <row r="98" spans="1:9" x14ac:dyDescent="0.2">
      <c r="A98" t="s">
        <v>4</v>
      </c>
      <c r="B98" t="s">
        <v>613</v>
      </c>
      <c r="C98" t="s">
        <v>66</v>
      </c>
      <c r="D98" t="str">
        <f t="shared" si="1"/>
        <v>CMA SECONDARY SCHOOL CMASS</v>
      </c>
      <c r="F98">
        <v>64</v>
      </c>
      <c r="G98">
        <v>22</v>
      </c>
      <c r="H98">
        <v>17</v>
      </c>
      <c r="I98">
        <v>103</v>
      </c>
    </row>
    <row r="99" spans="1:9" x14ac:dyDescent="0.2">
      <c r="A99" t="s">
        <v>4</v>
      </c>
      <c r="B99" t="e">
        <v>#VALUE!</v>
      </c>
      <c r="C99" t="s">
        <v>2</v>
      </c>
      <c r="D99" t="e">
        <f t="shared" si="1"/>
        <v>#VALUE!</v>
      </c>
    </row>
    <row r="100" spans="1:9" x14ac:dyDescent="0.2">
      <c r="A100" t="s">
        <v>4</v>
      </c>
      <c r="B100" t="s">
        <v>614</v>
      </c>
      <c r="C100" t="s">
        <v>67</v>
      </c>
      <c r="D100" t="str">
        <f t="shared" si="1"/>
        <v>ST. FRANCIS XAVIER'S COLLEGE SFXC</v>
      </c>
      <c r="F100">
        <v>38</v>
      </c>
      <c r="G100">
        <v>46</v>
      </c>
      <c r="H100">
        <v>18</v>
      </c>
      <c r="I100">
        <v>102</v>
      </c>
    </row>
    <row r="101" spans="1:9" x14ac:dyDescent="0.2">
      <c r="A101" t="s">
        <v>4</v>
      </c>
      <c r="B101" t="e">
        <v>#VALUE!</v>
      </c>
      <c r="C101" t="s">
        <v>2</v>
      </c>
      <c r="D101" t="e">
        <f t="shared" si="1"/>
        <v>#VALUE!</v>
      </c>
    </row>
    <row r="102" spans="1:9" x14ac:dyDescent="0.2">
      <c r="A102" t="s">
        <v>4</v>
      </c>
      <c r="B102" t="s">
        <v>615</v>
      </c>
      <c r="C102" t="s">
        <v>68</v>
      </c>
      <c r="D102" t="str">
        <f t="shared" si="1"/>
        <v>LINGNAN HANG YEE MEMORIAL SECONDARY SCHOOL LHYMSS</v>
      </c>
      <c r="F102">
        <v>35</v>
      </c>
      <c r="G102">
        <v>38</v>
      </c>
      <c r="H102">
        <v>28</v>
      </c>
      <c r="I102">
        <v>101</v>
      </c>
    </row>
    <row r="103" spans="1:9" x14ac:dyDescent="0.2">
      <c r="A103" t="s">
        <v>4</v>
      </c>
      <c r="B103" t="e">
        <v>#VALUE!</v>
      </c>
      <c r="C103" t="s">
        <v>2</v>
      </c>
      <c r="D103" t="e">
        <f t="shared" si="1"/>
        <v>#VALUE!</v>
      </c>
    </row>
    <row r="104" spans="1:9" x14ac:dyDescent="0.2">
      <c r="A104" t="s">
        <v>4</v>
      </c>
      <c r="B104" t="s">
        <v>616</v>
      </c>
      <c r="C104" t="s">
        <v>69</v>
      </c>
      <c r="D104" t="str">
        <f t="shared" si="1"/>
        <v>TWGHS LUI YUN CHOY MEMORIAL COLLEGE LYC</v>
      </c>
      <c r="F104">
        <v>24</v>
      </c>
      <c r="G104">
        <v>61</v>
      </c>
      <c r="H104">
        <v>12</v>
      </c>
      <c r="I104">
        <v>97</v>
      </c>
    </row>
    <row r="105" spans="1:9" x14ac:dyDescent="0.2">
      <c r="A105" t="s">
        <v>4</v>
      </c>
      <c r="B105" t="e">
        <v>#VALUE!</v>
      </c>
      <c r="C105" t="s">
        <v>2</v>
      </c>
      <c r="D105" t="e">
        <f t="shared" si="1"/>
        <v>#VALUE!</v>
      </c>
    </row>
    <row r="106" spans="1:9" x14ac:dyDescent="0.2">
      <c r="A106" t="s">
        <v>4</v>
      </c>
      <c r="B106" t="s">
        <v>617</v>
      </c>
      <c r="C106" t="s">
        <v>70</v>
      </c>
      <c r="D106" t="str">
        <f t="shared" si="1"/>
        <v>NG WAH CATHOLIC SECONDARY SCHOOL NWC</v>
      </c>
      <c r="F106">
        <v>54</v>
      </c>
      <c r="G106">
        <v>30</v>
      </c>
      <c r="H106">
        <v>10</v>
      </c>
      <c r="I106">
        <v>94</v>
      </c>
    </row>
    <row r="107" spans="1:9" x14ac:dyDescent="0.2">
      <c r="A107" t="s">
        <v>4</v>
      </c>
      <c r="B107" t="e">
        <v>#VALUE!</v>
      </c>
      <c r="C107" t="s">
        <v>2</v>
      </c>
      <c r="D107" t="e">
        <f t="shared" si="1"/>
        <v>#VALUE!</v>
      </c>
    </row>
    <row r="108" spans="1:9" x14ac:dyDescent="0.2">
      <c r="A108" t="s">
        <v>4</v>
      </c>
      <c r="B108" t="s">
        <v>618</v>
      </c>
      <c r="C108" t="s">
        <v>71</v>
      </c>
      <c r="D108" t="str">
        <f t="shared" si="1"/>
        <v>ISLAND SCHOOL IS</v>
      </c>
      <c r="F108">
        <v>43</v>
      </c>
      <c r="G108">
        <v>36</v>
      </c>
      <c r="H108">
        <v>9</v>
      </c>
      <c r="I108">
        <v>88</v>
      </c>
    </row>
    <row r="109" spans="1:9" x14ac:dyDescent="0.2">
      <c r="A109" t="s">
        <v>4</v>
      </c>
      <c r="B109" t="e">
        <v>#VALUE!</v>
      </c>
      <c r="C109" t="s">
        <v>2</v>
      </c>
      <c r="D109" t="e">
        <f t="shared" si="1"/>
        <v>#VALUE!</v>
      </c>
    </row>
    <row r="110" spans="1:9" x14ac:dyDescent="0.2">
      <c r="A110" t="s">
        <v>4</v>
      </c>
      <c r="B110" t="s">
        <v>619</v>
      </c>
      <c r="C110" t="s">
        <v>72</v>
      </c>
      <c r="D110" t="str">
        <f t="shared" si="1"/>
        <v>HKSYCIA WONG TAI SHAN MEMORIAL COLLEGE WTSMC</v>
      </c>
      <c r="F110">
        <v>11</v>
      </c>
      <c r="G110">
        <v>22</v>
      </c>
      <c r="H110">
        <v>47</v>
      </c>
      <c r="I110">
        <v>80</v>
      </c>
    </row>
    <row r="111" spans="1:9" x14ac:dyDescent="0.2">
      <c r="A111" t="s">
        <v>4</v>
      </c>
      <c r="B111" t="e">
        <v>#VALUE!</v>
      </c>
      <c r="C111" t="s">
        <v>2</v>
      </c>
      <c r="D111" t="e">
        <f t="shared" si="1"/>
        <v>#VALUE!</v>
      </c>
    </row>
    <row r="112" spans="1:9" x14ac:dyDescent="0.2">
      <c r="A112" t="s">
        <v>4</v>
      </c>
      <c r="B112" t="s">
        <v>620</v>
      </c>
      <c r="C112" t="s">
        <v>73</v>
      </c>
      <c r="D112" t="str">
        <f t="shared" si="1"/>
        <v>THE SOUTH ISLAND SCHOOL TSIS</v>
      </c>
      <c r="F112">
        <v>25</v>
      </c>
      <c r="G112">
        <v>24</v>
      </c>
      <c r="H112">
        <v>27</v>
      </c>
      <c r="I112">
        <v>76</v>
      </c>
    </row>
    <row r="113" spans="1:9" x14ac:dyDescent="0.2">
      <c r="A113" t="s">
        <v>4</v>
      </c>
      <c r="B113" t="e">
        <v>#VALUE!</v>
      </c>
      <c r="C113" t="s">
        <v>2</v>
      </c>
      <c r="D113" t="e">
        <f t="shared" si="1"/>
        <v>#VALUE!</v>
      </c>
    </row>
    <row r="114" spans="1:9" x14ac:dyDescent="0.2">
      <c r="A114" t="s">
        <v>4</v>
      </c>
      <c r="B114" t="s">
        <v>621</v>
      </c>
      <c r="C114" t="s">
        <v>74</v>
      </c>
      <c r="D114" t="str">
        <f t="shared" si="1"/>
        <v>QUEEN'S COLLEGE QC</v>
      </c>
      <c r="F114">
        <v>27</v>
      </c>
      <c r="G114">
        <v>13</v>
      </c>
      <c r="H114">
        <v>26</v>
      </c>
      <c r="I114">
        <v>66</v>
      </c>
    </row>
    <row r="115" spans="1:9" x14ac:dyDescent="0.2">
      <c r="A115" t="s">
        <v>4</v>
      </c>
      <c r="B115" t="e">
        <v>#VALUE!</v>
      </c>
      <c r="C115" t="s">
        <v>2</v>
      </c>
      <c r="D115" t="e">
        <f t="shared" si="1"/>
        <v>#VALUE!</v>
      </c>
    </row>
    <row r="116" spans="1:9" x14ac:dyDescent="0.2">
      <c r="A116" t="s">
        <v>4</v>
      </c>
      <c r="B116" t="s">
        <v>622</v>
      </c>
      <c r="C116" t="s">
        <v>75</v>
      </c>
      <c r="D116" t="str">
        <f t="shared" si="1"/>
        <v>LST WONG CHUNG MING SECONDARY SCHOOL LSTWCM</v>
      </c>
      <c r="F116">
        <v>37</v>
      </c>
      <c r="G116">
        <v>11</v>
      </c>
      <c r="H116">
        <v>14</v>
      </c>
      <c r="I116">
        <v>62</v>
      </c>
    </row>
    <row r="117" spans="1:9" x14ac:dyDescent="0.2">
      <c r="B117" t="e">
        <v>#VALUE!</v>
      </c>
      <c r="C117" t="s">
        <v>2</v>
      </c>
      <c r="D117" t="e">
        <f t="shared" si="1"/>
        <v>#VALUE!</v>
      </c>
    </row>
    <row r="118" spans="1:9" x14ac:dyDescent="0.2">
      <c r="B118" t="e">
        <v>#VALUE!</v>
      </c>
      <c r="C118" t="s">
        <v>0</v>
      </c>
      <c r="D118" t="e">
        <f t="shared" si="1"/>
        <v>#VALUE!</v>
      </c>
    </row>
    <row r="119" spans="1:9" x14ac:dyDescent="0.2">
      <c r="B119" t="s">
        <v>20</v>
      </c>
      <c r="C119" t="s">
        <v>1</v>
      </c>
      <c r="D119" t="str">
        <f t="shared" si="1"/>
        <v>A B C Total</v>
      </c>
    </row>
    <row r="120" spans="1:9" x14ac:dyDescent="0.2">
      <c r="B120" t="e">
        <v>#VALUE!</v>
      </c>
      <c r="C120" t="s">
        <v>2</v>
      </c>
      <c r="D120" t="e">
        <f t="shared" si="1"/>
        <v>#VALUE!</v>
      </c>
    </row>
    <row r="121" spans="1:9" x14ac:dyDescent="0.2">
      <c r="A121" t="s">
        <v>7</v>
      </c>
      <c r="B121" t="s">
        <v>599</v>
      </c>
      <c r="C121" t="s">
        <v>76</v>
      </c>
      <c r="D121" t="str">
        <f t="shared" si="1"/>
        <v>ST. MARGARET'S COED ENGLISH SEC &amp; PRI SCH SMCESPS</v>
      </c>
      <c r="F121">
        <v>76</v>
      </c>
      <c r="G121">
        <v>64</v>
      </c>
      <c r="H121">
        <v>53</v>
      </c>
      <c r="I121">
        <v>193</v>
      </c>
    </row>
    <row r="122" spans="1:9" x14ac:dyDescent="0.2">
      <c r="A122" t="s">
        <v>7</v>
      </c>
      <c r="B122" t="e">
        <v>#VALUE!</v>
      </c>
      <c r="C122" t="s">
        <v>2</v>
      </c>
      <c r="D122" t="e">
        <f t="shared" si="1"/>
        <v>#VALUE!</v>
      </c>
    </row>
    <row r="123" spans="1:9" x14ac:dyDescent="0.2">
      <c r="A123" t="s">
        <v>7</v>
      </c>
      <c r="B123" t="s">
        <v>600</v>
      </c>
      <c r="C123" t="s">
        <v>77</v>
      </c>
      <c r="D123" t="str">
        <f t="shared" si="1"/>
        <v>CHINESE INTERNATIONAL SCHOOL CIS</v>
      </c>
      <c r="F123">
        <v>57</v>
      </c>
      <c r="G123">
        <v>57</v>
      </c>
      <c r="H123">
        <v>69</v>
      </c>
      <c r="I123">
        <v>183</v>
      </c>
    </row>
    <row r="124" spans="1:9" x14ac:dyDescent="0.2">
      <c r="A124" t="s">
        <v>7</v>
      </c>
      <c r="B124" t="e">
        <v>#VALUE!</v>
      </c>
      <c r="C124" t="s">
        <v>2</v>
      </c>
      <c r="D124" t="e">
        <f t="shared" si="1"/>
        <v>#VALUE!</v>
      </c>
    </row>
    <row r="125" spans="1:9" x14ac:dyDescent="0.2">
      <c r="A125" t="s">
        <v>7</v>
      </c>
      <c r="B125" t="s">
        <v>601</v>
      </c>
      <c r="C125" t="s">
        <v>78</v>
      </c>
      <c r="D125" t="str">
        <f t="shared" si="1"/>
        <v>THE SOUTH ISLAND SCHOOL TSIS</v>
      </c>
      <c r="F125">
        <v>60.5</v>
      </c>
      <c r="G125">
        <v>56</v>
      </c>
      <c r="H125">
        <v>61</v>
      </c>
      <c r="I125">
        <v>177.5</v>
      </c>
    </row>
    <row r="126" spans="1:9" x14ac:dyDescent="0.2">
      <c r="A126" t="s">
        <v>7</v>
      </c>
      <c r="B126" t="e">
        <v>#VALUE!</v>
      </c>
      <c r="C126" t="s">
        <v>2</v>
      </c>
      <c r="D126" t="e">
        <f t="shared" si="1"/>
        <v>#VALUE!</v>
      </c>
    </row>
    <row r="127" spans="1:9" x14ac:dyDescent="0.2">
      <c r="A127" t="s">
        <v>7</v>
      </c>
      <c r="B127" t="s">
        <v>602</v>
      </c>
      <c r="C127" t="s">
        <v>79</v>
      </c>
      <c r="D127" t="str">
        <f t="shared" si="1"/>
        <v>SACRED HEART CANOSSIAN COLLEGE SHCC</v>
      </c>
      <c r="F127">
        <v>62.5</v>
      </c>
      <c r="G127">
        <v>32.5</v>
      </c>
      <c r="H127">
        <v>54</v>
      </c>
      <c r="I127">
        <v>149</v>
      </c>
    </row>
    <row r="128" spans="1:9" x14ac:dyDescent="0.2">
      <c r="A128" t="s">
        <v>7</v>
      </c>
      <c r="B128" t="e">
        <v>#VALUE!</v>
      </c>
      <c r="C128" t="s">
        <v>2</v>
      </c>
      <c r="D128" t="e">
        <f t="shared" si="1"/>
        <v>#VALUE!</v>
      </c>
    </row>
    <row r="129" spans="1:9" x14ac:dyDescent="0.2">
      <c r="A129" t="s">
        <v>7</v>
      </c>
      <c r="B129" t="s">
        <v>603</v>
      </c>
      <c r="C129" t="s">
        <v>80</v>
      </c>
      <c r="D129" t="str">
        <f t="shared" si="1"/>
        <v>HONG KONG TRUE LIGHT COLLEGE HKTLC</v>
      </c>
      <c r="F129">
        <v>29</v>
      </c>
      <c r="G129">
        <v>65</v>
      </c>
      <c r="H129">
        <v>49</v>
      </c>
      <c r="I129">
        <v>143</v>
      </c>
    </row>
    <row r="130" spans="1:9" x14ac:dyDescent="0.2">
      <c r="A130" t="s">
        <v>7</v>
      </c>
      <c r="B130" t="e">
        <v>#VALUE!</v>
      </c>
      <c r="C130" t="s">
        <v>2</v>
      </c>
      <c r="D130" t="e">
        <f t="shared" si="1"/>
        <v>#VALUE!</v>
      </c>
    </row>
    <row r="131" spans="1:9" x14ac:dyDescent="0.2">
      <c r="A131" t="s">
        <v>7</v>
      </c>
      <c r="B131" t="s">
        <v>604</v>
      </c>
      <c r="C131" t="s">
        <v>81</v>
      </c>
      <c r="D131" t="str">
        <f t="shared" si="1"/>
        <v>YCH LAW CHAN CHOR SI COLLEGE LCCS</v>
      </c>
      <c r="F131">
        <v>37</v>
      </c>
      <c r="G131">
        <v>91</v>
      </c>
      <c r="H131">
        <v>14</v>
      </c>
      <c r="I131">
        <v>142</v>
      </c>
    </row>
    <row r="132" spans="1:9" x14ac:dyDescent="0.2">
      <c r="A132" t="s">
        <v>7</v>
      </c>
      <c r="B132" t="e">
        <v>#VALUE!</v>
      </c>
      <c r="C132" t="s">
        <v>2</v>
      </c>
      <c r="D132" t="e">
        <f t="shared" si="1"/>
        <v>#VALUE!</v>
      </c>
    </row>
    <row r="133" spans="1:9" x14ac:dyDescent="0.2">
      <c r="A133" t="s">
        <v>7</v>
      </c>
      <c r="B133" t="s">
        <v>605</v>
      </c>
      <c r="C133" t="s">
        <v>82</v>
      </c>
      <c r="D133" t="str">
        <f t="shared" si="1"/>
        <v>HOI PING CHAMBER OF COMMERCE SEC SCHOOL HPCCSS</v>
      </c>
      <c r="F133">
        <v>26</v>
      </c>
      <c r="G133">
        <v>21.5</v>
      </c>
      <c r="H133">
        <v>92</v>
      </c>
      <c r="I133">
        <v>139.5</v>
      </c>
    </row>
    <row r="134" spans="1:9" x14ac:dyDescent="0.2">
      <c r="A134" t="s">
        <v>7</v>
      </c>
      <c r="B134" t="e">
        <v>#VALUE!</v>
      </c>
      <c r="C134" t="s">
        <v>2</v>
      </c>
      <c r="D134" t="e">
        <f t="shared" si="1"/>
        <v>#VALUE!</v>
      </c>
    </row>
    <row r="135" spans="1:9" x14ac:dyDescent="0.2">
      <c r="A135" t="s">
        <v>7</v>
      </c>
      <c r="B135" t="s">
        <v>606</v>
      </c>
      <c r="C135" t="s">
        <v>83</v>
      </c>
      <c r="D135" t="str">
        <f t="shared" ref="D135:D198" si="2">MID(C135, FIND(" ", C135, 1)+1, LEN(C135)-FIND(" ", C135, 1))</f>
        <v>ST. STEPHEN'S GIRLS' COLLEGE SSGC</v>
      </c>
      <c r="F135">
        <v>51</v>
      </c>
      <c r="G135">
        <v>74</v>
      </c>
      <c r="H135">
        <v>13</v>
      </c>
      <c r="I135">
        <v>138</v>
      </c>
    </row>
    <row r="136" spans="1:9" x14ac:dyDescent="0.2">
      <c r="A136" t="s">
        <v>7</v>
      </c>
      <c r="B136" t="e">
        <v>#VALUE!</v>
      </c>
      <c r="C136" t="s">
        <v>2</v>
      </c>
      <c r="D136" t="e">
        <f t="shared" si="2"/>
        <v>#VALUE!</v>
      </c>
    </row>
    <row r="137" spans="1:9" x14ac:dyDescent="0.2">
      <c r="A137" t="s">
        <v>7</v>
      </c>
      <c r="B137" t="s">
        <v>607</v>
      </c>
      <c r="C137" t="s">
        <v>84</v>
      </c>
      <c r="D137" t="str">
        <f t="shared" si="2"/>
        <v>TRUE LIGHT MIDDLE SCHOOL OF HONG KONG TLMSHK</v>
      </c>
      <c r="F137">
        <v>30</v>
      </c>
      <c r="G137">
        <v>78</v>
      </c>
      <c r="H137">
        <v>23</v>
      </c>
      <c r="I137">
        <v>131</v>
      </c>
    </row>
    <row r="138" spans="1:9" x14ac:dyDescent="0.2">
      <c r="A138" t="s">
        <v>7</v>
      </c>
      <c r="B138" t="e">
        <v>#VALUE!</v>
      </c>
      <c r="C138" t="s">
        <v>2</v>
      </c>
      <c r="D138" t="e">
        <f t="shared" si="2"/>
        <v>#VALUE!</v>
      </c>
    </row>
    <row r="139" spans="1:9" x14ac:dyDescent="0.2">
      <c r="A139" t="s">
        <v>7</v>
      </c>
      <c r="B139" t="s">
        <v>608</v>
      </c>
      <c r="C139" t="s">
        <v>85</v>
      </c>
      <c r="D139" t="str">
        <f t="shared" si="2"/>
        <v>ST. TERESA SECONDARY SCHOOL STSS</v>
      </c>
      <c r="F139">
        <v>55.5</v>
      </c>
      <c r="G139">
        <v>20</v>
      </c>
      <c r="H139">
        <v>54</v>
      </c>
      <c r="I139">
        <v>129.5</v>
      </c>
    </row>
    <row r="140" spans="1:9" x14ac:dyDescent="0.2">
      <c r="A140" t="s">
        <v>7</v>
      </c>
      <c r="B140" t="e">
        <v>#VALUE!</v>
      </c>
      <c r="C140" t="s">
        <v>2</v>
      </c>
      <c r="D140" t="e">
        <f t="shared" si="2"/>
        <v>#VALUE!</v>
      </c>
    </row>
    <row r="141" spans="1:9" x14ac:dyDescent="0.2">
      <c r="A141" t="s">
        <v>7</v>
      </c>
      <c r="B141" t="s">
        <v>609</v>
      </c>
      <c r="C141" t="s">
        <v>86</v>
      </c>
      <c r="D141" t="str">
        <f t="shared" si="2"/>
        <v>HOTUNG SECONDARY SCHOOL HSS</v>
      </c>
      <c r="F141">
        <v>42</v>
      </c>
      <c r="G141">
        <v>31.5</v>
      </c>
      <c r="H141">
        <v>37</v>
      </c>
      <c r="I141">
        <v>110.5</v>
      </c>
    </row>
    <row r="142" spans="1:9" x14ac:dyDescent="0.2">
      <c r="A142" t="s">
        <v>7</v>
      </c>
      <c r="B142" t="e">
        <v>#VALUE!</v>
      </c>
      <c r="C142" t="s">
        <v>2</v>
      </c>
      <c r="D142" t="e">
        <f t="shared" si="2"/>
        <v>#VALUE!</v>
      </c>
    </row>
    <row r="143" spans="1:9" x14ac:dyDescent="0.2">
      <c r="A143" t="s">
        <v>7</v>
      </c>
      <c r="B143" t="s">
        <v>610</v>
      </c>
      <c r="C143" t="s">
        <v>87</v>
      </c>
      <c r="D143" t="str">
        <f t="shared" si="2"/>
        <v>PUI CHING MIDDLE SCHOOL PCMS</v>
      </c>
      <c r="F143">
        <v>43</v>
      </c>
      <c r="G143">
        <v>23</v>
      </c>
      <c r="H143">
        <v>42</v>
      </c>
      <c r="I143">
        <v>108</v>
      </c>
    </row>
    <row r="144" spans="1:9" x14ac:dyDescent="0.2">
      <c r="A144" t="s">
        <v>7</v>
      </c>
      <c r="B144" t="e">
        <v>#VALUE!</v>
      </c>
      <c r="C144" t="s">
        <v>2</v>
      </c>
      <c r="D144" t="e">
        <f t="shared" si="2"/>
        <v>#VALUE!</v>
      </c>
    </row>
    <row r="145" spans="1:9" x14ac:dyDescent="0.2">
      <c r="A145" t="s">
        <v>7</v>
      </c>
      <c r="B145" t="s">
        <v>611</v>
      </c>
      <c r="C145" t="s">
        <v>88</v>
      </c>
      <c r="D145" t="str">
        <f t="shared" si="2"/>
        <v>ST. MARY'S CANOSSIAN COLLEGE SMCC</v>
      </c>
      <c r="F145">
        <v>19</v>
      </c>
      <c r="G145">
        <v>31</v>
      </c>
      <c r="H145">
        <v>43</v>
      </c>
      <c r="I145">
        <v>93</v>
      </c>
    </row>
    <row r="146" spans="1:9" x14ac:dyDescent="0.2">
      <c r="A146" t="s">
        <v>7</v>
      </c>
      <c r="B146" t="e">
        <v>#VALUE!</v>
      </c>
      <c r="C146" t="s">
        <v>2</v>
      </c>
      <c r="D146" t="e">
        <f t="shared" si="2"/>
        <v>#VALUE!</v>
      </c>
    </row>
    <row r="147" spans="1:9" x14ac:dyDescent="0.2">
      <c r="A147" t="s">
        <v>7</v>
      </c>
      <c r="B147" t="s">
        <v>612</v>
      </c>
      <c r="C147" t="s">
        <v>89</v>
      </c>
      <c r="D147" t="str">
        <f t="shared" si="2"/>
        <v>HENRIETTA SECONDARY SCHOOL HS</v>
      </c>
      <c r="F147">
        <v>49</v>
      </c>
      <c r="G147">
        <v>14</v>
      </c>
      <c r="H147">
        <v>29</v>
      </c>
      <c r="I147">
        <v>92</v>
      </c>
    </row>
    <row r="148" spans="1:9" x14ac:dyDescent="0.2">
      <c r="A148" t="s">
        <v>7</v>
      </c>
      <c r="B148" t="e">
        <v>#VALUE!</v>
      </c>
      <c r="C148" t="s">
        <v>2</v>
      </c>
      <c r="D148" t="e">
        <f t="shared" si="2"/>
        <v>#VALUE!</v>
      </c>
    </row>
    <row r="149" spans="1:9" x14ac:dyDescent="0.2">
      <c r="A149" t="s">
        <v>7</v>
      </c>
      <c r="B149" t="s">
        <v>613</v>
      </c>
      <c r="C149" t="s">
        <v>37</v>
      </c>
      <c r="D149" t="str">
        <f t="shared" si="2"/>
        <v>C&amp;M ALLIANCE SUN KEI SECONDARY SCHOOL SKSS</v>
      </c>
      <c r="F149">
        <v>15</v>
      </c>
      <c r="G149">
        <v>23</v>
      </c>
      <c r="H149">
        <v>50</v>
      </c>
      <c r="I149">
        <v>88</v>
      </c>
    </row>
    <row r="150" spans="1:9" x14ac:dyDescent="0.2">
      <c r="A150" t="s">
        <v>7</v>
      </c>
      <c r="B150" t="e">
        <v>#VALUE!</v>
      </c>
      <c r="C150" t="s">
        <v>2</v>
      </c>
      <c r="D150" t="e">
        <f t="shared" si="2"/>
        <v>#VALUE!</v>
      </c>
    </row>
    <row r="151" spans="1:9" x14ac:dyDescent="0.2">
      <c r="A151" t="s">
        <v>7</v>
      </c>
      <c r="B151" t="s">
        <v>614</v>
      </c>
      <c r="C151" t="s">
        <v>90</v>
      </c>
      <c r="D151" t="str">
        <f t="shared" si="2"/>
        <v>YING WA GIRLS' SCHOOL YWG</v>
      </c>
      <c r="F151">
        <v>11</v>
      </c>
      <c r="G151">
        <v>42</v>
      </c>
      <c r="H151">
        <v>32</v>
      </c>
      <c r="I151">
        <v>85</v>
      </c>
    </row>
    <row r="152" spans="1:9" x14ac:dyDescent="0.2">
      <c r="A152" t="s">
        <v>7</v>
      </c>
      <c r="B152" t="e">
        <v>#VALUE!</v>
      </c>
      <c r="C152" t="s">
        <v>2</v>
      </c>
      <c r="D152" t="e">
        <f t="shared" si="2"/>
        <v>#VALUE!</v>
      </c>
    </row>
    <row r="153" spans="1:9" x14ac:dyDescent="0.2">
      <c r="A153" t="s">
        <v>7</v>
      </c>
      <c r="B153" t="s">
        <v>615</v>
      </c>
      <c r="C153" t="s">
        <v>91</v>
      </c>
      <c r="D153" t="str">
        <f t="shared" si="2"/>
        <v>HKCCCU LOGOS ACADEMY LA</v>
      </c>
      <c r="F153">
        <v>7</v>
      </c>
      <c r="G153">
        <v>41</v>
      </c>
      <c r="H153">
        <v>34</v>
      </c>
      <c r="I153">
        <v>82</v>
      </c>
    </row>
    <row r="154" spans="1:9" x14ac:dyDescent="0.2">
      <c r="A154" t="s">
        <v>7</v>
      </c>
      <c r="B154" t="e">
        <v>#VALUE!</v>
      </c>
      <c r="C154" t="s">
        <v>2</v>
      </c>
      <c r="D154" t="e">
        <f t="shared" si="2"/>
        <v>#VALUE!</v>
      </c>
    </row>
    <row r="155" spans="1:9" x14ac:dyDescent="0.2">
      <c r="A155" t="s">
        <v>7</v>
      </c>
      <c r="B155" t="s">
        <v>616</v>
      </c>
      <c r="C155" t="s">
        <v>92</v>
      </c>
      <c r="D155" t="str">
        <f t="shared" si="2"/>
        <v>BELILIOS PUBLIC SCHOOL BPS</v>
      </c>
      <c r="F155">
        <v>19</v>
      </c>
      <c r="G155">
        <v>44</v>
      </c>
      <c r="H155">
        <v>15</v>
      </c>
      <c r="I155">
        <v>78</v>
      </c>
    </row>
    <row r="156" spans="1:9" x14ac:dyDescent="0.2">
      <c r="A156" t="s">
        <v>7</v>
      </c>
      <c r="B156" t="e">
        <v>#VALUE!</v>
      </c>
      <c r="C156" t="s">
        <v>2</v>
      </c>
      <c r="D156" t="e">
        <f t="shared" si="2"/>
        <v>#VALUE!</v>
      </c>
    </row>
    <row r="157" spans="1:9" x14ac:dyDescent="0.2">
      <c r="A157" t="s">
        <v>7</v>
      </c>
      <c r="B157" t="s">
        <v>617</v>
      </c>
      <c r="C157" t="s">
        <v>93</v>
      </c>
      <c r="D157" t="str">
        <f t="shared" si="2"/>
        <v>TWGHS LUI YUN CHOY MEMORIAL COLLEGE LYC</v>
      </c>
      <c r="F157">
        <v>49</v>
      </c>
      <c r="G157">
        <v>20</v>
      </c>
      <c r="H157">
        <v>8</v>
      </c>
      <c r="I157">
        <v>77</v>
      </c>
    </row>
    <row r="158" spans="1:9" x14ac:dyDescent="0.2">
      <c r="A158" t="s">
        <v>7</v>
      </c>
      <c r="B158" t="e">
        <v>#VALUE!</v>
      </c>
      <c r="C158" t="s">
        <v>2</v>
      </c>
      <c r="D158" t="e">
        <f t="shared" si="2"/>
        <v>#VALUE!</v>
      </c>
    </row>
    <row r="159" spans="1:9" x14ac:dyDescent="0.2">
      <c r="A159" t="s">
        <v>7</v>
      </c>
      <c r="B159" t="s">
        <v>618</v>
      </c>
      <c r="C159" t="s">
        <v>94</v>
      </c>
      <c r="D159" t="str">
        <f t="shared" si="2"/>
        <v>ST. STEPHEN'S COLLEGE SSCS</v>
      </c>
      <c r="F159">
        <v>11</v>
      </c>
      <c r="G159">
        <v>23.5</v>
      </c>
      <c r="H159">
        <v>41</v>
      </c>
      <c r="I159">
        <v>75.5</v>
      </c>
    </row>
    <row r="160" spans="1:9" x14ac:dyDescent="0.2">
      <c r="A160" t="s">
        <v>7</v>
      </c>
      <c r="B160" t="e">
        <v>#VALUE!</v>
      </c>
      <c r="C160" t="s">
        <v>2</v>
      </c>
      <c r="D160" t="e">
        <f t="shared" si="2"/>
        <v>#VALUE!</v>
      </c>
    </row>
    <row r="161" spans="1:9" x14ac:dyDescent="0.2">
      <c r="A161" t="s">
        <v>7</v>
      </c>
      <c r="B161" t="s">
        <v>618</v>
      </c>
      <c r="C161" t="s">
        <v>95</v>
      </c>
      <c r="D161" t="str">
        <f t="shared" si="2"/>
        <v>OUR LADY'S COLLEGE OLC</v>
      </c>
      <c r="F161">
        <v>37.5</v>
      </c>
      <c r="G161">
        <v>11</v>
      </c>
      <c r="H161">
        <v>27</v>
      </c>
      <c r="I161">
        <v>75.5</v>
      </c>
    </row>
    <row r="162" spans="1:9" x14ac:dyDescent="0.2">
      <c r="A162" t="s">
        <v>7</v>
      </c>
      <c r="B162" t="e">
        <v>#VALUE!</v>
      </c>
      <c r="C162" t="s">
        <v>2</v>
      </c>
      <c r="D162" t="e">
        <f t="shared" si="2"/>
        <v>#VALUE!</v>
      </c>
    </row>
    <row r="163" spans="1:9" x14ac:dyDescent="0.2">
      <c r="A163" t="s">
        <v>7</v>
      </c>
      <c r="B163" t="s">
        <v>620</v>
      </c>
      <c r="C163" t="s">
        <v>96</v>
      </c>
      <c r="D163" t="str">
        <f t="shared" si="2"/>
        <v>STFA CHENG YU TUNG SECONDARY SCHOOL CYT</v>
      </c>
      <c r="F163">
        <v>27</v>
      </c>
      <c r="G163">
        <v>31</v>
      </c>
      <c r="H163">
        <v>15</v>
      </c>
      <c r="I163">
        <v>73</v>
      </c>
    </row>
    <row r="164" spans="1:9" x14ac:dyDescent="0.2">
      <c r="A164" t="s">
        <v>7</v>
      </c>
      <c r="B164" t="e">
        <v>#VALUE!</v>
      </c>
      <c r="C164" t="s">
        <v>2</v>
      </c>
      <c r="D164" t="e">
        <f t="shared" si="2"/>
        <v>#VALUE!</v>
      </c>
    </row>
    <row r="165" spans="1:9" x14ac:dyDescent="0.2">
      <c r="A165" t="s">
        <v>7</v>
      </c>
      <c r="B165" t="s">
        <v>620</v>
      </c>
      <c r="C165" t="s">
        <v>97</v>
      </c>
      <c r="D165" t="str">
        <f t="shared" si="2"/>
        <v>TSUNG TSIN CHRISTIAN ACADEMY TTCA</v>
      </c>
      <c r="F165">
        <v>39</v>
      </c>
      <c r="G165">
        <v>28</v>
      </c>
      <c r="H165">
        <v>6</v>
      </c>
      <c r="I165">
        <v>73</v>
      </c>
    </row>
    <row r="166" spans="1:9" x14ac:dyDescent="0.2">
      <c r="A166" t="s">
        <v>7</v>
      </c>
      <c r="B166" t="e">
        <v>#VALUE!</v>
      </c>
      <c r="C166" t="s">
        <v>2</v>
      </c>
      <c r="D166" t="e">
        <f t="shared" si="2"/>
        <v>#VALUE!</v>
      </c>
    </row>
    <row r="167" spans="1:9" x14ac:dyDescent="0.2">
      <c r="A167" t="s">
        <v>7</v>
      </c>
      <c r="B167" t="s">
        <v>622</v>
      </c>
      <c r="C167" t="s">
        <v>98</v>
      </c>
      <c r="D167" t="str">
        <f t="shared" si="2"/>
        <v>OUR LADY OF THE ROSARY COLLEGE OLRC</v>
      </c>
      <c r="F167">
        <v>21</v>
      </c>
      <c r="G167">
        <v>15</v>
      </c>
      <c r="H167">
        <v>8</v>
      </c>
      <c r="I167">
        <v>44</v>
      </c>
    </row>
    <row r="168" spans="1:9" x14ac:dyDescent="0.2">
      <c r="B168" t="e">
        <v>#VALUE!</v>
      </c>
      <c r="C168" t="s">
        <v>2</v>
      </c>
      <c r="D168" t="e">
        <f t="shared" si="2"/>
        <v>#VALUE!</v>
      </c>
    </row>
    <row r="169" spans="1:9" x14ac:dyDescent="0.2">
      <c r="B169" t="s">
        <v>19</v>
      </c>
      <c r="C169" t="s">
        <v>22</v>
      </c>
      <c r="D169" t="str">
        <f t="shared" si="2"/>
        <v>Overall Day</v>
      </c>
      <c r="F169">
        <v>3</v>
      </c>
    </row>
    <row r="170" spans="1:9" x14ac:dyDescent="0.2">
      <c r="B170" t="e">
        <v>#VALUE!</v>
      </c>
      <c r="C170" t="s">
        <v>0</v>
      </c>
      <c r="D170" t="e">
        <f t="shared" si="2"/>
        <v>#VALUE!</v>
      </c>
    </row>
    <row r="171" spans="1:9" x14ac:dyDescent="0.2">
      <c r="B171" t="s">
        <v>20</v>
      </c>
      <c r="C171" t="s">
        <v>1</v>
      </c>
      <c r="D171" t="str">
        <f t="shared" si="2"/>
        <v>A B C Total</v>
      </c>
    </row>
    <row r="172" spans="1:9" x14ac:dyDescent="0.2">
      <c r="B172" t="e">
        <v>#VALUE!</v>
      </c>
      <c r="C172" t="s">
        <v>2</v>
      </c>
      <c r="D172" t="e">
        <f t="shared" si="2"/>
        <v>#VALUE!</v>
      </c>
    </row>
    <row r="173" spans="1:9" x14ac:dyDescent="0.2">
      <c r="A173" t="s">
        <v>8</v>
      </c>
      <c r="B173" t="s">
        <v>599</v>
      </c>
      <c r="C173" t="s">
        <v>99</v>
      </c>
      <c r="D173" t="str">
        <f t="shared" si="2"/>
        <v>DELIA MEMORIAL SCHOOL (BROADWAY) DMS-BW</v>
      </c>
      <c r="F173">
        <v>97</v>
      </c>
      <c r="G173">
        <v>103</v>
      </c>
      <c r="H173">
        <v>58.5</v>
      </c>
      <c r="I173">
        <v>258.5</v>
      </c>
    </row>
    <row r="174" spans="1:9" x14ac:dyDescent="0.2">
      <c r="A174" t="s">
        <v>8</v>
      </c>
      <c r="B174" t="e">
        <v>#VALUE!</v>
      </c>
      <c r="C174" t="s">
        <v>2</v>
      </c>
      <c r="D174" t="e">
        <f t="shared" si="2"/>
        <v>#VALUE!</v>
      </c>
    </row>
    <row r="175" spans="1:9" x14ac:dyDescent="0.2">
      <c r="A175" t="s">
        <v>8</v>
      </c>
      <c r="B175" t="s">
        <v>600</v>
      </c>
      <c r="C175" t="s">
        <v>100</v>
      </c>
      <c r="D175" t="str">
        <f t="shared" si="2"/>
        <v>MU KUANG ENGLISH SCHOOL MKES</v>
      </c>
      <c r="F175">
        <v>87</v>
      </c>
      <c r="G175">
        <v>56</v>
      </c>
      <c r="H175">
        <v>40</v>
      </c>
      <c r="I175">
        <v>183</v>
      </c>
    </row>
    <row r="176" spans="1:9" x14ac:dyDescent="0.2">
      <c r="A176" t="s">
        <v>8</v>
      </c>
      <c r="B176" t="e">
        <v>#VALUE!</v>
      </c>
      <c r="C176" t="s">
        <v>2</v>
      </c>
      <c r="D176" t="e">
        <f t="shared" si="2"/>
        <v>#VALUE!</v>
      </c>
    </row>
    <row r="177" spans="1:9" x14ac:dyDescent="0.2">
      <c r="A177" t="s">
        <v>8</v>
      </c>
      <c r="B177" t="s">
        <v>601</v>
      </c>
      <c r="C177" t="s">
        <v>101</v>
      </c>
      <c r="D177" t="str">
        <f t="shared" si="2"/>
        <v>HK &amp; KLN CHIU CHOW PUBLIC ASSN SEC SCHOOL CCPASS</v>
      </c>
      <c r="F177">
        <v>85</v>
      </c>
      <c r="G177">
        <v>35</v>
      </c>
      <c r="H177">
        <v>30</v>
      </c>
      <c r="I177">
        <v>150</v>
      </c>
    </row>
    <row r="178" spans="1:9" x14ac:dyDescent="0.2">
      <c r="A178" t="s">
        <v>8</v>
      </c>
      <c r="B178" t="e">
        <v>#VALUE!</v>
      </c>
      <c r="C178" t="s">
        <v>2</v>
      </c>
      <c r="D178" t="e">
        <f t="shared" si="2"/>
        <v>#VALUE!</v>
      </c>
    </row>
    <row r="179" spans="1:9" x14ac:dyDescent="0.2">
      <c r="A179" t="s">
        <v>8</v>
      </c>
      <c r="B179" t="s">
        <v>602</v>
      </c>
      <c r="C179" t="s">
        <v>102</v>
      </c>
      <c r="D179" t="str">
        <f t="shared" si="2"/>
        <v>YCH WONG WHA SAN SECONDARY SCHOOL WWS</v>
      </c>
      <c r="F179">
        <v>8</v>
      </c>
      <c r="G179">
        <v>81</v>
      </c>
      <c r="H179">
        <v>46</v>
      </c>
      <c r="I179">
        <v>135</v>
      </c>
    </row>
    <row r="180" spans="1:9" x14ac:dyDescent="0.2">
      <c r="A180" t="s">
        <v>8</v>
      </c>
      <c r="B180" t="e">
        <v>#VALUE!</v>
      </c>
      <c r="C180" t="s">
        <v>2</v>
      </c>
      <c r="D180" t="e">
        <f t="shared" si="2"/>
        <v>#VALUE!</v>
      </c>
    </row>
    <row r="181" spans="1:9" x14ac:dyDescent="0.2">
      <c r="A181" t="s">
        <v>8</v>
      </c>
      <c r="B181" t="s">
        <v>603</v>
      </c>
      <c r="C181" t="s">
        <v>103</v>
      </c>
      <c r="D181" t="str">
        <f t="shared" si="2"/>
        <v>HEUNG TO MIDDLE SCHOOL (TAI HANG TUNG) HTMS-THT</v>
      </c>
      <c r="F181">
        <v>19</v>
      </c>
      <c r="G181">
        <v>29</v>
      </c>
      <c r="H181">
        <v>86</v>
      </c>
      <c r="I181">
        <v>134</v>
      </c>
    </row>
    <row r="182" spans="1:9" x14ac:dyDescent="0.2">
      <c r="A182" t="s">
        <v>8</v>
      </c>
      <c r="B182" t="e">
        <v>#VALUE!</v>
      </c>
      <c r="C182" t="s">
        <v>2</v>
      </c>
      <c r="D182" t="e">
        <f t="shared" si="2"/>
        <v>#VALUE!</v>
      </c>
    </row>
    <row r="183" spans="1:9" x14ac:dyDescent="0.2">
      <c r="A183" t="s">
        <v>8</v>
      </c>
      <c r="B183" t="s">
        <v>604</v>
      </c>
      <c r="C183" t="s">
        <v>104</v>
      </c>
      <c r="D183" t="str">
        <f t="shared" si="2"/>
        <v>KING LING COLLEGE K-LING</v>
      </c>
      <c r="F183">
        <v>9</v>
      </c>
      <c r="G183">
        <v>40</v>
      </c>
      <c r="H183">
        <v>83</v>
      </c>
      <c r="I183">
        <v>132</v>
      </c>
    </row>
    <row r="184" spans="1:9" x14ac:dyDescent="0.2">
      <c r="A184" t="s">
        <v>8</v>
      </c>
      <c r="B184" t="e">
        <v>#VALUE!</v>
      </c>
      <c r="C184" t="s">
        <v>2</v>
      </c>
      <c r="D184" t="e">
        <f t="shared" si="2"/>
        <v>#VALUE!</v>
      </c>
    </row>
    <row r="185" spans="1:9" x14ac:dyDescent="0.2">
      <c r="A185" t="s">
        <v>8</v>
      </c>
      <c r="B185" t="s">
        <v>605</v>
      </c>
      <c r="C185" t="s">
        <v>105</v>
      </c>
      <c r="D185" t="str">
        <f t="shared" si="2"/>
        <v>YCH LAW CHAN CHOR SI COLLEGE LCCS</v>
      </c>
      <c r="F185">
        <v>85</v>
      </c>
      <c r="G185">
        <v>29</v>
      </c>
      <c r="H185">
        <v>17</v>
      </c>
      <c r="I185">
        <v>131</v>
      </c>
    </row>
    <row r="186" spans="1:9" x14ac:dyDescent="0.2">
      <c r="A186" t="s">
        <v>8</v>
      </c>
      <c r="B186" t="e">
        <v>#VALUE!</v>
      </c>
      <c r="C186" t="s">
        <v>2</v>
      </c>
      <c r="D186" t="e">
        <f t="shared" si="2"/>
        <v>#VALUE!</v>
      </c>
    </row>
    <row r="187" spans="1:9" x14ac:dyDescent="0.2">
      <c r="A187" t="s">
        <v>8</v>
      </c>
      <c r="B187" t="s">
        <v>606</v>
      </c>
      <c r="C187" t="s">
        <v>106</v>
      </c>
      <c r="D187" t="str">
        <f t="shared" si="2"/>
        <v>ELCHK LUTHERAN SECONDARY SCHOOL LS</v>
      </c>
      <c r="F187">
        <v>5</v>
      </c>
      <c r="G187">
        <v>96</v>
      </c>
      <c r="H187">
        <v>29</v>
      </c>
      <c r="I187">
        <v>130</v>
      </c>
    </row>
    <row r="188" spans="1:9" x14ac:dyDescent="0.2">
      <c r="A188" t="s">
        <v>8</v>
      </c>
      <c r="B188" t="e">
        <v>#VALUE!</v>
      </c>
      <c r="C188" t="s">
        <v>2</v>
      </c>
      <c r="D188" t="e">
        <f t="shared" si="2"/>
        <v>#VALUE!</v>
      </c>
    </row>
    <row r="189" spans="1:9" x14ac:dyDescent="0.2">
      <c r="A189" t="s">
        <v>8</v>
      </c>
      <c r="B189" t="s">
        <v>607</v>
      </c>
      <c r="C189" t="s">
        <v>107</v>
      </c>
      <c r="D189" t="str">
        <f t="shared" si="2"/>
        <v>NEW ASIA MIDDLE SCHOOL NAMS</v>
      </c>
      <c r="F189">
        <v>61</v>
      </c>
      <c r="G189">
        <v>34</v>
      </c>
      <c r="H189">
        <v>34</v>
      </c>
      <c r="I189">
        <v>129</v>
      </c>
    </row>
    <row r="190" spans="1:9" x14ac:dyDescent="0.2">
      <c r="A190" t="s">
        <v>8</v>
      </c>
      <c r="B190" t="e">
        <v>#VALUE!</v>
      </c>
      <c r="C190" t="s">
        <v>2</v>
      </c>
      <c r="D190" t="e">
        <f t="shared" si="2"/>
        <v>#VALUE!</v>
      </c>
    </row>
    <row r="191" spans="1:9" x14ac:dyDescent="0.2">
      <c r="A191" t="s">
        <v>8</v>
      </c>
      <c r="B191" t="s">
        <v>608</v>
      </c>
      <c r="C191" t="s">
        <v>108</v>
      </c>
      <c r="D191" t="str">
        <f t="shared" si="2"/>
        <v>BUDDHIST HO NAM KAM COLLEGE BHNK</v>
      </c>
      <c r="F191">
        <v>56</v>
      </c>
      <c r="G191">
        <v>36</v>
      </c>
      <c r="H191">
        <v>35</v>
      </c>
      <c r="I191">
        <v>127</v>
      </c>
    </row>
    <row r="192" spans="1:9" x14ac:dyDescent="0.2">
      <c r="A192" t="s">
        <v>8</v>
      </c>
      <c r="B192" t="e">
        <v>#VALUE!</v>
      </c>
      <c r="C192" t="s">
        <v>2</v>
      </c>
      <c r="D192" t="e">
        <f t="shared" si="2"/>
        <v>#VALUE!</v>
      </c>
    </row>
    <row r="193" spans="1:10" x14ac:dyDescent="0.2">
      <c r="A193" t="s">
        <v>8</v>
      </c>
      <c r="B193" t="s">
        <v>609</v>
      </c>
      <c r="C193" t="s">
        <v>109</v>
      </c>
      <c r="D193" t="str">
        <f t="shared" si="2"/>
        <v>BISHOP HALL JUBILEE SCHOOL BHJS</v>
      </c>
      <c r="F193">
        <v>29</v>
      </c>
      <c r="G193">
        <v>43</v>
      </c>
      <c r="H193">
        <v>54</v>
      </c>
      <c r="I193">
        <v>126</v>
      </c>
    </row>
    <row r="194" spans="1:10" x14ac:dyDescent="0.2">
      <c r="A194" t="s">
        <v>8</v>
      </c>
      <c r="B194" t="e">
        <v>#VALUE!</v>
      </c>
      <c r="C194" t="s">
        <v>2</v>
      </c>
      <c r="D194" t="e">
        <f t="shared" si="2"/>
        <v>#VALUE!</v>
      </c>
    </row>
    <row r="195" spans="1:10" x14ac:dyDescent="0.2">
      <c r="A195" t="s">
        <v>8</v>
      </c>
      <c r="B195" t="s">
        <v>610</v>
      </c>
      <c r="C195" t="s">
        <v>110</v>
      </c>
      <c r="D195" t="str">
        <f t="shared" si="2"/>
        <v>PO LEUNG KUK LAWS FOUNDATION COLLEGE PLKLFC</v>
      </c>
      <c r="F195">
        <v>19</v>
      </c>
      <c r="G195">
        <v>65</v>
      </c>
      <c r="H195">
        <v>40.5</v>
      </c>
      <c r="I195">
        <v>124.5</v>
      </c>
    </row>
    <row r="196" spans="1:10" x14ac:dyDescent="0.2">
      <c r="A196" t="s">
        <v>8</v>
      </c>
      <c r="B196" t="e">
        <v>#VALUE!</v>
      </c>
      <c r="C196" t="s">
        <v>2</v>
      </c>
      <c r="D196" t="e">
        <f t="shared" si="2"/>
        <v>#VALUE!</v>
      </c>
    </row>
    <row r="197" spans="1:10" x14ac:dyDescent="0.2">
      <c r="A197" t="s">
        <v>8</v>
      </c>
      <c r="B197" t="s">
        <v>611</v>
      </c>
      <c r="C197" t="s">
        <v>111</v>
      </c>
      <c r="D197" t="str">
        <f t="shared" si="2"/>
        <v>CHINESE INTERNATIONAL SCHOOL CIS</v>
      </c>
      <c r="F197">
        <v>35</v>
      </c>
      <c r="G197">
        <v>46</v>
      </c>
      <c r="H197">
        <v>27</v>
      </c>
      <c r="I197">
        <v>108</v>
      </c>
    </row>
    <row r="198" spans="1:10" x14ac:dyDescent="0.2">
      <c r="A198" t="s">
        <v>8</v>
      </c>
      <c r="B198" t="e">
        <v>#VALUE!</v>
      </c>
      <c r="C198" t="s">
        <v>2</v>
      </c>
      <c r="D198" t="e">
        <f t="shared" si="2"/>
        <v>#VALUE!</v>
      </c>
    </row>
    <row r="199" spans="1:10" x14ac:dyDescent="0.2">
      <c r="A199" t="s">
        <v>8</v>
      </c>
      <c r="B199" t="s">
        <v>612</v>
      </c>
      <c r="C199" t="s">
        <v>112</v>
      </c>
      <c r="D199" t="str">
        <f t="shared" ref="D199:D262" si="3">MID(C199, FIND(" ", C199, 1)+1, LEN(C199)-FIND(" ", C199, 1))</f>
        <v>POH</v>
      </c>
      <c r="F199" t="s">
        <v>113</v>
      </c>
      <c r="G199">
        <v>34</v>
      </c>
      <c r="H199">
        <v>30</v>
      </c>
      <c r="I199">
        <v>28</v>
      </c>
      <c r="J199">
        <v>92</v>
      </c>
    </row>
    <row r="200" spans="1:10" x14ac:dyDescent="0.2">
      <c r="A200" t="s">
        <v>8</v>
      </c>
      <c r="B200" t="e">
        <v>#VALUE!</v>
      </c>
      <c r="C200" t="s">
        <v>2</v>
      </c>
      <c r="D200" t="e">
        <f t="shared" si="3"/>
        <v>#VALUE!</v>
      </c>
    </row>
    <row r="201" spans="1:10" x14ac:dyDescent="0.2">
      <c r="A201" t="s">
        <v>8</v>
      </c>
      <c r="B201" t="s">
        <v>613</v>
      </c>
      <c r="C201" t="s">
        <v>114</v>
      </c>
      <c r="D201" t="str">
        <f t="shared" si="3"/>
        <v>SKH LI FOOK HING SECONDARY SCHOOL SKHLFH</v>
      </c>
      <c r="F201">
        <v>54</v>
      </c>
      <c r="G201">
        <v>15</v>
      </c>
      <c r="H201">
        <v>22</v>
      </c>
      <c r="I201">
        <v>91</v>
      </c>
    </row>
    <row r="202" spans="1:10" x14ac:dyDescent="0.2">
      <c r="A202" t="s">
        <v>8</v>
      </c>
      <c r="B202" t="e">
        <v>#VALUE!</v>
      </c>
      <c r="C202" t="s">
        <v>2</v>
      </c>
      <c r="D202" t="e">
        <f t="shared" si="3"/>
        <v>#VALUE!</v>
      </c>
    </row>
    <row r="203" spans="1:10" x14ac:dyDescent="0.2">
      <c r="A203" t="s">
        <v>8</v>
      </c>
      <c r="B203" t="s">
        <v>614</v>
      </c>
      <c r="C203" t="s">
        <v>115</v>
      </c>
      <c r="D203" t="str">
        <f t="shared" si="3"/>
        <v>PO LEUNG KUK CHOI KAI YAU SCHOOL PLKCKY</v>
      </c>
      <c r="F203">
        <v>12</v>
      </c>
      <c r="G203">
        <v>22</v>
      </c>
      <c r="H203">
        <v>31</v>
      </c>
      <c r="I203">
        <v>65</v>
      </c>
    </row>
    <row r="204" spans="1:10" x14ac:dyDescent="0.2">
      <c r="A204" t="s">
        <v>8</v>
      </c>
      <c r="B204" t="e">
        <v>#VALUE!</v>
      </c>
      <c r="C204" t="s">
        <v>2</v>
      </c>
      <c r="D204" t="e">
        <f t="shared" si="3"/>
        <v>#VALUE!</v>
      </c>
    </row>
    <row r="205" spans="1:10" x14ac:dyDescent="0.2">
      <c r="A205" t="s">
        <v>8</v>
      </c>
      <c r="B205" t="s">
        <v>615</v>
      </c>
      <c r="C205" t="s">
        <v>116</v>
      </c>
      <c r="D205" t="str">
        <f t="shared" si="3"/>
        <v>STEWARDS POOI TUN SECONDARY SCHOOL PTSS</v>
      </c>
      <c r="F205">
        <v>13</v>
      </c>
      <c r="G205">
        <v>38</v>
      </c>
      <c r="H205">
        <v>5</v>
      </c>
      <c r="I205">
        <v>56</v>
      </c>
    </row>
    <row r="206" spans="1:10" x14ac:dyDescent="0.2">
      <c r="A206" t="s">
        <v>8</v>
      </c>
      <c r="B206" t="e">
        <v>#VALUE!</v>
      </c>
      <c r="C206" t="s">
        <v>2</v>
      </c>
      <c r="D206" t="e">
        <f t="shared" si="3"/>
        <v>#VALUE!</v>
      </c>
    </row>
    <row r="207" spans="1:10" x14ac:dyDescent="0.2">
      <c r="A207" t="s">
        <v>8</v>
      </c>
      <c r="B207" t="s">
        <v>616</v>
      </c>
      <c r="C207" t="s">
        <v>117</v>
      </c>
      <c r="D207" t="str">
        <f t="shared" si="3"/>
        <v>SKH LEUNG KWAI YEE SECONDARY SCHOOL SKHLKY</v>
      </c>
      <c r="F207">
        <v>42</v>
      </c>
      <c r="G207">
        <v>11</v>
      </c>
      <c r="H207">
        <v>1</v>
      </c>
      <c r="I207">
        <v>54</v>
      </c>
    </row>
    <row r="208" spans="1:10" x14ac:dyDescent="0.2">
      <c r="A208" t="s">
        <v>8</v>
      </c>
      <c r="B208" t="e">
        <v>#VALUE!</v>
      </c>
      <c r="C208" t="s">
        <v>2</v>
      </c>
      <c r="D208" t="e">
        <f t="shared" si="3"/>
        <v>#VALUE!</v>
      </c>
    </row>
    <row r="209" spans="1:10" x14ac:dyDescent="0.2">
      <c r="A209" t="s">
        <v>8</v>
      </c>
      <c r="B209" t="s">
        <v>617</v>
      </c>
      <c r="C209" t="s">
        <v>118</v>
      </c>
      <c r="D209" t="str">
        <f t="shared" si="3"/>
        <v>THE HK TAOIST ASSN CHING CHUNG SEC SCHOOL CCSS</v>
      </c>
      <c r="F209">
        <v>14</v>
      </c>
      <c r="G209">
        <v>32</v>
      </c>
      <c r="H209">
        <v>6</v>
      </c>
      <c r="I209">
        <v>52</v>
      </c>
    </row>
    <row r="210" spans="1:10" x14ac:dyDescent="0.2">
      <c r="A210" t="s">
        <v>8</v>
      </c>
      <c r="B210" t="e">
        <v>#VALUE!</v>
      </c>
      <c r="C210" t="s">
        <v>2</v>
      </c>
      <c r="D210" t="e">
        <f t="shared" si="3"/>
        <v>#VALUE!</v>
      </c>
    </row>
    <row r="211" spans="1:10" x14ac:dyDescent="0.2">
      <c r="A211" t="s">
        <v>8</v>
      </c>
      <c r="B211" t="s">
        <v>618</v>
      </c>
      <c r="C211" t="s">
        <v>119</v>
      </c>
      <c r="D211" t="str">
        <f t="shared" si="3"/>
        <v>RHENISH CHURCH PANG HOK KO MEMORIAL COLLEGE RCC</v>
      </c>
      <c r="F211">
        <v>3</v>
      </c>
      <c r="G211">
        <v>15</v>
      </c>
      <c r="H211">
        <v>29</v>
      </c>
      <c r="I211">
        <v>47</v>
      </c>
    </row>
    <row r="212" spans="1:10" x14ac:dyDescent="0.2">
      <c r="A212" t="s">
        <v>8</v>
      </c>
      <c r="B212" t="e">
        <v>#VALUE!</v>
      </c>
      <c r="C212" t="s">
        <v>2</v>
      </c>
      <c r="D212" t="e">
        <f t="shared" si="3"/>
        <v>#VALUE!</v>
      </c>
    </row>
    <row r="213" spans="1:10" x14ac:dyDescent="0.2">
      <c r="A213" t="s">
        <v>8</v>
      </c>
      <c r="B213" t="s">
        <v>619</v>
      </c>
      <c r="C213" t="s">
        <v>120</v>
      </c>
      <c r="D213" t="str">
        <f t="shared" si="3"/>
        <v>CCC KEI HEEP SECONDARY SCHOOL KHSS</v>
      </c>
      <c r="F213">
        <v>12</v>
      </c>
      <c r="G213">
        <v>23</v>
      </c>
      <c r="H213">
        <v>10</v>
      </c>
      <c r="I213">
        <v>45</v>
      </c>
    </row>
    <row r="214" spans="1:10" x14ac:dyDescent="0.2">
      <c r="A214" t="s">
        <v>8</v>
      </c>
      <c r="B214" t="e">
        <v>#VALUE!</v>
      </c>
      <c r="C214" t="s">
        <v>2</v>
      </c>
      <c r="D214" t="e">
        <f t="shared" si="3"/>
        <v>#VALUE!</v>
      </c>
    </row>
    <row r="215" spans="1:10" x14ac:dyDescent="0.2">
      <c r="A215" t="s">
        <v>8</v>
      </c>
      <c r="B215" t="s">
        <v>620</v>
      </c>
      <c r="C215" t="s">
        <v>121</v>
      </c>
      <c r="D215" t="str">
        <f t="shared" si="3"/>
        <v>LOK SIN TONG LEUNG KAU KUI COLLEGE LSTLKK</v>
      </c>
      <c r="F215">
        <v>17</v>
      </c>
      <c r="G215">
        <v>7</v>
      </c>
      <c r="H215">
        <v>19</v>
      </c>
      <c r="I215">
        <v>43</v>
      </c>
    </row>
    <row r="216" spans="1:10" x14ac:dyDescent="0.2">
      <c r="A216" t="s">
        <v>8</v>
      </c>
      <c r="B216" t="e">
        <v>#VALUE!</v>
      </c>
      <c r="C216" t="s">
        <v>2</v>
      </c>
      <c r="D216" t="e">
        <f t="shared" si="3"/>
        <v>#VALUE!</v>
      </c>
    </row>
    <row r="217" spans="1:10" x14ac:dyDescent="0.2">
      <c r="A217" t="s">
        <v>8</v>
      </c>
      <c r="B217" t="s">
        <v>621</v>
      </c>
      <c r="C217" t="s">
        <v>122</v>
      </c>
      <c r="D217" t="str">
        <f t="shared" si="3"/>
        <v>CLEMENTI SECONDARY SCHOOL CSS</v>
      </c>
      <c r="F217">
        <v>13</v>
      </c>
      <c r="G217">
        <v>21</v>
      </c>
      <c r="H217">
        <v>2</v>
      </c>
      <c r="I217">
        <v>36</v>
      </c>
    </row>
    <row r="218" spans="1:10" x14ac:dyDescent="0.2">
      <c r="A218" t="s">
        <v>8</v>
      </c>
      <c r="B218" t="e">
        <v>#VALUE!</v>
      </c>
      <c r="C218" t="s">
        <v>2</v>
      </c>
      <c r="D218" t="e">
        <f t="shared" si="3"/>
        <v>#VALUE!</v>
      </c>
    </row>
    <row r="219" spans="1:10" x14ac:dyDescent="0.2">
      <c r="A219" t="s">
        <v>8</v>
      </c>
      <c r="B219" t="s">
        <v>622</v>
      </c>
      <c r="C219" t="s">
        <v>123</v>
      </c>
      <c r="D219" t="str">
        <f t="shared" si="3"/>
        <v>PO LEUNG KUK NO.</v>
      </c>
      <c r="F219" t="s">
        <v>677</v>
      </c>
      <c r="G219">
        <v>10</v>
      </c>
      <c r="H219">
        <v>13</v>
      </c>
      <c r="I219">
        <v>12</v>
      </c>
      <c r="J219">
        <v>35</v>
      </c>
    </row>
    <row r="220" spans="1:10" x14ac:dyDescent="0.2">
      <c r="A220" t="s">
        <v>8</v>
      </c>
      <c r="B220" t="e">
        <v>#VALUE!</v>
      </c>
      <c r="C220" t="s">
        <v>2</v>
      </c>
      <c r="D220" t="e">
        <f t="shared" si="3"/>
        <v>#VALUE!</v>
      </c>
    </row>
    <row r="221" spans="1:10" x14ac:dyDescent="0.2">
      <c r="A221" t="s">
        <v>8</v>
      </c>
      <c r="B221" t="s">
        <v>623</v>
      </c>
      <c r="C221" t="s">
        <v>124</v>
      </c>
      <c r="D221" t="str">
        <f t="shared" si="3"/>
        <v>HOMANTIN GOVERNMENT SECONDARY SCHOOL HGSS</v>
      </c>
      <c r="F221">
        <v>14</v>
      </c>
      <c r="G221">
        <v>14</v>
      </c>
      <c r="H221">
        <v>2</v>
      </c>
      <c r="I221">
        <v>30</v>
      </c>
    </row>
    <row r="222" spans="1:10" x14ac:dyDescent="0.2">
      <c r="A222" t="s">
        <v>8</v>
      </c>
      <c r="B222" t="e">
        <v>#VALUE!</v>
      </c>
      <c r="C222" t="s">
        <v>2</v>
      </c>
      <c r="D222" t="e">
        <f t="shared" si="3"/>
        <v>#VALUE!</v>
      </c>
    </row>
    <row r="223" spans="1:10" x14ac:dyDescent="0.2">
      <c r="A223" t="s">
        <v>8</v>
      </c>
      <c r="B223" t="s">
        <v>624</v>
      </c>
      <c r="C223" t="s">
        <v>125</v>
      </c>
      <c r="D223" t="str">
        <f t="shared" si="3"/>
        <v>CCC KWEI WAH SHAN COLLEGE KWSC</v>
      </c>
      <c r="F223">
        <v>17</v>
      </c>
      <c r="G223" t="s">
        <v>126</v>
      </c>
      <c r="H223">
        <v>24</v>
      </c>
    </row>
    <row r="224" spans="1:10" x14ac:dyDescent="0.2">
      <c r="A224" t="s">
        <v>8</v>
      </c>
      <c r="B224" t="e">
        <v>#VALUE!</v>
      </c>
      <c r="C224" t="s">
        <v>2</v>
      </c>
      <c r="D224" t="e">
        <f t="shared" si="3"/>
        <v>#VALUE!</v>
      </c>
    </row>
    <row r="225" spans="1:9" x14ac:dyDescent="0.2">
      <c r="A225" t="s">
        <v>8</v>
      </c>
      <c r="B225" t="s">
        <v>624</v>
      </c>
      <c r="C225" t="s">
        <v>127</v>
      </c>
      <c r="D225" t="str">
        <f t="shared" si="3"/>
        <v>CARMEL DIVINE GRACE FOUNDATION SEC SCHOOL CDGFSS</v>
      </c>
      <c r="F225">
        <v>12</v>
      </c>
      <c r="G225">
        <v>9</v>
      </c>
      <c r="H225">
        <v>3</v>
      </c>
      <c r="I225">
        <v>24</v>
      </c>
    </row>
    <row r="226" spans="1:9" x14ac:dyDescent="0.2">
      <c r="A226" t="s">
        <v>8</v>
      </c>
      <c r="B226" t="e">
        <v>#VALUE!</v>
      </c>
      <c r="C226" t="s">
        <v>2</v>
      </c>
      <c r="D226" t="e">
        <f t="shared" si="3"/>
        <v>#VALUE!</v>
      </c>
    </row>
    <row r="227" spans="1:9" x14ac:dyDescent="0.2">
      <c r="A227" t="s">
        <v>8</v>
      </c>
      <c r="B227" t="s">
        <v>625</v>
      </c>
      <c r="C227" t="s">
        <v>128</v>
      </c>
      <c r="D227" t="str">
        <f t="shared" si="3"/>
        <v>SOCIETY OF BOYS CENTRE CHAK YAN CENTRE SCH CYCS</v>
      </c>
      <c r="F227" t="s">
        <v>129</v>
      </c>
      <c r="G227">
        <v>16</v>
      </c>
    </row>
    <row r="228" spans="1:9" x14ac:dyDescent="0.2">
      <c r="A228" t="s">
        <v>8</v>
      </c>
      <c r="B228" t="e">
        <v>#VALUE!</v>
      </c>
      <c r="C228" t="s">
        <v>2</v>
      </c>
      <c r="D228" t="e">
        <f t="shared" si="3"/>
        <v>#VALUE!</v>
      </c>
    </row>
    <row r="229" spans="1:9" x14ac:dyDescent="0.2">
      <c r="A229" t="s">
        <v>8</v>
      </c>
      <c r="B229" t="s">
        <v>626</v>
      </c>
      <c r="C229" t="s">
        <v>130</v>
      </c>
      <c r="D229" t="str">
        <f t="shared" si="3"/>
        <v>CCC MING KEI COLLEGE MKC</v>
      </c>
      <c r="F229">
        <v>6</v>
      </c>
      <c r="G229">
        <v>2</v>
      </c>
      <c r="H229">
        <v>1</v>
      </c>
      <c r="I229">
        <v>9</v>
      </c>
    </row>
    <row r="230" spans="1:9" x14ac:dyDescent="0.2">
      <c r="A230" t="s">
        <v>8</v>
      </c>
      <c r="B230" t="e">
        <v>#VALUE!</v>
      </c>
      <c r="C230" t="s">
        <v>2</v>
      </c>
      <c r="D230" t="e">
        <f t="shared" si="3"/>
        <v>#VALUE!</v>
      </c>
    </row>
    <row r="231" spans="1:9" x14ac:dyDescent="0.2">
      <c r="A231" t="s">
        <v>8</v>
      </c>
      <c r="B231" t="s">
        <v>627</v>
      </c>
      <c r="C231" t="s">
        <v>403</v>
      </c>
      <c r="D231" t="str">
        <f t="shared" si="3"/>
        <v>CCC KUNG LEE COLLEGE KLC</v>
      </c>
      <c r="F231" t="s">
        <v>131</v>
      </c>
      <c r="G231">
        <v>8</v>
      </c>
    </row>
    <row r="232" spans="1:9" x14ac:dyDescent="0.2">
      <c r="A232" t="s">
        <v>8</v>
      </c>
      <c r="B232" t="e">
        <v>#VALUE!</v>
      </c>
      <c r="C232" t="s">
        <v>2</v>
      </c>
      <c r="D232" t="e">
        <f t="shared" si="3"/>
        <v>#VALUE!</v>
      </c>
    </row>
    <row r="233" spans="1:9" x14ac:dyDescent="0.2">
      <c r="A233" t="s">
        <v>8</v>
      </c>
      <c r="B233" t="s">
        <v>627</v>
      </c>
      <c r="C233" t="s">
        <v>132</v>
      </c>
      <c r="D233" t="str">
        <f t="shared" si="3"/>
        <v>LKWFSL LAU WONG FAT SECONDARY SCHOOL LWFSS _</v>
      </c>
      <c r="F233">
        <v>5</v>
      </c>
      <c r="G233">
        <v>3</v>
      </c>
      <c r="H233">
        <v>8</v>
      </c>
    </row>
    <row r="234" spans="1:9" x14ac:dyDescent="0.2">
      <c r="A234" t="s">
        <v>8</v>
      </c>
      <c r="B234" t="e">
        <v>#VALUE!</v>
      </c>
      <c r="C234" t="s">
        <v>2</v>
      </c>
      <c r="D234" t="e">
        <f t="shared" si="3"/>
        <v>#VALUE!</v>
      </c>
    </row>
    <row r="235" spans="1:9" x14ac:dyDescent="0.2">
      <c r="A235" t="s">
        <v>8</v>
      </c>
      <c r="B235" t="s">
        <v>628</v>
      </c>
      <c r="C235" t="s">
        <v>133</v>
      </c>
      <c r="D235" t="str">
        <f t="shared" si="3"/>
        <v>FORTRESS HILL METHODIST SECONDARY SCHOOL FHMSS</v>
      </c>
      <c r="F235">
        <v>6</v>
      </c>
      <c r="G235">
        <v>6</v>
      </c>
    </row>
    <row r="236" spans="1:9" x14ac:dyDescent="0.2">
      <c r="A236" t="s">
        <v>8</v>
      </c>
      <c r="B236" t="e">
        <v>#VALUE!</v>
      </c>
      <c r="C236" t="s">
        <v>2</v>
      </c>
      <c r="D236" t="e">
        <f t="shared" si="3"/>
        <v>#VALUE!</v>
      </c>
    </row>
    <row r="237" spans="1:9" x14ac:dyDescent="0.2">
      <c r="A237" t="s">
        <v>8</v>
      </c>
      <c r="B237" t="s">
        <v>629</v>
      </c>
      <c r="C237" t="s">
        <v>134</v>
      </c>
      <c r="D237" t="str">
        <f t="shared" si="3"/>
        <v>LOK SIN TONG YU KAN HING SECONDARY SCHOOL LSTYKH</v>
      </c>
      <c r="F237">
        <v>1</v>
      </c>
      <c r="G237">
        <v>4</v>
      </c>
      <c r="H237">
        <v>5</v>
      </c>
    </row>
    <row r="238" spans="1:9" x14ac:dyDescent="0.2">
      <c r="A238" t="s">
        <v>8</v>
      </c>
      <c r="B238" t="e">
        <v>#VALUE!</v>
      </c>
      <c r="C238" t="s">
        <v>2</v>
      </c>
      <c r="D238" t="e">
        <f t="shared" si="3"/>
        <v>#VALUE!</v>
      </c>
    </row>
    <row r="239" spans="1:9" x14ac:dyDescent="0.2">
      <c r="A239" t="s">
        <v>8</v>
      </c>
      <c r="B239" t="s">
        <v>629</v>
      </c>
      <c r="C239" t="s">
        <v>135</v>
      </c>
      <c r="D239" t="str">
        <f t="shared" si="3"/>
        <v>FRENCH INTERNATIONAL SCHOOL FIS _ _</v>
      </c>
      <c r="F239">
        <v>5</v>
      </c>
      <c r="G239">
        <v>5</v>
      </c>
    </row>
    <row r="240" spans="1:9" x14ac:dyDescent="0.2">
      <c r="A240" t="s">
        <v>8</v>
      </c>
      <c r="B240" t="e">
        <v>#VALUE!</v>
      </c>
      <c r="C240" t="s">
        <v>2</v>
      </c>
      <c r="D240" t="e">
        <f t="shared" si="3"/>
        <v>#VALUE!</v>
      </c>
    </row>
    <row r="241" spans="1:9" x14ac:dyDescent="0.2">
      <c r="A241" t="s">
        <v>8</v>
      </c>
      <c r="B241" t="s">
        <v>630</v>
      </c>
      <c r="C241" t="s">
        <v>136</v>
      </c>
      <c r="D241" t="str">
        <f t="shared" si="3"/>
        <v>SOCIETY OF BOYS CENTRE SHING TAK CENTRE SCH STCS</v>
      </c>
      <c r="F241">
        <v>3</v>
      </c>
      <c r="G241">
        <v>3</v>
      </c>
    </row>
    <row r="242" spans="1:9" x14ac:dyDescent="0.2">
      <c r="A242" t="s">
        <v>8</v>
      </c>
      <c r="B242" t="e">
        <v>#VALUE!</v>
      </c>
      <c r="C242" t="s">
        <v>2</v>
      </c>
      <c r="D242" t="e">
        <f t="shared" si="3"/>
        <v>#VALUE!</v>
      </c>
    </row>
    <row r="243" spans="1:9" x14ac:dyDescent="0.2">
      <c r="A243" t="s">
        <v>8</v>
      </c>
      <c r="B243" t="s">
        <v>631</v>
      </c>
      <c r="C243" t="s">
        <v>137</v>
      </c>
      <c r="D243" t="str">
        <f t="shared" si="3"/>
        <v>HKICC LEE SHAU KEE SCHOOL OF CREATIVITY HKSC</v>
      </c>
      <c r="F243" t="s">
        <v>138</v>
      </c>
      <c r="G243">
        <v>1</v>
      </c>
    </row>
    <row r="244" spans="1:9" x14ac:dyDescent="0.2">
      <c r="B244" t="e">
        <v>#VALUE!</v>
      </c>
      <c r="C244" t="s">
        <v>2</v>
      </c>
      <c r="D244" t="e">
        <f t="shared" si="3"/>
        <v>#VALUE!</v>
      </c>
    </row>
    <row r="245" spans="1:9" x14ac:dyDescent="0.2">
      <c r="B245" t="s">
        <v>21</v>
      </c>
      <c r="C245" t="s">
        <v>39</v>
      </c>
      <c r="D245" t="str">
        <f t="shared" si="3"/>
        <v>Overall Day</v>
      </c>
      <c r="F245">
        <v>3</v>
      </c>
    </row>
    <row r="246" spans="1:9" x14ac:dyDescent="0.2">
      <c r="B246" t="e">
        <v>#VALUE!</v>
      </c>
      <c r="C246" t="s">
        <v>0</v>
      </c>
      <c r="D246" t="e">
        <f t="shared" si="3"/>
        <v>#VALUE!</v>
      </c>
    </row>
    <row r="247" spans="1:9" x14ac:dyDescent="0.2">
      <c r="B247" t="s">
        <v>20</v>
      </c>
      <c r="C247" t="s">
        <v>1</v>
      </c>
      <c r="D247" t="str">
        <f t="shared" si="3"/>
        <v>A B C Total</v>
      </c>
    </row>
    <row r="248" spans="1:9" x14ac:dyDescent="0.2">
      <c r="B248" t="e">
        <v>#VALUE!</v>
      </c>
      <c r="C248" t="s">
        <v>2</v>
      </c>
      <c r="D248" t="e">
        <f t="shared" si="3"/>
        <v>#VALUE!</v>
      </c>
    </row>
    <row r="249" spans="1:9" x14ac:dyDescent="0.2">
      <c r="A249" t="s">
        <v>10</v>
      </c>
      <c r="B249" t="s">
        <v>599</v>
      </c>
      <c r="C249" t="s">
        <v>139</v>
      </c>
      <c r="D249" t="str">
        <f t="shared" si="3"/>
        <v>HOLY TRINITY COLLEGE HTC</v>
      </c>
      <c r="F249">
        <v>114</v>
      </c>
      <c r="G249">
        <v>100</v>
      </c>
      <c r="H249">
        <v>84</v>
      </c>
      <c r="I249">
        <v>298</v>
      </c>
    </row>
    <row r="250" spans="1:9" x14ac:dyDescent="0.2">
      <c r="A250" t="s">
        <v>10</v>
      </c>
      <c r="B250" t="e">
        <v>#VALUE!</v>
      </c>
      <c r="C250" t="s">
        <v>2</v>
      </c>
      <c r="D250" t="e">
        <f t="shared" si="3"/>
        <v>#VALUE!</v>
      </c>
    </row>
    <row r="251" spans="1:9" x14ac:dyDescent="0.2">
      <c r="A251" t="s">
        <v>10</v>
      </c>
      <c r="B251" t="s">
        <v>600</v>
      </c>
      <c r="C251" t="s">
        <v>140</v>
      </c>
      <c r="D251" t="str">
        <f t="shared" si="3"/>
        <v>YCH WONG WHA SAN SECONDARY SCHOOL WWS</v>
      </c>
      <c r="F251">
        <v>76</v>
      </c>
      <c r="G251">
        <v>105</v>
      </c>
      <c r="H251">
        <v>68.5</v>
      </c>
      <c r="I251">
        <v>249.5</v>
      </c>
    </row>
    <row r="252" spans="1:9" x14ac:dyDescent="0.2">
      <c r="A252" t="s">
        <v>10</v>
      </c>
      <c r="B252" t="e">
        <v>#VALUE!</v>
      </c>
      <c r="C252" t="s">
        <v>2</v>
      </c>
      <c r="D252" t="e">
        <f t="shared" si="3"/>
        <v>#VALUE!</v>
      </c>
    </row>
    <row r="253" spans="1:9" x14ac:dyDescent="0.2">
      <c r="A253" t="s">
        <v>10</v>
      </c>
      <c r="B253" t="s">
        <v>601</v>
      </c>
      <c r="C253" t="s">
        <v>141</v>
      </c>
      <c r="D253" t="str">
        <f t="shared" si="3"/>
        <v>HEUNG TO MIDDLE SCHOOL (TAI HANG TUNG) HTMS-THT</v>
      </c>
      <c r="F253">
        <v>77.5</v>
      </c>
      <c r="G253">
        <v>39</v>
      </c>
      <c r="H253">
        <v>27</v>
      </c>
      <c r="I253">
        <v>143.5</v>
      </c>
    </row>
    <row r="254" spans="1:9" x14ac:dyDescent="0.2">
      <c r="A254" t="s">
        <v>10</v>
      </c>
      <c r="B254" t="e">
        <v>#VALUE!</v>
      </c>
      <c r="C254" t="s">
        <v>2</v>
      </c>
      <c r="D254" t="e">
        <f t="shared" si="3"/>
        <v>#VALUE!</v>
      </c>
    </row>
    <row r="255" spans="1:9" x14ac:dyDescent="0.2">
      <c r="A255" t="s">
        <v>10</v>
      </c>
      <c r="B255" t="s">
        <v>602</v>
      </c>
      <c r="C255" t="s">
        <v>142</v>
      </c>
      <c r="D255" t="str">
        <f t="shared" si="3"/>
        <v>KING LING COLLEGE K-LING</v>
      </c>
      <c r="F255">
        <v>56</v>
      </c>
      <c r="G255">
        <v>11</v>
      </c>
      <c r="H255">
        <v>73</v>
      </c>
      <c r="I255">
        <v>140</v>
      </c>
    </row>
    <row r="256" spans="1:9" x14ac:dyDescent="0.2">
      <c r="A256" t="s">
        <v>10</v>
      </c>
      <c r="B256" t="e">
        <v>#VALUE!</v>
      </c>
      <c r="C256" t="s">
        <v>2</v>
      </c>
      <c r="D256" t="e">
        <f t="shared" si="3"/>
        <v>#VALUE!</v>
      </c>
    </row>
    <row r="257" spans="1:10" x14ac:dyDescent="0.2">
      <c r="A257" t="s">
        <v>10</v>
      </c>
      <c r="B257" t="s">
        <v>603</v>
      </c>
      <c r="C257" t="s">
        <v>143</v>
      </c>
      <c r="D257" t="str">
        <f t="shared" si="3"/>
        <v>LST WONG CHUNG MING SECONDARY SCHOOL LSTWCM</v>
      </c>
      <c r="F257">
        <v>59</v>
      </c>
      <c r="G257">
        <v>39</v>
      </c>
      <c r="H257">
        <v>25</v>
      </c>
      <c r="I257">
        <v>123</v>
      </c>
    </row>
    <row r="258" spans="1:10" x14ac:dyDescent="0.2">
      <c r="A258" t="s">
        <v>10</v>
      </c>
      <c r="B258" t="e">
        <v>#VALUE!</v>
      </c>
      <c r="C258" t="s">
        <v>2</v>
      </c>
      <c r="D258" t="e">
        <f t="shared" si="3"/>
        <v>#VALUE!</v>
      </c>
    </row>
    <row r="259" spans="1:10" x14ac:dyDescent="0.2">
      <c r="A259" t="s">
        <v>10</v>
      </c>
      <c r="B259" t="s">
        <v>604</v>
      </c>
      <c r="C259" t="s">
        <v>144</v>
      </c>
      <c r="D259" t="str">
        <f t="shared" si="3"/>
        <v>CARMEL DIVINE GRACE FOUNDATION SEC SCHOOL CDGFSS</v>
      </c>
      <c r="F259">
        <v>21</v>
      </c>
      <c r="G259">
        <v>33</v>
      </c>
      <c r="H259">
        <v>52.5</v>
      </c>
      <c r="I259">
        <v>106.5</v>
      </c>
    </row>
    <row r="260" spans="1:10" x14ac:dyDescent="0.2">
      <c r="A260" t="s">
        <v>10</v>
      </c>
      <c r="B260" t="e">
        <v>#VALUE!</v>
      </c>
      <c r="C260" t="s">
        <v>2</v>
      </c>
      <c r="D260" t="e">
        <f t="shared" si="3"/>
        <v>#VALUE!</v>
      </c>
    </row>
    <row r="261" spans="1:10" x14ac:dyDescent="0.2">
      <c r="A261" t="s">
        <v>10</v>
      </c>
      <c r="B261" t="s">
        <v>605</v>
      </c>
      <c r="C261" t="s">
        <v>145</v>
      </c>
      <c r="D261" t="str">
        <f t="shared" si="3"/>
        <v>BUDDHIST HO NAM KAM COLLEGE BHNK _</v>
      </c>
      <c r="F261">
        <v>39</v>
      </c>
      <c r="G261">
        <v>53</v>
      </c>
      <c r="H261">
        <v>92</v>
      </c>
    </row>
    <row r="262" spans="1:10" x14ac:dyDescent="0.2">
      <c r="A262" t="s">
        <v>10</v>
      </c>
      <c r="B262" t="e">
        <v>#VALUE!</v>
      </c>
      <c r="C262" t="s">
        <v>2</v>
      </c>
      <c r="D262" t="e">
        <f t="shared" si="3"/>
        <v>#VALUE!</v>
      </c>
    </row>
    <row r="263" spans="1:10" x14ac:dyDescent="0.2">
      <c r="A263" t="s">
        <v>10</v>
      </c>
      <c r="B263" t="s">
        <v>606</v>
      </c>
      <c r="C263" t="s">
        <v>146</v>
      </c>
      <c r="D263" t="str">
        <f t="shared" ref="D263:D326" si="4">MID(C263, FIND(" ", C263, 1)+1, LEN(C263)-FIND(" ", C263, 1))</f>
        <v>BISHOP HALL JUBILEE SCHOOL BHJS</v>
      </c>
      <c r="F263">
        <v>30.5</v>
      </c>
      <c r="G263">
        <v>39</v>
      </c>
      <c r="H263">
        <v>22</v>
      </c>
      <c r="I263">
        <v>91.5</v>
      </c>
    </row>
    <row r="264" spans="1:10" x14ac:dyDescent="0.2">
      <c r="A264" t="s">
        <v>10</v>
      </c>
      <c r="B264" t="e">
        <v>#VALUE!</v>
      </c>
      <c r="C264" t="s">
        <v>2</v>
      </c>
      <c r="D264" t="e">
        <f t="shared" si="4"/>
        <v>#VALUE!</v>
      </c>
    </row>
    <row r="265" spans="1:10" x14ac:dyDescent="0.2">
      <c r="A265" t="s">
        <v>10</v>
      </c>
      <c r="B265" t="s">
        <v>607</v>
      </c>
      <c r="C265" t="s">
        <v>147</v>
      </c>
      <c r="D265" t="str">
        <f t="shared" si="4"/>
        <v>FRENCH INTERNATIONAL SCHOOL FIS _ _</v>
      </c>
      <c r="F265">
        <v>89</v>
      </c>
      <c r="G265">
        <v>89</v>
      </c>
    </row>
    <row r="266" spans="1:10" x14ac:dyDescent="0.2">
      <c r="A266" t="s">
        <v>10</v>
      </c>
      <c r="B266" t="e">
        <v>#VALUE!</v>
      </c>
      <c r="C266" t="s">
        <v>2</v>
      </c>
      <c r="D266" t="e">
        <f t="shared" si="4"/>
        <v>#VALUE!</v>
      </c>
    </row>
    <row r="267" spans="1:10" x14ac:dyDescent="0.2">
      <c r="A267" t="s">
        <v>10</v>
      </c>
      <c r="B267" t="s">
        <v>608</v>
      </c>
      <c r="C267" t="s">
        <v>148</v>
      </c>
      <c r="D267" t="str">
        <f t="shared" si="4"/>
        <v>MU KUANG ENGLISH SCHOOL MKES</v>
      </c>
      <c r="F267">
        <v>23</v>
      </c>
      <c r="G267">
        <v>41</v>
      </c>
      <c r="H267">
        <v>14</v>
      </c>
      <c r="I267">
        <v>78</v>
      </c>
    </row>
    <row r="268" spans="1:10" x14ac:dyDescent="0.2">
      <c r="A268" t="s">
        <v>10</v>
      </c>
      <c r="B268" t="e">
        <v>#VALUE!</v>
      </c>
      <c r="C268" t="s">
        <v>2</v>
      </c>
      <c r="D268" t="e">
        <f t="shared" si="4"/>
        <v>#VALUE!</v>
      </c>
    </row>
    <row r="269" spans="1:10" x14ac:dyDescent="0.2">
      <c r="A269" t="s">
        <v>10</v>
      </c>
      <c r="B269" t="s">
        <v>609</v>
      </c>
      <c r="C269" t="s">
        <v>149</v>
      </c>
      <c r="D269" t="str">
        <f t="shared" si="4"/>
        <v>PO LEUNG KUK CHOI KAI YAU SCHOOL PLKCKY</v>
      </c>
      <c r="F269">
        <v>1</v>
      </c>
      <c r="G269">
        <v>17</v>
      </c>
      <c r="H269">
        <v>56</v>
      </c>
      <c r="I269">
        <v>74</v>
      </c>
    </row>
    <row r="270" spans="1:10" x14ac:dyDescent="0.2">
      <c r="A270" t="s">
        <v>10</v>
      </c>
      <c r="B270" t="e">
        <v>#VALUE!</v>
      </c>
      <c r="C270" t="s">
        <v>2</v>
      </c>
      <c r="D270" t="e">
        <f t="shared" si="4"/>
        <v>#VALUE!</v>
      </c>
    </row>
    <row r="271" spans="1:10" x14ac:dyDescent="0.2">
      <c r="A271" t="s">
        <v>10</v>
      </c>
      <c r="B271" t="s">
        <v>610</v>
      </c>
      <c r="C271" t="s">
        <v>150</v>
      </c>
      <c r="D271" t="str">
        <f t="shared" si="4"/>
        <v>NING PO NO.</v>
      </c>
      <c r="F271" t="s">
        <v>660</v>
      </c>
      <c r="G271">
        <v>6</v>
      </c>
      <c r="H271">
        <v>29.5</v>
      </c>
      <c r="I271">
        <v>33</v>
      </c>
      <c r="J271">
        <v>68.5</v>
      </c>
    </row>
    <row r="272" spans="1:10" x14ac:dyDescent="0.2">
      <c r="A272" t="s">
        <v>10</v>
      </c>
      <c r="B272" t="e">
        <v>#VALUE!</v>
      </c>
      <c r="C272" t="s">
        <v>2</v>
      </c>
      <c r="D272" t="e">
        <f t="shared" si="4"/>
        <v>#VALUE!</v>
      </c>
    </row>
    <row r="273" spans="1:9" x14ac:dyDescent="0.2">
      <c r="A273" t="s">
        <v>10</v>
      </c>
      <c r="B273" t="s">
        <v>611</v>
      </c>
      <c r="C273" t="s">
        <v>151</v>
      </c>
      <c r="D273" t="str">
        <f t="shared" si="4"/>
        <v>POH</v>
      </c>
      <c r="F273" t="s">
        <v>113</v>
      </c>
      <c r="G273">
        <v>48</v>
      </c>
      <c r="H273">
        <v>18</v>
      </c>
      <c r="I273">
        <v>66</v>
      </c>
    </row>
    <row r="274" spans="1:9" x14ac:dyDescent="0.2">
      <c r="A274" t="s">
        <v>10</v>
      </c>
      <c r="B274" t="e">
        <v>#VALUE!</v>
      </c>
      <c r="C274" t="s">
        <v>2</v>
      </c>
      <c r="D274" t="e">
        <f t="shared" si="4"/>
        <v>#VALUE!</v>
      </c>
    </row>
    <row r="275" spans="1:9" x14ac:dyDescent="0.2">
      <c r="A275" t="s">
        <v>10</v>
      </c>
      <c r="B275" t="s">
        <v>612</v>
      </c>
      <c r="C275" t="s">
        <v>152</v>
      </c>
      <c r="D275" t="str">
        <f t="shared" si="4"/>
        <v>LKWFSL LAU WONG FAT SECONDARY SCHOOL LWFSS</v>
      </c>
      <c r="F275">
        <v>51</v>
      </c>
      <c r="G275">
        <v>2</v>
      </c>
      <c r="H275">
        <v>11</v>
      </c>
      <c r="I275">
        <v>64</v>
      </c>
    </row>
    <row r="276" spans="1:9" x14ac:dyDescent="0.2">
      <c r="A276" t="s">
        <v>10</v>
      </c>
      <c r="B276" t="e">
        <v>#VALUE!</v>
      </c>
      <c r="C276" t="s">
        <v>2</v>
      </c>
      <c r="D276" t="e">
        <f t="shared" si="4"/>
        <v>#VALUE!</v>
      </c>
    </row>
    <row r="277" spans="1:9" x14ac:dyDescent="0.2">
      <c r="A277" t="s">
        <v>10</v>
      </c>
      <c r="B277" t="s">
        <v>613</v>
      </c>
      <c r="C277" t="s">
        <v>153</v>
      </c>
      <c r="D277" t="str">
        <f t="shared" si="4"/>
        <v>STEWARDS POOI TUN SECONDARY SCHOOL PTSS</v>
      </c>
      <c r="F277">
        <v>12</v>
      </c>
      <c r="G277">
        <v>46</v>
      </c>
      <c r="H277">
        <v>5</v>
      </c>
      <c r="I277">
        <v>63</v>
      </c>
    </row>
    <row r="278" spans="1:9" x14ac:dyDescent="0.2">
      <c r="A278" t="s">
        <v>10</v>
      </c>
      <c r="B278" t="e">
        <v>#VALUE!</v>
      </c>
      <c r="C278" t="s">
        <v>2</v>
      </c>
      <c r="D278" t="e">
        <f t="shared" si="4"/>
        <v>#VALUE!</v>
      </c>
    </row>
    <row r="279" spans="1:9" x14ac:dyDescent="0.2">
      <c r="A279" t="s">
        <v>10</v>
      </c>
      <c r="B279" t="s">
        <v>614</v>
      </c>
      <c r="C279" t="s">
        <v>154</v>
      </c>
      <c r="D279" t="str">
        <f t="shared" si="4"/>
        <v>TAK NGA SECONDARY SCHOOL TNSS</v>
      </c>
      <c r="F279">
        <v>40</v>
      </c>
      <c r="G279">
        <v>4</v>
      </c>
      <c r="H279">
        <v>14</v>
      </c>
      <c r="I279">
        <v>58</v>
      </c>
    </row>
    <row r="280" spans="1:9" x14ac:dyDescent="0.2">
      <c r="A280" t="s">
        <v>10</v>
      </c>
      <c r="B280" t="e">
        <v>#VALUE!</v>
      </c>
      <c r="C280" t="s">
        <v>2</v>
      </c>
      <c r="D280" t="e">
        <f t="shared" si="4"/>
        <v>#VALUE!</v>
      </c>
    </row>
    <row r="281" spans="1:9" x14ac:dyDescent="0.2">
      <c r="A281" t="s">
        <v>10</v>
      </c>
      <c r="B281" t="s">
        <v>615</v>
      </c>
      <c r="C281" t="s">
        <v>155</v>
      </c>
      <c r="D281" t="str">
        <f t="shared" si="4"/>
        <v>DELIA MEMORIAL SCHOOL (BROADWAY) DMS-BW</v>
      </c>
      <c r="F281">
        <v>10</v>
      </c>
      <c r="G281">
        <v>31</v>
      </c>
      <c r="H281">
        <v>16</v>
      </c>
      <c r="I281">
        <v>57</v>
      </c>
    </row>
    <row r="282" spans="1:9" x14ac:dyDescent="0.2">
      <c r="A282" t="s">
        <v>10</v>
      </c>
      <c r="B282" t="e">
        <v>#VALUE!</v>
      </c>
      <c r="C282" t="s">
        <v>2</v>
      </c>
      <c r="D282" t="e">
        <f t="shared" si="4"/>
        <v>#VALUE!</v>
      </c>
    </row>
    <row r="283" spans="1:9" x14ac:dyDescent="0.2">
      <c r="A283" t="s">
        <v>10</v>
      </c>
      <c r="B283" t="s">
        <v>616</v>
      </c>
      <c r="C283" t="s">
        <v>156</v>
      </c>
      <c r="D283" t="str">
        <f t="shared" si="4"/>
        <v>NEW ASIA MIDDLE SCHOOL NAMS</v>
      </c>
      <c r="F283">
        <v>14</v>
      </c>
      <c r="G283">
        <v>15</v>
      </c>
      <c r="H283">
        <v>25</v>
      </c>
      <c r="I283">
        <v>54</v>
      </c>
    </row>
    <row r="284" spans="1:9" x14ac:dyDescent="0.2">
      <c r="A284" t="s">
        <v>10</v>
      </c>
      <c r="B284" t="e">
        <v>#VALUE!</v>
      </c>
      <c r="C284" t="s">
        <v>2</v>
      </c>
      <c r="D284" t="e">
        <f t="shared" si="4"/>
        <v>#VALUE!</v>
      </c>
    </row>
    <row r="285" spans="1:9" x14ac:dyDescent="0.2">
      <c r="A285" t="s">
        <v>10</v>
      </c>
      <c r="B285" t="s">
        <v>617</v>
      </c>
      <c r="C285" t="s">
        <v>157</v>
      </c>
      <c r="D285" t="str">
        <f t="shared" si="4"/>
        <v>LOK SIN TONG LEUNG KAU KUI COLLEGE LSTLKK</v>
      </c>
      <c r="F285">
        <v>18</v>
      </c>
      <c r="G285">
        <v>23</v>
      </c>
      <c r="H285">
        <v>2</v>
      </c>
      <c r="I285">
        <v>43</v>
      </c>
    </row>
    <row r="286" spans="1:9" x14ac:dyDescent="0.2">
      <c r="A286" t="s">
        <v>10</v>
      </c>
      <c r="B286" t="e">
        <v>#VALUE!</v>
      </c>
      <c r="C286" t="s">
        <v>2</v>
      </c>
      <c r="D286" t="e">
        <f t="shared" si="4"/>
        <v>#VALUE!</v>
      </c>
    </row>
    <row r="287" spans="1:9" x14ac:dyDescent="0.2">
      <c r="A287" t="s">
        <v>10</v>
      </c>
      <c r="B287" t="s">
        <v>618</v>
      </c>
      <c r="C287" t="s">
        <v>158</v>
      </c>
      <c r="D287" t="str">
        <f t="shared" si="4"/>
        <v>SKH LI FOOK HING SECONDARY SCHOOL SKHLFH</v>
      </c>
      <c r="F287">
        <v>6</v>
      </c>
      <c r="G287">
        <v>15.5</v>
      </c>
      <c r="H287">
        <v>15</v>
      </c>
      <c r="I287">
        <v>36.5</v>
      </c>
    </row>
    <row r="288" spans="1:9" x14ac:dyDescent="0.2">
      <c r="A288" t="s">
        <v>10</v>
      </c>
      <c r="B288" t="e">
        <v>#VALUE!</v>
      </c>
      <c r="C288" t="s">
        <v>2</v>
      </c>
      <c r="D288" t="e">
        <f t="shared" si="4"/>
        <v>#VALUE!</v>
      </c>
    </row>
    <row r="289" spans="1:10" x14ac:dyDescent="0.2">
      <c r="A289" t="s">
        <v>10</v>
      </c>
      <c r="B289" t="s">
        <v>619</v>
      </c>
      <c r="C289" t="s">
        <v>159</v>
      </c>
      <c r="D289" t="str">
        <f t="shared" si="4"/>
        <v>ELCHK LUTHERAN SECONDARY SCHOOL LS</v>
      </c>
      <c r="F289">
        <v>23</v>
      </c>
      <c r="G289">
        <v>3</v>
      </c>
      <c r="H289">
        <v>3</v>
      </c>
      <c r="I289">
        <v>29</v>
      </c>
    </row>
    <row r="290" spans="1:10" x14ac:dyDescent="0.2">
      <c r="A290" t="s">
        <v>10</v>
      </c>
      <c r="B290" t="e">
        <v>#VALUE!</v>
      </c>
      <c r="C290" t="s">
        <v>2</v>
      </c>
      <c r="D290" t="e">
        <f t="shared" si="4"/>
        <v>#VALUE!</v>
      </c>
    </row>
    <row r="291" spans="1:10" x14ac:dyDescent="0.2">
      <c r="A291" t="s">
        <v>10</v>
      </c>
      <c r="B291" t="s">
        <v>620</v>
      </c>
      <c r="C291" t="s">
        <v>160</v>
      </c>
      <c r="D291" t="str">
        <f t="shared" si="4"/>
        <v>HKICC LEE SHAU KEE SCHOOL OF CREATIVITY HKSC</v>
      </c>
      <c r="F291" t="s">
        <v>161</v>
      </c>
      <c r="G291">
        <v>27</v>
      </c>
    </row>
    <row r="292" spans="1:10" x14ac:dyDescent="0.2">
      <c r="A292" t="s">
        <v>10</v>
      </c>
      <c r="B292" t="e">
        <v>#VALUE!</v>
      </c>
      <c r="C292" t="s">
        <v>2</v>
      </c>
      <c r="D292" t="e">
        <f t="shared" si="4"/>
        <v>#VALUE!</v>
      </c>
    </row>
    <row r="293" spans="1:10" x14ac:dyDescent="0.2">
      <c r="A293" t="s">
        <v>10</v>
      </c>
      <c r="B293" t="s">
        <v>620</v>
      </c>
      <c r="C293" t="s">
        <v>162</v>
      </c>
      <c r="D293" t="str">
        <f t="shared" si="4"/>
        <v>CCC KEI HEEP SECONDARY SCHOOL KHSS</v>
      </c>
      <c r="F293">
        <v>26</v>
      </c>
      <c r="G293">
        <v>1</v>
      </c>
      <c r="H293">
        <v>27</v>
      </c>
    </row>
    <row r="294" spans="1:10" x14ac:dyDescent="0.2">
      <c r="A294" t="s">
        <v>10</v>
      </c>
      <c r="B294" t="e">
        <v>#VALUE!</v>
      </c>
      <c r="C294" t="s">
        <v>2</v>
      </c>
      <c r="D294" t="e">
        <f t="shared" si="4"/>
        <v>#VALUE!</v>
      </c>
    </row>
    <row r="295" spans="1:10" x14ac:dyDescent="0.2">
      <c r="A295" t="s">
        <v>10</v>
      </c>
      <c r="B295" t="s">
        <v>622</v>
      </c>
      <c r="C295" t="s">
        <v>163</v>
      </c>
      <c r="D295" t="str">
        <f t="shared" si="4"/>
        <v>HOMANTIN GOVERNMENT SECONDARY SCHOOL HGSS</v>
      </c>
      <c r="F295">
        <v>4</v>
      </c>
      <c r="G295">
        <v>9</v>
      </c>
      <c r="H295">
        <v>10</v>
      </c>
      <c r="I295">
        <v>23</v>
      </c>
    </row>
    <row r="296" spans="1:10" x14ac:dyDescent="0.2">
      <c r="A296" t="s">
        <v>10</v>
      </c>
      <c r="B296" t="e">
        <v>#VALUE!</v>
      </c>
      <c r="C296" t="s">
        <v>2</v>
      </c>
      <c r="D296" t="e">
        <f t="shared" si="4"/>
        <v>#VALUE!</v>
      </c>
    </row>
    <row r="297" spans="1:10" x14ac:dyDescent="0.2">
      <c r="A297" t="s">
        <v>10</v>
      </c>
      <c r="B297" t="s">
        <v>623</v>
      </c>
      <c r="C297" t="s">
        <v>164</v>
      </c>
      <c r="D297" t="str">
        <f t="shared" si="4"/>
        <v>CCC MING KEI COLLEGE MKC</v>
      </c>
      <c r="F297">
        <v>6</v>
      </c>
      <c r="G297">
        <v>5</v>
      </c>
      <c r="H297">
        <v>7</v>
      </c>
      <c r="I297">
        <v>18</v>
      </c>
    </row>
    <row r="298" spans="1:10" x14ac:dyDescent="0.2">
      <c r="A298" t="s">
        <v>10</v>
      </c>
      <c r="B298" t="e">
        <v>#VALUE!</v>
      </c>
      <c r="C298" t="s">
        <v>2</v>
      </c>
      <c r="D298" t="e">
        <f t="shared" si="4"/>
        <v>#VALUE!</v>
      </c>
    </row>
    <row r="299" spans="1:10" x14ac:dyDescent="0.2">
      <c r="A299" t="s">
        <v>10</v>
      </c>
      <c r="B299" t="s">
        <v>624</v>
      </c>
      <c r="C299" t="s">
        <v>165</v>
      </c>
      <c r="D299" t="str">
        <f t="shared" si="4"/>
        <v>PO LEUNG KUK LAWS FOUNDATION COLLEGE PLKLFC _</v>
      </c>
      <c r="F299">
        <v>3</v>
      </c>
      <c r="G299">
        <v>13</v>
      </c>
      <c r="H299">
        <v>16</v>
      </c>
    </row>
    <row r="300" spans="1:10" x14ac:dyDescent="0.2">
      <c r="A300" t="s">
        <v>10</v>
      </c>
      <c r="B300" t="e">
        <v>#VALUE!</v>
      </c>
      <c r="C300" t="s">
        <v>2</v>
      </c>
      <c r="D300" t="e">
        <f t="shared" si="4"/>
        <v>#VALUE!</v>
      </c>
    </row>
    <row r="301" spans="1:10" x14ac:dyDescent="0.2">
      <c r="A301" t="s">
        <v>10</v>
      </c>
      <c r="B301" t="s">
        <v>624</v>
      </c>
      <c r="C301" t="s">
        <v>166</v>
      </c>
      <c r="D301" t="str">
        <f t="shared" si="4"/>
        <v>PO LEUNG KUK NO.</v>
      </c>
      <c r="F301" t="s">
        <v>677</v>
      </c>
      <c r="G301">
        <v>1</v>
      </c>
      <c r="H301">
        <v>1</v>
      </c>
      <c r="I301">
        <v>14</v>
      </c>
      <c r="J301">
        <v>16</v>
      </c>
    </row>
    <row r="302" spans="1:10" x14ac:dyDescent="0.2">
      <c r="A302" t="s">
        <v>10</v>
      </c>
      <c r="B302" t="e">
        <v>#VALUE!</v>
      </c>
      <c r="C302" t="s">
        <v>2</v>
      </c>
      <c r="D302" t="e">
        <f t="shared" si="4"/>
        <v>#VALUE!</v>
      </c>
    </row>
    <row r="303" spans="1:10" x14ac:dyDescent="0.2">
      <c r="A303" t="s">
        <v>10</v>
      </c>
      <c r="B303" t="s">
        <v>625</v>
      </c>
      <c r="C303" t="s">
        <v>167</v>
      </c>
      <c r="D303" t="str">
        <f t="shared" si="4"/>
        <v>LOK SIN TONG YU KAN HING SECONDARY SCHOOL LSTYKH _</v>
      </c>
      <c r="F303">
        <v>14</v>
      </c>
      <c r="G303">
        <v>1</v>
      </c>
      <c r="H303">
        <v>15</v>
      </c>
    </row>
    <row r="304" spans="1:10" x14ac:dyDescent="0.2">
      <c r="A304" t="s">
        <v>10</v>
      </c>
      <c r="B304" t="e">
        <v>#VALUE!</v>
      </c>
      <c r="C304" t="s">
        <v>2</v>
      </c>
      <c r="D304" t="e">
        <f t="shared" si="4"/>
        <v>#VALUE!</v>
      </c>
    </row>
    <row r="305" spans="1:9" x14ac:dyDescent="0.2">
      <c r="A305" t="s">
        <v>10</v>
      </c>
      <c r="B305" t="s">
        <v>626</v>
      </c>
      <c r="C305" t="s">
        <v>168</v>
      </c>
      <c r="D305" t="str">
        <f t="shared" si="4"/>
        <v>CLEMENTI SECONDARY SCHOOL CSS</v>
      </c>
      <c r="F305">
        <v>3</v>
      </c>
      <c r="G305">
        <v>8</v>
      </c>
      <c r="H305">
        <v>3</v>
      </c>
      <c r="I305">
        <v>14</v>
      </c>
    </row>
    <row r="306" spans="1:9" x14ac:dyDescent="0.2">
      <c r="A306" t="s">
        <v>10</v>
      </c>
      <c r="B306" t="e">
        <v>#VALUE!</v>
      </c>
      <c r="C306" t="s">
        <v>2</v>
      </c>
      <c r="D306" t="e">
        <f t="shared" si="4"/>
        <v>#VALUE!</v>
      </c>
    </row>
    <row r="307" spans="1:9" x14ac:dyDescent="0.2">
      <c r="A307" t="s">
        <v>10</v>
      </c>
      <c r="B307" t="s">
        <v>627</v>
      </c>
      <c r="C307" t="s">
        <v>169</v>
      </c>
      <c r="D307" t="str">
        <f t="shared" si="4"/>
        <v>SKH LEUNG KWAI YEE SECONDARY SCHOOL SKHLKY _</v>
      </c>
      <c r="F307">
        <v>9</v>
      </c>
      <c r="G307">
        <v>2</v>
      </c>
      <c r="H307">
        <v>11</v>
      </c>
    </row>
    <row r="308" spans="1:9" x14ac:dyDescent="0.2">
      <c r="A308" t="s">
        <v>10</v>
      </c>
      <c r="B308" t="e">
        <v>#VALUE!</v>
      </c>
      <c r="C308" t="s">
        <v>2</v>
      </c>
      <c r="D308" t="e">
        <f t="shared" si="4"/>
        <v>#VALUE!</v>
      </c>
    </row>
    <row r="309" spans="1:9" x14ac:dyDescent="0.2">
      <c r="A309" t="s">
        <v>10</v>
      </c>
      <c r="B309" t="s">
        <v>632</v>
      </c>
      <c r="C309" t="s">
        <v>170</v>
      </c>
      <c r="D309" t="str">
        <f t="shared" si="4"/>
        <v>THE HK TAOIST ASSN CHING CHUNG SEC SCHOOL CCSS</v>
      </c>
      <c r="F309">
        <v>1</v>
      </c>
      <c r="G309">
        <v>2</v>
      </c>
      <c r="H309">
        <v>5</v>
      </c>
      <c r="I309">
        <v>8</v>
      </c>
    </row>
    <row r="310" spans="1:9" x14ac:dyDescent="0.2">
      <c r="A310" t="s">
        <v>10</v>
      </c>
      <c r="B310" t="e">
        <v>#VALUE!</v>
      </c>
      <c r="C310" t="s">
        <v>2</v>
      </c>
      <c r="D310" t="e">
        <f t="shared" si="4"/>
        <v>#VALUE!</v>
      </c>
    </row>
    <row r="311" spans="1:9" x14ac:dyDescent="0.2">
      <c r="A311" t="s">
        <v>10</v>
      </c>
      <c r="B311" t="s">
        <v>632</v>
      </c>
      <c r="C311" t="s">
        <v>171</v>
      </c>
      <c r="D311" t="str">
        <f t="shared" si="4"/>
        <v>RHENISH CHURCH PANG HOK KO MEMORIAL COLLEGE RCC</v>
      </c>
      <c r="F311">
        <v>7</v>
      </c>
      <c r="G311">
        <v>1</v>
      </c>
      <c r="H311">
        <v>8</v>
      </c>
    </row>
    <row r="312" spans="1:9" x14ac:dyDescent="0.2">
      <c r="A312" t="s">
        <v>10</v>
      </c>
      <c r="B312" t="e">
        <v>#VALUE!</v>
      </c>
      <c r="C312" t="s">
        <v>2</v>
      </c>
      <c r="D312" t="e">
        <f t="shared" si="4"/>
        <v>#VALUE!</v>
      </c>
    </row>
    <row r="313" spans="1:9" x14ac:dyDescent="0.2">
      <c r="A313" t="s">
        <v>10</v>
      </c>
      <c r="B313" t="s">
        <v>629</v>
      </c>
      <c r="C313" t="s">
        <v>172</v>
      </c>
      <c r="D313" t="str">
        <f t="shared" si="4"/>
        <v>HKSKH BISHOP HALL SECONDARY SCHOOL BHSS _</v>
      </c>
      <c r="F313">
        <v>1</v>
      </c>
      <c r="G313">
        <v>4</v>
      </c>
      <c r="H313">
        <v>5</v>
      </c>
    </row>
    <row r="314" spans="1:9" x14ac:dyDescent="0.2">
      <c r="A314" t="s">
        <v>10</v>
      </c>
      <c r="B314" t="e">
        <v>#VALUE!</v>
      </c>
      <c r="C314" t="s">
        <v>2</v>
      </c>
      <c r="D314" t="e">
        <f t="shared" si="4"/>
        <v>#VALUE!</v>
      </c>
    </row>
    <row r="315" spans="1:9" x14ac:dyDescent="0.2">
      <c r="A315" t="s">
        <v>10</v>
      </c>
      <c r="B315" t="s">
        <v>633</v>
      </c>
      <c r="C315" t="s">
        <v>9</v>
      </c>
      <c r="D315" t="str">
        <f t="shared" si="4"/>
        <v>CCC KUNG LEE COLLEGE KLC _ _</v>
      </c>
    </row>
    <row r="316" spans="1:9" x14ac:dyDescent="0.2">
      <c r="B316" t="e">
        <v>#VALUE!</v>
      </c>
      <c r="C316" t="s">
        <v>2</v>
      </c>
      <c r="D316" t="e">
        <f t="shared" si="4"/>
        <v>#VALUE!</v>
      </c>
    </row>
    <row r="317" spans="1:9" x14ac:dyDescent="0.2">
      <c r="B317" t="s">
        <v>19</v>
      </c>
      <c r="C317" t="s">
        <v>22</v>
      </c>
      <c r="D317" t="str">
        <f t="shared" si="4"/>
        <v>Overall Day</v>
      </c>
      <c r="F317">
        <v>3</v>
      </c>
    </row>
    <row r="318" spans="1:9" x14ac:dyDescent="0.2">
      <c r="B318" t="e">
        <v>#VALUE!</v>
      </c>
      <c r="C318" t="s">
        <v>0</v>
      </c>
      <c r="D318" t="e">
        <f t="shared" si="4"/>
        <v>#VALUE!</v>
      </c>
    </row>
    <row r="319" spans="1:9" x14ac:dyDescent="0.2">
      <c r="B319" t="s">
        <v>20</v>
      </c>
      <c r="C319" t="s">
        <v>1</v>
      </c>
      <c r="D319" t="str">
        <f t="shared" si="4"/>
        <v>A B C Total</v>
      </c>
    </row>
    <row r="320" spans="1:9" x14ac:dyDescent="0.2">
      <c r="B320" t="e">
        <v>#VALUE!</v>
      </c>
      <c r="C320" t="s">
        <v>2</v>
      </c>
      <c r="D320" t="e">
        <f t="shared" si="4"/>
        <v>#VALUE!</v>
      </c>
    </row>
    <row r="321" spans="1:9" x14ac:dyDescent="0.2">
      <c r="A321" t="s">
        <v>8</v>
      </c>
      <c r="B321" t="s">
        <v>599</v>
      </c>
      <c r="C321" t="s">
        <v>173</v>
      </c>
      <c r="D321" t="str">
        <f t="shared" si="4"/>
        <v>PO LEUNG KUK NGAN PO LING COLLEGE PLKNPL</v>
      </c>
      <c r="F321">
        <v>39</v>
      </c>
      <c r="G321">
        <v>87</v>
      </c>
      <c r="H321">
        <v>96</v>
      </c>
      <c r="I321">
        <v>222</v>
      </c>
    </row>
    <row r="322" spans="1:9" x14ac:dyDescent="0.2">
      <c r="A322" t="s">
        <v>8</v>
      </c>
      <c r="B322" t="e">
        <v>#VALUE!</v>
      </c>
      <c r="C322" t="s">
        <v>2</v>
      </c>
      <c r="D322" t="e">
        <f t="shared" si="4"/>
        <v>#VALUE!</v>
      </c>
    </row>
    <row r="323" spans="1:9" x14ac:dyDescent="0.2">
      <c r="A323" t="s">
        <v>8</v>
      </c>
      <c r="B323" t="s">
        <v>600</v>
      </c>
      <c r="C323" t="s">
        <v>174</v>
      </c>
      <c r="D323" t="str">
        <f t="shared" si="4"/>
        <v>CREATIVE SECONDARY SCHOOL CREATIVE</v>
      </c>
      <c r="F323">
        <v>49</v>
      </c>
      <c r="G323">
        <v>97</v>
      </c>
      <c r="H323">
        <v>40</v>
      </c>
      <c r="I323">
        <v>186</v>
      </c>
    </row>
    <row r="324" spans="1:9" x14ac:dyDescent="0.2">
      <c r="A324" t="s">
        <v>8</v>
      </c>
      <c r="B324" t="e">
        <v>#VALUE!</v>
      </c>
      <c r="C324" t="s">
        <v>2</v>
      </c>
      <c r="D324" t="e">
        <f t="shared" si="4"/>
        <v>#VALUE!</v>
      </c>
    </row>
    <row r="325" spans="1:9" x14ac:dyDescent="0.2">
      <c r="A325" t="s">
        <v>8</v>
      </c>
      <c r="B325" t="s">
        <v>601</v>
      </c>
      <c r="C325" t="s">
        <v>175</v>
      </c>
      <c r="D325" t="str">
        <f t="shared" si="4"/>
        <v>CCC HEEP WOH COLLEGE HWC</v>
      </c>
      <c r="F325">
        <v>61</v>
      </c>
      <c r="G325">
        <v>19</v>
      </c>
      <c r="H325">
        <v>105</v>
      </c>
      <c r="I325">
        <v>185</v>
      </c>
    </row>
    <row r="326" spans="1:9" x14ac:dyDescent="0.2">
      <c r="A326" t="s">
        <v>8</v>
      </c>
      <c r="B326" t="e">
        <v>#VALUE!</v>
      </c>
      <c r="C326" t="s">
        <v>2</v>
      </c>
      <c r="D326" t="e">
        <f t="shared" si="4"/>
        <v>#VALUE!</v>
      </c>
    </row>
    <row r="327" spans="1:9" x14ac:dyDescent="0.2">
      <c r="A327" t="s">
        <v>8</v>
      </c>
      <c r="B327" t="s">
        <v>602</v>
      </c>
      <c r="C327" t="s">
        <v>176</v>
      </c>
      <c r="D327" t="str">
        <f t="shared" ref="D327:D390" si="5">MID(C327, FIND(" ", C327, 1)+1, LEN(C327)-FIND(" ", C327, 1))</f>
        <v>RAIMONDI COLLEGE RC</v>
      </c>
      <c r="F327">
        <v>52</v>
      </c>
      <c r="G327">
        <v>74</v>
      </c>
      <c r="H327">
        <v>25</v>
      </c>
      <c r="I327">
        <v>151</v>
      </c>
    </row>
    <row r="328" spans="1:9" x14ac:dyDescent="0.2">
      <c r="A328" t="s">
        <v>8</v>
      </c>
      <c r="B328" t="e">
        <v>#VALUE!</v>
      </c>
      <c r="C328" t="s">
        <v>2</v>
      </c>
      <c r="D328" t="e">
        <f t="shared" si="5"/>
        <v>#VALUE!</v>
      </c>
    </row>
    <row r="329" spans="1:9" x14ac:dyDescent="0.2">
      <c r="A329" t="s">
        <v>8</v>
      </c>
      <c r="B329" t="s">
        <v>603</v>
      </c>
      <c r="C329" t="s">
        <v>177</v>
      </c>
      <c r="D329" t="str">
        <f t="shared" si="5"/>
        <v>CONCORDIA LUTHERAN SCHOOL (KOWLOON) CLS</v>
      </c>
      <c r="F329">
        <v>51</v>
      </c>
      <c r="G329">
        <v>20</v>
      </c>
      <c r="H329">
        <v>79</v>
      </c>
      <c r="I329">
        <v>150</v>
      </c>
    </row>
    <row r="330" spans="1:9" x14ac:dyDescent="0.2">
      <c r="A330" t="s">
        <v>8</v>
      </c>
      <c r="B330" t="e">
        <v>#VALUE!</v>
      </c>
      <c r="C330" t="s">
        <v>2</v>
      </c>
      <c r="D330" t="e">
        <f t="shared" si="5"/>
        <v>#VALUE!</v>
      </c>
    </row>
    <row r="331" spans="1:9" x14ac:dyDescent="0.2">
      <c r="A331" t="s">
        <v>8</v>
      </c>
      <c r="B331" t="s">
        <v>604</v>
      </c>
      <c r="C331" t="s">
        <v>178</v>
      </c>
      <c r="D331" t="str">
        <f t="shared" si="5"/>
        <v>SKH ST. BENEDICT'S SCHOOL SKHSBS</v>
      </c>
      <c r="F331">
        <v>62</v>
      </c>
      <c r="G331">
        <v>62</v>
      </c>
      <c r="H331">
        <v>124</v>
      </c>
    </row>
    <row r="332" spans="1:9" x14ac:dyDescent="0.2">
      <c r="A332" t="s">
        <v>8</v>
      </c>
      <c r="B332" t="e">
        <v>#VALUE!</v>
      </c>
      <c r="C332" t="s">
        <v>2</v>
      </c>
      <c r="D332" t="e">
        <f t="shared" si="5"/>
        <v>#VALUE!</v>
      </c>
    </row>
    <row r="333" spans="1:9" x14ac:dyDescent="0.2">
      <c r="A333" t="s">
        <v>8</v>
      </c>
      <c r="B333" t="s">
        <v>605</v>
      </c>
      <c r="C333" t="s">
        <v>179</v>
      </c>
      <c r="D333" t="str">
        <f t="shared" si="5"/>
        <v>EVANGEL COLLEGE EVANGEL</v>
      </c>
      <c r="F333">
        <v>20</v>
      </c>
      <c r="G333">
        <v>79</v>
      </c>
      <c r="H333">
        <v>22</v>
      </c>
      <c r="I333">
        <v>121</v>
      </c>
    </row>
    <row r="334" spans="1:9" x14ac:dyDescent="0.2">
      <c r="A334" t="s">
        <v>8</v>
      </c>
      <c r="B334" t="e">
        <v>#VALUE!</v>
      </c>
      <c r="C334" t="s">
        <v>2</v>
      </c>
      <c r="D334" t="e">
        <f t="shared" si="5"/>
        <v>#VALUE!</v>
      </c>
    </row>
    <row r="335" spans="1:9" x14ac:dyDescent="0.2">
      <c r="A335" t="s">
        <v>8</v>
      </c>
      <c r="B335" t="s">
        <v>606</v>
      </c>
      <c r="C335" t="s">
        <v>180</v>
      </c>
      <c r="D335" t="str">
        <f t="shared" si="5"/>
        <v>WORKERS' CHILDREN SECONDARY SCHOOL WSS</v>
      </c>
      <c r="F335">
        <v>59</v>
      </c>
      <c r="G335">
        <v>37</v>
      </c>
      <c r="H335">
        <v>18</v>
      </c>
      <c r="I335">
        <v>114</v>
      </c>
    </row>
    <row r="336" spans="1:9" x14ac:dyDescent="0.2">
      <c r="A336" t="s">
        <v>8</v>
      </c>
      <c r="B336" t="e">
        <v>#VALUE!</v>
      </c>
      <c r="C336" t="s">
        <v>2</v>
      </c>
      <c r="D336" t="e">
        <f t="shared" si="5"/>
        <v>#VALUE!</v>
      </c>
    </row>
    <row r="337" spans="1:9" x14ac:dyDescent="0.2">
      <c r="A337" t="s">
        <v>8</v>
      </c>
      <c r="B337" t="s">
        <v>607</v>
      </c>
      <c r="C337" t="s">
        <v>181</v>
      </c>
      <c r="D337" t="str">
        <f t="shared" si="5"/>
        <v>ST. PAUL'S CO-EDUCATIONAL COLLEGE SPCC</v>
      </c>
      <c r="F337">
        <v>3</v>
      </c>
      <c r="G337">
        <v>45</v>
      </c>
      <c r="H337">
        <v>57</v>
      </c>
      <c r="I337">
        <v>105</v>
      </c>
    </row>
    <row r="338" spans="1:9" x14ac:dyDescent="0.2">
      <c r="A338" t="s">
        <v>8</v>
      </c>
      <c r="B338" t="e">
        <v>#VALUE!</v>
      </c>
      <c r="C338" t="s">
        <v>2</v>
      </c>
      <c r="D338" t="e">
        <f t="shared" si="5"/>
        <v>#VALUE!</v>
      </c>
    </row>
    <row r="339" spans="1:9" x14ac:dyDescent="0.2">
      <c r="A339" t="s">
        <v>8</v>
      </c>
      <c r="B339" t="s">
        <v>608</v>
      </c>
      <c r="C339" t="s">
        <v>182</v>
      </c>
      <c r="D339" t="str">
        <f t="shared" si="5"/>
        <v>ST. BONAVENTURE COLLEGE AND HIGH SCHOOL SBC</v>
      </c>
      <c r="F339">
        <v>43</v>
      </c>
      <c r="G339">
        <v>16</v>
      </c>
      <c r="H339">
        <v>30</v>
      </c>
      <c r="I339">
        <v>89</v>
      </c>
    </row>
    <row r="340" spans="1:9" x14ac:dyDescent="0.2">
      <c r="A340" t="s">
        <v>8</v>
      </c>
      <c r="B340" t="e">
        <v>#VALUE!</v>
      </c>
      <c r="C340" t="s">
        <v>2</v>
      </c>
      <c r="D340" t="e">
        <f t="shared" si="5"/>
        <v>#VALUE!</v>
      </c>
    </row>
    <row r="341" spans="1:9" x14ac:dyDescent="0.2">
      <c r="A341" t="s">
        <v>8</v>
      </c>
      <c r="B341" t="s">
        <v>609</v>
      </c>
      <c r="C341" t="s">
        <v>183</v>
      </c>
      <c r="D341" t="str">
        <f t="shared" si="5"/>
        <v>ECF SAINT TOO CANAAN COLLEGE STCC</v>
      </c>
      <c r="F341">
        <v>24</v>
      </c>
      <c r="G341">
        <v>50</v>
      </c>
      <c r="H341">
        <v>11</v>
      </c>
      <c r="I341">
        <v>85</v>
      </c>
    </row>
    <row r="342" spans="1:9" x14ac:dyDescent="0.2">
      <c r="A342" t="s">
        <v>8</v>
      </c>
      <c r="B342" t="e">
        <v>#VALUE!</v>
      </c>
      <c r="C342" t="s">
        <v>2</v>
      </c>
      <c r="D342" t="e">
        <f t="shared" si="5"/>
        <v>#VALUE!</v>
      </c>
    </row>
    <row r="343" spans="1:9" x14ac:dyDescent="0.2">
      <c r="A343" t="s">
        <v>8</v>
      </c>
      <c r="B343" t="s">
        <v>610</v>
      </c>
      <c r="C343" t="s">
        <v>184</v>
      </c>
      <c r="D343" t="str">
        <f t="shared" si="5"/>
        <v>KO LUI SECONDARY SCHOOL KLSS</v>
      </c>
      <c r="F343">
        <v>56</v>
      </c>
      <c r="G343">
        <v>17</v>
      </c>
      <c r="H343">
        <v>9</v>
      </c>
      <c r="I343">
        <v>82</v>
      </c>
    </row>
    <row r="344" spans="1:9" x14ac:dyDescent="0.2">
      <c r="A344" t="s">
        <v>8</v>
      </c>
      <c r="B344" t="e">
        <v>#VALUE!</v>
      </c>
      <c r="C344" t="s">
        <v>2</v>
      </c>
      <c r="D344" t="e">
        <f t="shared" si="5"/>
        <v>#VALUE!</v>
      </c>
    </row>
    <row r="345" spans="1:9" x14ac:dyDescent="0.2">
      <c r="A345" t="s">
        <v>8</v>
      </c>
      <c r="B345" t="s">
        <v>610</v>
      </c>
      <c r="C345" t="s">
        <v>185</v>
      </c>
      <c r="D345" t="str">
        <f t="shared" si="5"/>
        <v>PO KOK SECONDARY SCHOOL PKSS</v>
      </c>
      <c r="F345">
        <v>57</v>
      </c>
      <c r="G345">
        <v>22</v>
      </c>
      <c r="H345">
        <v>3</v>
      </c>
      <c r="I345">
        <v>82</v>
      </c>
    </row>
    <row r="346" spans="1:9" x14ac:dyDescent="0.2">
      <c r="A346" t="s">
        <v>8</v>
      </c>
      <c r="B346" t="e">
        <v>#VALUE!</v>
      </c>
      <c r="C346" t="s">
        <v>2</v>
      </c>
      <c r="D346" t="e">
        <f t="shared" si="5"/>
        <v>#VALUE!</v>
      </c>
    </row>
    <row r="347" spans="1:9" x14ac:dyDescent="0.2">
      <c r="A347" t="s">
        <v>8</v>
      </c>
      <c r="B347" t="s">
        <v>612</v>
      </c>
      <c r="C347" t="s">
        <v>186</v>
      </c>
      <c r="D347" t="str">
        <f t="shared" si="5"/>
        <v>KWUN TONG KUNG LOK GOVERNMENT SEC SCHOOL KTKLGSS</v>
      </c>
      <c r="F347">
        <v>23</v>
      </c>
      <c r="G347">
        <v>14</v>
      </c>
      <c r="H347">
        <v>39</v>
      </c>
      <c r="I347">
        <v>76</v>
      </c>
    </row>
    <row r="348" spans="1:9" x14ac:dyDescent="0.2">
      <c r="A348" t="s">
        <v>8</v>
      </c>
      <c r="B348" t="e">
        <v>#VALUE!</v>
      </c>
      <c r="C348" t="s">
        <v>2</v>
      </c>
      <c r="D348" t="e">
        <f t="shared" si="5"/>
        <v>#VALUE!</v>
      </c>
    </row>
    <row r="349" spans="1:9" x14ac:dyDescent="0.2">
      <c r="A349" t="s">
        <v>8</v>
      </c>
      <c r="B349" t="s">
        <v>612</v>
      </c>
      <c r="C349" t="s">
        <v>187</v>
      </c>
      <c r="D349" t="str">
        <f t="shared" si="5"/>
        <v>MUNSANG COLLEGE MSC</v>
      </c>
      <c r="F349">
        <v>32</v>
      </c>
      <c r="G349">
        <v>20</v>
      </c>
      <c r="H349">
        <v>24</v>
      </c>
      <c r="I349">
        <v>76</v>
      </c>
    </row>
    <row r="350" spans="1:9" x14ac:dyDescent="0.2">
      <c r="A350" t="s">
        <v>8</v>
      </c>
      <c r="B350" t="e">
        <v>#VALUE!</v>
      </c>
      <c r="C350" t="s">
        <v>2</v>
      </c>
      <c r="D350" t="e">
        <f t="shared" si="5"/>
        <v>#VALUE!</v>
      </c>
    </row>
    <row r="351" spans="1:9" x14ac:dyDescent="0.2">
      <c r="A351" t="s">
        <v>8</v>
      </c>
      <c r="B351" t="s">
        <v>614</v>
      </c>
      <c r="C351" t="s">
        <v>188</v>
      </c>
      <c r="D351" t="str">
        <f t="shared" si="5"/>
        <v>TSUNG TSIN CHRISTIAN ACADEMY TTCA</v>
      </c>
      <c r="F351">
        <v>11</v>
      </c>
      <c r="G351">
        <v>23</v>
      </c>
      <c r="H351">
        <v>33.5</v>
      </c>
      <c r="I351">
        <v>67.5</v>
      </c>
    </row>
    <row r="352" spans="1:9" x14ac:dyDescent="0.2">
      <c r="A352" t="s">
        <v>8</v>
      </c>
      <c r="B352" t="e">
        <v>#VALUE!</v>
      </c>
      <c r="C352" t="s">
        <v>2</v>
      </c>
      <c r="D352" t="e">
        <f t="shared" si="5"/>
        <v>#VALUE!</v>
      </c>
    </row>
    <row r="353" spans="1:10" x14ac:dyDescent="0.2">
      <c r="A353" t="s">
        <v>8</v>
      </c>
      <c r="B353" t="s">
        <v>615</v>
      </c>
      <c r="C353" t="s">
        <v>189</v>
      </c>
      <c r="D353" t="str">
        <f t="shared" si="5"/>
        <v>MARYKNOLL SECONDARY SCHOOL MS</v>
      </c>
      <c r="F353">
        <v>38</v>
      </c>
      <c r="G353">
        <v>11</v>
      </c>
      <c r="H353">
        <v>5</v>
      </c>
      <c r="I353">
        <v>54</v>
      </c>
    </row>
    <row r="354" spans="1:10" x14ac:dyDescent="0.2">
      <c r="A354" t="s">
        <v>8</v>
      </c>
      <c r="B354" t="e">
        <v>#VALUE!</v>
      </c>
      <c r="C354" t="s">
        <v>2</v>
      </c>
      <c r="D354" t="e">
        <f t="shared" si="5"/>
        <v>#VALUE!</v>
      </c>
    </row>
    <row r="355" spans="1:10" x14ac:dyDescent="0.2">
      <c r="A355" t="s">
        <v>8</v>
      </c>
      <c r="B355" t="s">
        <v>616</v>
      </c>
      <c r="C355" t="s">
        <v>190</v>
      </c>
      <c r="D355" t="str">
        <f t="shared" si="5"/>
        <v>BUDDHIST WONG FUNG LING COLLEGE BWFL</v>
      </c>
      <c r="F355">
        <v>7.5</v>
      </c>
      <c r="G355">
        <v>25</v>
      </c>
      <c r="H355">
        <v>20</v>
      </c>
      <c r="I355">
        <v>52.5</v>
      </c>
    </row>
    <row r="356" spans="1:10" x14ac:dyDescent="0.2">
      <c r="A356" t="s">
        <v>8</v>
      </c>
      <c r="B356" t="e">
        <v>#VALUE!</v>
      </c>
      <c r="C356" t="s">
        <v>2</v>
      </c>
      <c r="D356" t="e">
        <f t="shared" si="5"/>
        <v>#VALUE!</v>
      </c>
    </row>
    <row r="357" spans="1:10" x14ac:dyDescent="0.2">
      <c r="A357" t="s">
        <v>8</v>
      </c>
      <c r="B357" t="s">
        <v>617</v>
      </c>
      <c r="C357" t="s">
        <v>191</v>
      </c>
      <c r="D357" t="str">
        <f t="shared" si="5"/>
        <v>MARYKNOLL FATHERS' SCHOOL MFS</v>
      </c>
      <c r="F357">
        <v>12</v>
      </c>
      <c r="G357">
        <v>33</v>
      </c>
      <c r="H357">
        <v>6</v>
      </c>
      <c r="I357">
        <v>51</v>
      </c>
    </row>
    <row r="358" spans="1:10" x14ac:dyDescent="0.2">
      <c r="A358" t="s">
        <v>8</v>
      </c>
      <c r="B358" t="e">
        <v>#VALUE!</v>
      </c>
      <c r="C358" t="s">
        <v>2</v>
      </c>
      <c r="D358" t="e">
        <f t="shared" si="5"/>
        <v>#VALUE!</v>
      </c>
    </row>
    <row r="359" spans="1:10" x14ac:dyDescent="0.2">
      <c r="A359" t="s">
        <v>8</v>
      </c>
      <c r="B359" t="s">
        <v>618</v>
      </c>
      <c r="C359" t="s">
        <v>192</v>
      </c>
      <c r="D359" t="str">
        <f t="shared" si="5"/>
        <v>PUI KIU MIDDLE SCHOOL PKMS</v>
      </c>
      <c r="F359">
        <v>16</v>
      </c>
      <c r="G359">
        <v>14</v>
      </c>
      <c r="H359">
        <v>20</v>
      </c>
      <c r="I359">
        <v>50</v>
      </c>
    </row>
    <row r="360" spans="1:10" x14ac:dyDescent="0.2">
      <c r="A360" t="s">
        <v>8</v>
      </c>
      <c r="B360" t="e">
        <v>#VALUE!</v>
      </c>
      <c r="C360" t="s">
        <v>2</v>
      </c>
      <c r="D360" t="e">
        <f t="shared" si="5"/>
        <v>#VALUE!</v>
      </c>
    </row>
    <row r="361" spans="1:10" x14ac:dyDescent="0.2">
      <c r="A361" t="s">
        <v>8</v>
      </c>
      <c r="B361" t="s">
        <v>619</v>
      </c>
      <c r="C361" t="s">
        <v>193</v>
      </c>
      <c r="D361" t="str">
        <f t="shared" si="5"/>
        <v>PENTECOSTAL SCHOOL PTAL</v>
      </c>
      <c r="F361">
        <v>40</v>
      </c>
      <c r="G361">
        <v>3</v>
      </c>
      <c r="H361">
        <v>5</v>
      </c>
      <c r="I361">
        <v>48</v>
      </c>
    </row>
    <row r="362" spans="1:10" x14ac:dyDescent="0.2">
      <c r="A362" t="s">
        <v>8</v>
      </c>
      <c r="B362" t="e">
        <v>#VALUE!</v>
      </c>
      <c r="C362" t="s">
        <v>2</v>
      </c>
      <c r="D362" t="e">
        <f t="shared" si="5"/>
        <v>#VALUE!</v>
      </c>
    </row>
    <row r="363" spans="1:10" x14ac:dyDescent="0.2">
      <c r="A363" t="s">
        <v>8</v>
      </c>
      <c r="B363" t="s">
        <v>620</v>
      </c>
      <c r="C363" t="s">
        <v>194</v>
      </c>
      <c r="D363" t="str">
        <f t="shared" si="5"/>
        <v>HKTA THE YUEN YUEN INSTITUTE NO.</v>
      </c>
      <c r="F363" t="s">
        <v>715</v>
      </c>
      <c r="G363">
        <v>17</v>
      </c>
      <c r="H363">
        <v>5</v>
      </c>
      <c r="I363">
        <v>22</v>
      </c>
      <c r="J363">
        <v>44</v>
      </c>
    </row>
    <row r="364" spans="1:10" x14ac:dyDescent="0.2">
      <c r="A364" t="s">
        <v>8</v>
      </c>
      <c r="B364" t="e">
        <v>#VALUE!</v>
      </c>
      <c r="C364" t="s">
        <v>2</v>
      </c>
      <c r="D364" t="e">
        <f t="shared" si="5"/>
        <v>#VALUE!</v>
      </c>
    </row>
    <row r="365" spans="1:10" x14ac:dyDescent="0.2">
      <c r="A365" t="s">
        <v>8</v>
      </c>
      <c r="B365" t="s">
        <v>621</v>
      </c>
      <c r="C365" t="s">
        <v>195</v>
      </c>
      <c r="D365" t="str">
        <f t="shared" si="5"/>
        <v>CCC MONG MAN WAI COLLEGE MMWC</v>
      </c>
      <c r="F365">
        <v>24.5</v>
      </c>
      <c r="G365">
        <v>14</v>
      </c>
      <c r="H365">
        <v>5</v>
      </c>
      <c r="I365">
        <v>43.5</v>
      </c>
    </row>
    <row r="366" spans="1:10" x14ac:dyDescent="0.2">
      <c r="A366" t="s">
        <v>8</v>
      </c>
      <c r="B366" t="e">
        <v>#VALUE!</v>
      </c>
      <c r="C366" t="s">
        <v>2</v>
      </c>
      <c r="D366" t="e">
        <f t="shared" si="5"/>
        <v>#VALUE!</v>
      </c>
    </row>
    <row r="367" spans="1:10" x14ac:dyDescent="0.2">
      <c r="A367" t="s">
        <v>8</v>
      </c>
      <c r="B367" t="s">
        <v>622</v>
      </c>
      <c r="C367" t="s">
        <v>196</v>
      </c>
      <c r="D367" t="str">
        <f t="shared" si="5"/>
        <v>NING PO COLLEGE NPC</v>
      </c>
      <c r="F367">
        <v>16</v>
      </c>
      <c r="G367">
        <v>19</v>
      </c>
      <c r="H367">
        <v>8</v>
      </c>
      <c r="I367">
        <v>43</v>
      </c>
    </row>
    <row r="368" spans="1:10" x14ac:dyDescent="0.2">
      <c r="A368" t="s">
        <v>8</v>
      </c>
      <c r="B368" t="e">
        <v>#VALUE!</v>
      </c>
      <c r="C368" t="s">
        <v>2</v>
      </c>
      <c r="D368" t="e">
        <f t="shared" si="5"/>
        <v>#VALUE!</v>
      </c>
    </row>
    <row r="369" spans="1:9" x14ac:dyDescent="0.2">
      <c r="A369" t="s">
        <v>8</v>
      </c>
      <c r="B369" t="s">
        <v>623</v>
      </c>
      <c r="C369" t="s">
        <v>197</v>
      </c>
      <c r="D369" t="str">
        <f t="shared" si="5"/>
        <v>CCC ROTARY SECONDARY SCHOOL CCCRSS</v>
      </c>
      <c r="F369">
        <v>25</v>
      </c>
      <c r="G369">
        <v>13</v>
      </c>
      <c r="H369">
        <v>4</v>
      </c>
      <c r="I369">
        <v>42</v>
      </c>
    </row>
    <row r="370" spans="1:9" x14ac:dyDescent="0.2">
      <c r="A370" t="s">
        <v>8</v>
      </c>
      <c r="B370" t="e">
        <v>#VALUE!</v>
      </c>
      <c r="C370" t="s">
        <v>2</v>
      </c>
      <c r="D370" t="e">
        <f t="shared" si="5"/>
        <v>#VALUE!</v>
      </c>
    </row>
    <row r="371" spans="1:9" x14ac:dyDescent="0.2">
      <c r="A371" t="s">
        <v>8</v>
      </c>
      <c r="B371" t="s">
        <v>623</v>
      </c>
      <c r="C371" t="s">
        <v>198</v>
      </c>
      <c r="D371" t="str">
        <f t="shared" si="5"/>
        <v>YEW CHUNG INTERNATIONAL SCHOOL (HK SEC SCH) YCIS</v>
      </c>
      <c r="F371">
        <v>27</v>
      </c>
      <c r="G371">
        <v>10</v>
      </c>
      <c r="H371">
        <v>5</v>
      </c>
      <c r="I371">
        <v>42</v>
      </c>
    </row>
    <row r="372" spans="1:9" x14ac:dyDescent="0.2">
      <c r="A372" t="s">
        <v>8</v>
      </c>
      <c r="B372" t="e">
        <v>#VALUE!</v>
      </c>
      <c r="C372" t="s">
        <v>2</v>
      </c>
      <c r="D372" t="e">
        <f t="shared" si="5"/>
        <v>#VALUE!</v>
      </c>
    </row>
    <row r="373" spans="1:9" x14ac:dyDescent="0.2">
      <c r="A373" t="s">
        <v>8</v>
      </c>
      <c r="B373" t="s">
        <v>634</v>
      </c>
      <c r="C373" t="s">
        <v>199</v>
      </c>
      <c r="D373" t="str">
        <f t="shared" si="5"/>
        <v>NLSI LUI KWOK PAT FONG COLLEGE LKPFC</v>
      </c>
      <c r="F373">
        <v>18</v>
      </c>
      <c r="G373">
        <v>7</v>
      </c>
      <c r="H373">
        <v>7.5</v>
      </c>
      <c r="I373">
        <v>32.5</v>
      </c>
    </row>
    <row r="374" spans="1:9" x14ac:dyDescent="0.2">
      <c r="A374" t="s">
        <v>8</v>
      </c>
      <c r="B374" t="e">
        <v>#VALUE!</v>
      </c>
      <c r="C374" t="s">
        <v>2</v>
      </c>
      <c r="D374" t="e">
        <f t="shared" si="5"/>
        <v>#VALUE!</v>
      </c>
    </row>
    <row r="375" spans="1:9" x14ac:dyDescent="0.2">
      <c r="A375" t="s">
        <v>8</v>
      </c>
      <c r="B375" t="s">
        <v>625</v>
      </c>
      <c r="C375" t="s">
        <v>200</v>
      </c>
      <c r="D375" t="str">
        <f t="shared" si="5"/>
        <v>NOTRE DAME COLLEGE NDC</v>
      </c>
      <c r="F375">
        <v>8</v>
      </c>
      <c r="G375">
        <v>10</v>
      </c>
      <c r="H375">
        <v>7</v>
      </c>
      <c r="I375">
        <v>25</v>
      </c>
    </row>
    <row r="376" spans="1:9" x14ac:dyDescent="0.2">
      <c r="A376" t="s">
        <v>8</v>
      </c>
      <c r="B376" t="e">
        <v>#VALUE!</v>
      </c>
      <c r="C376" t="s">
        <v>2</v>
      </c>
      <c r="D376" t="e">
        <f t="shared" si="5"/>
        <v>#VALUE!</v>
      </c>
    </row>
    <row r="377" spans="1:9" x14ac:dyDescent="0.2">
      <c r="A377" t="s">
        <v>8</v>
      </c>
      <c r="B377" t="s">
        <v>626</v>
      </c>
      <c r="C377" t="s">
        <v>201</v>
      </c>
      <c r="D377" t="str">
        <f t="shared" si="5"/>
        <v>SIR ELLIS KADOORIE SEC SCHOOL (WEST KLN) SEKSS-WK</v>
      </c>
      <c r="F377" t="s">
        <v>202</v>
      </c>
      <c r="G377">
        <v>17</v>
      </c>
    </row>
    <row r="378" spans="1:9" x14ac:dyDescent="0.2">
      <c r="A378" t="s">
        <v>8</v>
      </c>
      <c r="B378" t="e">
        <v>#VALUE!</v>
      </c>
      <c r="C378" t="s">
        <v>2</v>
      </c>
      <c r="D378" t="e">
        <f t="shared" si="5"/>
        <v>#VALUE!</v>
      </c>
    </row>
    <row r="379" spans="1:9" x14ac:dyDescent="0.2">
      <c r="A379" t="s">
        <v>8</v>
      </c>
      <c r="B379" t="s">
        <v>627</v>
      </c>
      <c r="C379" t="s">
        <v>203</v>
      </c>
      <c r="D379" t="str">
        <f t="shared" si="5"/>
        <v>NEWMAN CATHOLIC COLLEGE NCC</v>
      </c>
      <c r="F379">
        <v>1</v>
      </c>
      <c r="G379">
        <v>6</v>
      </c>
      <c r="H379">
        <v>4</v>
      </c>
      <c r="I379">
        <v>11</v>
      </c>
    </row>
    <row r="380" spans="1:9" x14ac:dyDescent="0.2">
      <c r="A380" t="s">
        <v>8</v>
      </c>
      <c r="B380" t="e">
        <v>#VALUE!</v>
      </c>
      <c r="C380" t="s">
        <v>2</v>
      </c>
      <c r="D380" t="e">
        <f t="shared" si="5"/>
        <v>#VALUE!</v>
      </c>
    </row>
    <row r="381" spans="1:9" x14ac:dyDescent="0.2">
      <c r="A381" t="s">
        <v>8</v>
      </c>
      <c r="B381" t="s">
        <v>627</v>
      </c>
      <c r="C381" t="s">
        <v>204</v>
      </c>
      <c r="D381" t="str">
        <f t="shared" si="5"/>
        <v>PO LEUNG KUK HO YUK CHING (1894) COLLEGE PLKHYC _</v>
      </c>
      <c r="F381">
        <v>6</v>
      </c>
      <c r="G381">
        <v>5</v>
      </c>
      <c r="H381">
        <v>11</v>
      </c>
    </row>
    <row r="382" spans="1:9" x14ac:dyDescent="0.2">
      <c r="A382" t="s">
        <v>8</v>
      </c>
      <c r="B382" t="e">
        <v>#VALUE!</v>
      </c>
      <c r="C382" t="s">
        <v>2</v>
      </c>
      <c r="D382" t="e">
        <f t="shared" si="5"/>
        <v>#VALUE!</v>
      </c>
    </row>
    <row r="383" spans="1:9" x14ac:dyDescent="0.2">
      <c r="A383" t="s">
        <v>8</v>
      </c>
      <c r="B383" t="s">
        <v>627</v>
      </c>
      <c r="C383" t="s">
        <v>205</v>
      </c>
      <c r="D383" t="str">
        <f t="shared" si="5"/>
        <v>QUEEN ELIZABETH SCHOOL QES</v>
      </c>
      <c r="F383">
        <v>5</v>
      </c>
      <c r="G383">
        <v>6</v>
      </c>
      <c r="H383">
        <v>11</v>
      </c>
    </row>
    <row r="384" spans="1:9" x14ac:dyDescent="0.2">
      <c r="A384" t="s">
        <v>8</v>
      </c>
      <c r="B384" t="e">
        <v>#VALUE!</v>
      </c>
      <c r="C384" t="s">
        <v>2</v>
      </c>
      <c r="D384" t="e">
        <f t="shared" si="5"/>
        <v>#VALUE!</v>
      </c>
    </row>
    <row r="385" spans="1:8" x14ac:dyDescent="0.2">
      <c r="A385" t="s">
        <v>8</v>
      </c>
      <c r="B385" t="s">
        <v>629</v>
      </c>
      <c r="C385" t="s">
        <v>206</v>
      </c>
      <c r="D385" t="str">
        <f t="shared" si="5"/>
        <v>CARITAS CHONG YUET MING SECONDARY SCHOOL CCYMSS</v>
      </c>
      <c r="F385">
        <v>3</v>
      </c>
      <c r="G385" t="s">
        <v>207</v>
      </c>
      <c r="H385">
        <v>9</v>
      </c>
    </row>
    <row r="386" spans="1:8" x14ac:dyDescent="0.2">
      <c r="A386" t="s">
        <v>8</v>
      </c>
      <c r="B386" t="e">
        <v>#VALUE!</v>
      </c>
      <c r="C386" t="s">
        <v>2</v>
      </c>
      <c r="D386" t="e">
        <f t="shared" si="5"/>
        <v>#VALUE!</v>
      </c>
    </row>
    <row r="387" spans="1:8" x14ac:dyDescent="0.2">
      <c r="A387" t="s">
        <v>8</v>
      </c>
      <c r="B387" t="s">
        <v>633</v>
      </c>
      <c r="C387" t="s">
        <v>208</v>
      </c>
      <c r="D387" t="str">
        <f t="shared" si="5"/>
        <v>VICTORIA SHANGHAI ACADEMY (SEC SECTION) VSA</v>
      </c>
      <c r="F387">
        <v>2</v>
      </c>
      <c r="G387">
        <v>2</v>
      </c>
      <c r="H387">
        <v>4</v>
      </c>
    </row>
    <row r="388" spans="1:8" x14ac:dyDescent="0.2">
      <c r="A388" t="s">
        <v>8</v>
      </c>
      <c r="B388" t="e">
        <v>#VALUE!</v>
      </c>
      <c r="C388" t="s">
        <v>2</v>
      </c>
      <c r="D388" t="e">
        <f t="shared" si="5"/>
        <v>#VALUE!</v>
      </c>
    </row>
    <row r="389" spans="1:8" x14ac:dyDescent="0.2">
      <c r="A389" t="s">
        <v>8</v>
      </c>
      <c r="B389" t="s">
        <v>633</v>
      </c>
      <c r="C389" t="s">
        <v>209</v>
      </c>
      <c r="D389" t="str">
        <f t="shared" si="5"/>
        <v>CARMEL SECONDARY SCHOOL CS _</v>
      </c>
      <c r="F389">
        <v>1</v>
      </c>
      <c r="G389">
        <v>3</v>
      </c>
      <c r="H389">
        <v>4</v>
      </c>
    </row>
    <row r="390" spans="1:8" x14ac:dyDescent="0.2">
      <c r="A390" t="s">
        <v>8</v>
      </c>
      <c r="B390" t="e">
        <v>#VALUE!</v>
      </c>
      <c r="C390" t="s">
        <v>2</v>
      </c>
      <c r="D390" t="e">
        <f t="shared" si="5"/>
        <v>#VALUE!</v>
      </c>
    </row>
    <row r="391" spans="1:8" x14ac:dyDescent="0.2">
      <c r="A391" t="s">
        <v>8</v>
      </c>
      <c r="B391" t="s">
        <v>631</v>
      </c>
      <c r="C391" t="s">
        <v>210</v>
      </c>
      <c r="D391" t="str">
        <f t="shared" ref="D391:D454" si="6">MID(C391, FIND(" ", C391, 1)+1, LEN(C391)-FIND(" ", C391, 1))</f>
        <v>CARITAS WU CHENG-CHUNG SECONDARY SCHOOL CWCCSS</v>
      </c>
      <c r="F391" t="s">
        <v>211</v>
      </c>
      <c r="G391">
        <v>2</v>
      </c>
    </row>
    <row r="392" spans="1:8" x14ac:dyDescent="0.2">
      <c r="A392" t="s">
        <v>8</v>
      </c>
      <c r="B392" t="e">
        <v>#VALUE!</v>
      </c>
      <c r="C392" t="s">
        <v>2</v>
      </c>
      <c r="D392" t="e">
        <f t="shared" si="6"/>
        <v>#VALUE!</v>
      </c>
    </row>
    <row r="393" spans="1:8" x14ac:dyDescent="0.2">
      <c r="A393" t="s">
        <v>8</v>
      </c>
      <c r="B393" t="s">
        <v>635</v>
      </c>
      <c r="C393" t="s">
        <v>212</v>
      </c>
      <c r="D393" t="str">
        <f t="shared" si="6"/>
        <v>PO LEUNG KUK TONG NAI KAN JUNIOR SEC COL PLKTNK _</v>
      </c>
      <c r="F393">
        <v>1</v>
      </c>
      <c r="G393">
        <v>1</v>
      </c>
    </row>
    <row r="394" spans="1:8" x14ac:dyDescent="0.2">
      <c r="A394" t="s">
        <v>8</v>
      </c>
      <c r="B394" t="e">
        <v>#VALUE!</v>
      </c>
      <c r="C394" t="s">
        <v>2</v>
      </c>
      <c r="D394" t="e">
        <f t="shared" si="6"/>
        <v>#VALUE!</v>
      </c>
    </row>
    <row r="395" spans="1:8" x14ac:dyDescent="0.2">
      <c r="A395" t="s">
        <v>8</v>
      </c>
      <c r="B395" t="s">
        <v>636</v>
      </c>
      <c r="C395" t="s">
        <v>11</v>
      </c>
      <c r="D395" t="str">
        <f t="shared" si="6"/>
        <v>KOWLOON TECHNICAL SCHOOL KTS</v>
      </c>
    </row>
    <row r="396" spans="1:8" x14ac:dyDescent="0.2">
      <c r="B396" t="e">
        <v>#VALUE!</v>
      </c>
      <c r="C396" t="s">
        <v>2</v>
      </c>
      <c r="D396" t="e">
        <f t="shared" si="6"/>
        <v>#VALUE!</v>
      </c>
    </row>
    <row r="397" spans="1:8" x14ac:dyDescent="0.2">
      <c r="B397" t="s">
        <v>21</v>
      </c>
      <c r="C397" t="s">
        <v>39</v>
      </c>
      <c r="D397" t="str">
        <f t="shared" si="6"/>
        <v>Overall Day</v>
      </c>
      <c r="F397">
        <v>3</v>
      </c>
    </row>
    <row r="398" spans="1:8" x14ac:dyDescent="0.2">
      <c r="B398" t="e">
        <v>#VALUE!</v>
      </c>
      <c r="C398" t="s">
        <v>0</v>
      </c>
      <c r="D398" t="e">
        <f t="shared" si="6"/>
        <v>#VALUE!</v>
      </c>
    </row>
    <row r="399" spans="1:8" x14ac:dyDescent="0.2">
      <c r="B399" t="s">
        <v>20</v>
      </c>
      <c r="C399" t="s">
        <v>1</v>
      </c>
      <c r="D399" t="str">
        <f t="shared" si="6"/>
        <v>A B C Total</v>
      </c>
    </row>
    <row r="400" spans="1:8" x14ac:dyDescent="0.2">
      <c r="B400" t="e">
        <v>#VALUE!</v>
      </c>
      <c r="C400" t="s">
        <v>2</v>
      </c>
      <c r="D400" t="e">
        <f t="shared" si="6"/>
        <v>#VALUE!</v>
      </c>
    </row>
    <row r="401" spans="1:9" x14ac:dyDescent="0.2">
      <c r="A401" t="s">
        <v>10</v>
      </c>
      <c r="B401" t="s">
        <v>599</v>
      </c>
      <c r="C401" t="s">
        <v>213</v>
      </c>
      <c r="D401" t="str">
        <f t="shared" si="6"/>
        <v>CREATIVE SECONDARY SCHOOL CREATIVE</v>
      </c>
      <c r="F401">
        <v>87</v>
      </c>
      <c r="G401">
        <v>96</v>
      </c>
      <c r="H401">
        <v>46</v>
      </c>
      <c r="I401">
        <v>229</v>
      </c>
    </row>
    <row r="402" spans="1:9" x14ac:dyDescent="0.2">
      <c r="A402" t="s">
        <v>10</v>
      </c>
      <c r="B402" t="e">
        <v>#VALUE!</v>
      </c>
      <c r="C402" t="s">
        <v>2</v>
      </c>
      <c r="D402" t="e">
        <f t="shared" si="6"/>
        <v>#VALUE!</v>
      </c>
    </row>
    <row r="403" spans="1:9" x14ac:dyDescent="0.2">
      <c r="A403" t="s">
        <v>10</v>
      </c>
      <c r="B403" t="s">
        <v>600</v>
      </c>
      <c r="C403" t="s">
        <v>214</v>
      </c>
      <c r="D403" t="str">
        <f t="shared" si="6"/>
        <v>ST. PAUL'S CO-EDUCATIONAL COLLEGE SPCC</v>
      </c>
      <c r="F403">
        <v>51</v>
      </c>
      <c r="G403">
        <v>78</v>
      </c>
      <c r="H403">
        <v>84.5</v>
      </c>
      <c r="I403">
        <v>213.5</v>
      </c>
    </row>
    <row r="404" spans="1:9" x14ac:dyDescent="0.2">
      <c r="A404" t="s">
        <v>10</v>
      </c>
      <c r="B404" t="e">
        <v>#VALUE!</v>
      </c>
      <c r="C404" t="s">
        <v>2</v>
      </c>
      <c r="D404" t="e">
        <f t="shared" si="6"/>
        <v>#VALUE!</v>
      </c>
    </row>
    <row r="405" spans="1:9" x14ac:dyDescent="0.2">
      <c r="A405" t="s">
        <v>10</v>
      </c>
      <c r="B405" t="s">
        <v>601</v>
      </c>
      <c r="C405" t="s">
        <v>215</v>
      </c>
      <c r="D405" t="str">
        <f t="shared" si="6"/>
        <v>PO LEUNG KUK NGAN PO LING COLLEGE PLKNPL</v>
      </c>
      <c r="F405">
        <v>32</v>
      </c>
      <c r="G405">
        <v>72</v>
      </c>
      <c r="H405">
        <v>62</v>
      </c>
      <c r="I405">
        <v>166</v>
      </c>
    </row>
    <row r="406" spans="1:9" x14ac:dyDescent="0.2">
      <c r="A406" t="s">
        <v>10</v>
      </c>
      <c r="B406" t="e">
        <v>#VALUE!</v>
      </c>
      <c r="C406" t="s">
        <v>2</v>
      </c>
      <c r="D406" t="e">
        <f t="shared" si="6"/>
        <v>#VALUE!</v>
      </c>
    </row>
    <row r="407" spans="1:9" x14ac:dyDescent="0.2">
      <c r="A407" t="s">
        <v>10</v>
      </c>
      <c r="B407" t="s">
        <v>602</v>
      </c>
      <c r="C407" t="s">
        <v>216</v>
      </c>
      <c r="D407" t="str">
        <f t="shared" si="6"/>
        <v>HOLY FAMILY CANOSSIAN COLLEGE HFCC</v>
      </c>
      <c r="F407">
        <v>76</v>
      </c>
      <c r="G407">
        <v>44</v>
      </c>
      <c r="H407">
        <v>34</v>
      </c>
      <c r="I407">
        <v>154</v>
      </c>
    </row>
    <row r="408" spans="1:9" x14ac:dyDescent="0.2">
      <c r="A408" t="s">
        <v>10</v>
      </c>
      <c r="B408" t="e">
        <v>#VALUE!</v>
      </c>
      <c r="C408" t="s">
        <v>2</v>
      </c>
      <c r="D408" t="e">
        <f t="shared" si="6"/>
        <v>#VALUE!</v>
      </c>
    </row>
    <row r="409" spans="1:9" x14ac:dyDescent="0.2">
      <c r="A409" t="s">
        <v>10</v>
      </c>
      <c r="B409" t="s">
        <v>603</v>
      </c>
      <c r="C409" t="s">
        <v>217</v>
      </c>
      <c r="D409" t="str">
        <f t="shared" si="6"/>
        <v>MUNSANG COLLEGE MSC</v>
      </c>
      <c r="F409">
        <v>64</v>
      </c>
      <c r="G409">
        <v>18</v>
      </c>
      <c r="H409">
        <v>66.5</v>
      </c>
      <c r="I409">
        <v>148.5</v>
      </c>
    </row>
    <row r="410" spans="1:9" x14ac:dyDescent="0.2">
      <c r="A410" t="s">
        <v>10</v>
      </c>
      <c r="B410" t="e">
        <v>#VALUE!</v>
      </c>
      <c r="C410" t="s">
        <v>2</v>
      </c>
      <c r="D410" t="e">
        <f t="shared" si="6"/>
        <v>#VALUE!</v>
      </c>
    </row>
    <row r="411" spans="1:9" x14ac:dyDescent="0.2">
      <c r="A411" t="s">
        <v>10</v>
      </c>
      <c r="B411" t="s">
        <v>604</v>
      </c>
      <c r="C411" t="s">
        <v>218</v>
      </c>
      <c r="D411" t="str">
        <f t="shared" si="6"/>
        <v>KIT SAM LAM BING YIM SECONDARY SCHOOL KSSS</v>
      </c>
      <c r="F411">
        <v>80</v>
      </c>
      <c r="G411">
        <v>50</v>
      </c>
      <c r="H411">
        <v>11</v>
      </c>
      <c r="I411">
        <v>141</v>
      </c>
    </row>
    <row r="412" spans="1:9" x14ac:dyDescent="0.2">
      <c r="A412" t="s">
        <v>10</v>
      </c>
      <c r="B412" t="e">
        <v>#VALUE!</v>
      </c>
      <c r="C412" t="s">
        <v>2</v>
      </c>
      <c r="D412" t="e">
        <f t="shared" si="6"/>
        <v>#VALUE!</v>
      </c>
    </row>
    <row r="413" spans="1:9" x14ac:dyDescent="0.2">
      <c r="A413" t="s">
        <v>10</v>
      </c>
      <c r="B413" t="s">
        <v>605</v>
      </c>
      <c r="C413" t="s">
        <v>179</v>
      </c>
      <c r="D413" t="str">
        <f t="shared" si="6"/>
        <v>EVANGEL COLLEGE EVANGEL</v>
      </c>
      <c r="F413">
        <v>29</v>
      </c>
      <c r="G413">
        <v>42</v>
      </c>
      <c r="H413">
        <v>59</v>
      </c>
      <c r="I413">
        <v>130</v>
      </c>
    </row>
    <row r="414" spans="1:9" x14ac:dyDescent="0.2">
      <c r="A414" t="s">
        <v>10</v>
      </c>
      <c r="B414" t="e">
        <v>#VALUE!</v>
      </c>
      <c r="C414" t="s">
        <v>2</v>
      </c>
      <c r="D414" t="e">
        <f t="shared" si="6"/>
        <v>#VALUE!</v>
      </c>
    </row>
    <row r="415" spans="1:9" x14ac:dyDescent="0.2">
      <c r="A415" t="s">
        <v>10</v>
      </c>
      <c r="B415" t="s">
        <v>606</v>
      </c>
      <c r="C415" t="s">
        <v>219</v>
      </c>
      <c r="D415" t="str">
        <f t="shared" si="6"/>
        <v>KO LUI SECONDARY SCHOOL KLSS</v>
      </c>
      <c r="F415">
        <v>9</v>
      </c>
      <c r="G415">
        <v>10</v>
      </c>
      <c r="H415">
        <v>88</v>
      </c>
      <c r="I415">
        <v>107</v>
      </c>
    </row>
    <row r="416" spans="1:9" x14ac:dyDescent="0.2">
      <c r="A416" t="s">
        <v>10</v>
      </c>
      <c r="B416" t="e">
        <v>#VALUE!</v>
      </c>
      <c r="C416" t="s">
        <v>2</v>
      </c>
      <c r="D416" t="e">
        <f t="shared" si="6"/>
        <v>#VALUE!</v>
      </c>
    </row>
    <row r="417" spans="1:9" x14ac:dyDescent="0.2">
      <c r="A417" t="s">
        <v>10</v>
      </c>
      <c r="B417" t="s">
        <v>607</v>
      </c>
      <c r="C417" t="s">
        <v>220</v>
      </c>
      <c r="D417" t="str">
        <f t="shared" si="6"/>
        <v>NING PO COLLEGE NPC</v>
      </c>
      <c r="F417">
        <v>57</v>
      </c>
      <c r="G417">
        <v>9</v>
      </c>
      <c r="H417">
        <v>23</v>
      </c>
      <c r="I417">
        <v>89</v>
      </c>
    </row>
    <row r="418" spans="1:9" x14ac:dyDescent="0.2">
      <c r="A418" t="s">
        <v>10</v>
      </c>
      <c r="B418" t="e">
        <v>#VALUE!</v>
      </c>
      <c r="C418" t="s">
        <v>2</v>
      </c>
      <c r="D418" t="e">
        <f t="shared" si="6"/>
        <v>#VALUE!</v>
      </c>
    </row>
    <row r="419" spans="1:9" x14ac:dyDescent="0.2">
      <c r="A419" t="s">
        <v>10</v>
      </c>
      <c r="B419" t="s">
        <v>608</v>
      </c>
      <c r="C419" t="s">
        <v>221</v>
      </c>
      <c r="D419" t="str">
        <f t="shared" si="6"/>
        <v>KOWLOON TRUE LIGHT MIDDLE SCHOOL KTLMS _</v>
      </c>
      <c r="F419">
        <v>32</v>
      </c>
      <c r="G419">
        <v>47</v>
      </c>
      <c r="H419">
        <v>79</v>
      </c>
    </row>
    <row r="420" spans="1:9" x14ac:dyDescent="0.2">
      <c r="A420" t="s">
        <v>10</v>
      </c>
      <c r="B420" t="e">
        <v>#VALUE!</v>
      </c>
      <c r="C420" t="s">
        <v>2</v>
      </c>
      <c r="D420" t="e">
        <f t="shared" si="6"/>
        <v>#VALUE!</v>
      </c>
    </row>
    <row r="421" spans="1:9" x14ac:dyDescent="0.2">
      <c r="A421" t="s">
        <v>10</v>
      </c>
      <c r="B421" t="s">
        <v>609</v>
      </c>
      <c r="C421" t="s">
        <v>183</v>
      </c>
      <c r="D421" t="str">
        <f t="shared" si="6"/>
        <v>ECF SAINT TOO CANAAN COLLEGE STCC</v>
      </c>
      <c r="F421">
        <v>26</v>
      </c>
      <c r="G421">
        <v>41</v>
      </c>
      <c r="H421">
        <v>8</v>
      </c>
      <c r="I421">
        <v>75</v>
      </c>
    </row>
    <row r="422" spans="1:9" x14ac:dyDescent="0.2">
      <c r="A422" t="s">
        <v>10</v>
      </c>
      <c r="B422" t="e">
        <v>#VALUE!</v>
      </c>
      <c r="C422" t="s">
        <v>2</v>
      </c>
      <c r="D422" t="e">
        <f t="shared" si="6"/>
        <v>#VALUE!</v>
      </c>
    </row>
    <row r="423" spans="1:9" x14ac:dyDescent="0.2">
      <c r="A423" t="s">
        <v>10</v>
      </c>
      <c r="B423" t="s">
        <v>610</v>
      </c>
      <c r="C423" t="s">
        <v>222</v>
      </c>
      <c r="D423" t="str">
        <f t="shared" si="6"/>
        <v>CONCORDIA LUTHERAN SCHOOL (KOWLOON) CLS</v>
      </c>
      <c r="F423">
        <v>2</v>
      </c>
      <c r="G423">
        <v>24</v>
      </c>
      <c r="H423">
        <v>44</v>
      </c>
      <c r="I423">
        <v>70</v>
      </c>
    </row>
    <row r="424" spans="1:9" x14ac:dyDescent="0.2">
      <c r="A424" t="s">
        <v>10</v>
      </c>
      <c r="B424" t="e">
        <v>#VALUE!</v>
      </c>
      <c r="C424" t="s">
        <v>2</v>
      </c>
      <c r="D424" t="e">
        <f t="shared" si="6"/>
        <v>#VALUE!</v>
      </c>
    </row>
    <row r="425" spans="1:9" x14ac:dyDescent="0.2">
      <c r="A425" t="s">
        <v>10</v>
      </c>
      <c r="B425" t="s">
        <v>611</v>
      </c>
      <c r="C425" t="s">
        <v>223</v>
      </c>
      <c r="D425" t="str">
        <f t="shared" si="6"/>
        <v>QUEEN ELIZABETH SCHOOL QES</v>
      </c>
      <c r="F425">
        <v>5</v>
      </c>
      <c r="G425">
        <v>31</v>
      </c>
      <c r="H425">
        <v>33</v>
      </c>
      <c r="I425">
        <v>69</v>
      </c>
    </row>
    <row r="426" spans="1:9" x14ac:dyDescent="0.2">
      <c r="A426" t="s">
        <v>10</v>
      </c>
      <c r="B426" t="e">
        <v>#VALUE!</v>
      </c>
      <c r="C426" t="s">
        <v>2</v>
      </c>
      <c r="D426" t="e">
        <f t="shared" si="6"/>
        <v>#VALUE!</v>
      </c>
    </row>
    <row r="427" spans="1:9" x14ac:dyDescent="0.2">
      <c r="A427" t="s">
        <v>10</v>
      </c>
      <c r="B427" t="s">
        <v>612</v>
      </c>
      <c r="C427" t="s">
        <v>224</v>
      </c>
      <c r="D427" t="str">
        <f t="shared" si="6"/>
        <v>HKSYCIA WONG TAI SHAN MEMORIAL COLLEGE WTSMC</v>
      </c>
      <c r="F427">
        <v>23</v>
      </c>
      <c r="G427">
        <v>19</v>
      </c>
      <c r="H427">
        <v>24</v>
      </c>
      <c r="I427">
        <v>66</v>
      </c>
    </row>
    <row r="428" spans="1:9" x14ac:dyDescent="0.2">
      <c r="A428" t="s">
        <v>10</v>
      </c>
      <c r="B428" t="e">
        <v>#VALUE!</v>
      </c>
      <c r="C428" t="s">
        <v>2</v>
      </c>
      <c r="D428" t="e">
        <f t="shared" si="6"/>
        <v>#VALUE!</v>
      </c>
    </row>
    <row r="429" spans="1:9" x14ac:dyDescent="0.2">
      <c r="A429" t="s">
        <v>10</v>
      </c>
      <c r="B429" t="s">
        <v>613</v>
      </c>
      <c r="C429" t="s">
        <v>225</v>
      </c>
      <c r="D429" t="str">
        <f t="shared" si="6"/>
        <v>CCC HEEP WOH COLLEGE HWC</v>
      </c>
      <c r="F429">
        <v>42</v>
      </c>
      <c r="G429">
        <v>12</v>
      </c>
      <c r="H429">
        <v>7</v>
      </c>
      <c r="I429">
        <v>61</v>
      </c>
    </row>
    <row r="430" spans="1:9" x14ac:dyDescent="0.2">
      <c r="A430" t="s">
        <v>10</v>
      </c>
      <c r="B430" t="e">
        <v>#VALUE!</v>
      </c>
      <c r="C430" t="s">
        <v>2</v>
      </c>
      <c r="D430" t="e">
        <f t="shared" si="6"/>
        <v>#VALUE!</v>
      </c>
    </row>
    <row r="431" spans="1:9" x14ac:dyDescent="0.2">
      <c r="A431" t="s">
        <v>10</v>
      </c>
      <c r="B431" t="s">
        <v>614</v>
      </c>
      <c r="C431" t="s">
        <v>226</v>
      </c>
      <c r="D431" t="str">
        <f t="shared" si="6"/>
        <v>NOTRE DAME COLLEGE NDC</v>
      </c>
      <c r="F431">
        <v>12</v>
      </c>
      <c r="G431">
        <v>34</v>
      </c>
      <c r="H431">
        <v>13</v>
      </c>
      <c r="I431">
        <v>59</v>
      </c>
    </row>
    <row r="432" spans="1:9" x14ac:dyDescent="0.2">
      <c r="A432" t="s">
        <v>10</v>
      </c>
      <c r="B432" t="e">
        <v>#VALUE!</v>
      </c>
      <c r="C432" t="s">
        <v>2</v>
      </c>
      <c r="D432" t="e">
        <f t="shared" si="6"/>
        <v>#VALUE!</v>
      </c>
    </row>
    <row r="433" spans="1:9" x14ac:dyDescent="0.2">
      <c r="A433" t="s">
        <v>10</v>
      </c>
      <c r="B433" t="s">
        <v>615</v>
      </c>
      <c r="C433" t="s">
        <v>227</v>
      </c>
      <c r="D433" t="str">
        <f t="shared" si="6"/>
        <v>CCC ROTARY SECONDARY SCHOOL CCCRSS</v>
      </c>
      <c r="F433">
        <v>38</v>
      </c>
      <c r="G433">
        <v>15</v>
      </c>
      <c r="H433">
        <v>1</v>
      </c>
      <c r="I433">
        <v>54</v>
      </c>
    </row>
    <row r="434" spans="1:9" x14ac:dyDescent="0.2">
      <c r="A434" t="s">
        <v>10</v>
      </c>
      <c r="B434" t="e">
        <v>#VALUE!</v>
      </c>
      <c r="C434" t="s">
        <v>2</v>
      </c>
      <c r="D434" t="e">
        <f t="shared" si="6"/>
        <v>#VALUE!</v>
      </c>
    </row>
    <row r="435" spans="1:9" x14ac:dyDescent="0.2">
      <c r="A435" t="s">
        <v>10</v>
      </c>
      <c r="B435" t="s">
        <v>616</v>
      </c>
      <c r="C435" t="s">
        <v>228</v>
      </c>
      <c r="D435" t="str">
        <f t="shared" si="6"/>
        <v>ST. BONAVENTURE COLLEGE AND HIGH SCHOOL SBC</v>
      </c>
      <c r="F435">
        <v>47</v>
      </c>
      <c r="G435">
        <v>5</v>
      </c>
      <c r="H435">
        <v>52</v>
      </c>
    </row>
    <row r="436" spans="1:9" x14ac:dyDescent="0.2">
      <c r="A436" t="s">
        <v>10</v>
      </c>
      <c r="B436" t="e">
        <v>#VALUE!</v>
      </c>
      <c r="C436" t="s">
        <v>2</v>
      </c>
      <c r="D436" t="e">
        <f t="shared" si="6"/>
        <v>#VALUE!</v>
      </c>
    </row>
    <row r="437" spans="1:9" x14ac:dyDescent="0.2">
      <c r="A437" t="s">
        <v>10</v>
      </c>
      <c r="B437" t="s">
        <v>617</v>
      </c>
      <c r="C437" t="s">
        <v>229</v>
      </c>
      <c r="D437" t="str">
        <f t="shared" si="6"/>
        <v>VICTORIA SHANGHAI ACADEMY (SEC SECTION) VSA _</v>
      </c>
      <c r="F437">
        <v>24</v>
      </c>
      <c r="G437">
        <v>23</v>
      </c>
      <c r="H437">
        <v>47</v>
      </c>
    </row>
    <row r="438" spans="1:9" x14ac:dyDescent="0.2">
      <c r="A438" t="s">
        <v>10</v>
      </c>
      <c r="B438" t="e">
        <v>#VALUE!</v>
      </c>
      <c r="C438" t="s">
        <v>2</v>
      </c>
      <c r="D438" t="e">
        <f t="shared" si="6"/>
        <v>#VALUE!</v>
      </c>
    </row>
    <row r="439" spans="1:9" x14ac:dyDescent="0.2">
      <c r="A439" t="s">
        <v>10</v>
      </c>
      <c r="B439" t="s">
        <v>618</v>
      </c>
      <c r="C439" t="s">
        <v>230</v>
      </c>
      <c r="D439" t="str">
        <f t="shared" si="6"/>
        <v>PO KOK SECONDARY SCHOOL PKSS</v>
      </c>
      <c r="F439">
        <v>21</v>
      </c>
      <c r="G439">
        <v>21</v>
      </c>
      <c r="H439">
        <v>2</v>
      </c>
      <c r="I439">
        <v>44</v>
      </c>
    </row>
    <row r="440" spans="1:9" x14ac:dyDescent="0.2">
      <c r="A440" t="s">
        <v>10</v>
      </c>
      <c r="B440" t="e">
        <v>#VALUE!</v>
      </c>
      <c r="C440" t="s">
        <v>2</v>
      </c>
      <c r="D440" t="e">
        <f t="shared" si="6"/>
        <v>#VALUE!</v>
      </c>
    </row>
    <row r="441" spans="1:9" x14ac:dyDescent="0.2">
      <c r="A441" t="s">
        <v>10</v>
      </c>
      <c r="B441" t="s">
        <v>619</v>
      </c>
      <c r="C441" t="s">
        <v>231</v>
      </c>
      <c r="D441" t="str">
        <f t="shared" si="6"/>
        <v>BUDDHIST WONG FUNG LING COLLEGE BWFL</v>
      </c>
      <c r="F441">
        <v>27</v>
      </c>
      <c r="G441">
        <v>15</v>
      </c>
      <c r="H441">
        <v>1</v>
      </c>
      <c r="I441">
        <v>43</v>
      </c>
    </row>
    <row r="442" spans="1:9" x14ac:dyDescent="0.2">
      <c r="A442" t="s">
        <v>10</v>
      </c>
      <c r="B442" t="e">
        <v>#VALUE!</v>
      </c>
      <c r="C442" t="s">
        <v>2</v>
      </c>
      <c r="D442" t="e">
        <f t="shared" si="6"/>
        <v>#VALUE!</v>
      </c>
    </row>
    <row r="443" spans="1:9" x14ac:dyDescent="0.2">
      <c r="A443" t="s">
        <v>10</v>
      </c>
      <c r="B443" t="s">
        <v>620</v>
      </c>
      <c r="C443" t="s">
        <v>232</v>
      </c>
      <c r="D443" t="str">
        <f t="shared" si="6"/>
        <v>PUI KIU MIDDLE SCHOOL PKMS</v>
      </c>
      <c r="F443">
        <v>25</v>
      </c>
      <c r="G443">
        <v>5</v>
      </c>
      <c r="H443">
        <v>11</v>
      </c>
      <c r="I443">
        <v>41</v>
      </c>
    </row>
    <row r="444" spans="1:9" x14ac:dyDescent="0.2">
      <c r="A444" t="s">
        <v>10</v>
      </c>
      <c r="B444" t="e">
        <v>#VALUE!</v>
      </c>
      <c r="C444" t="s">
        <v>2</v>
      </c>
      <c r="D444" t="e">
        <f t="shared" si="6"/>
        <v>#VALUE!</v>
      </c>
    </row>
    <row r="445" spans="1:9" x14ac:dyDescent="0.2">
      <c r="A445" t="s">
        <v>10</v>
      </c>
      <c r="B445" t="s">
        <v>621</v>
      </c>
      <c r="C445" t="s">
        <v>233</v>
      </c>
      <c r="D445" t="str">
        <f t="shared" si="6"/>
        <v>PO LEUNG KUK HO YUK CHING (1894) COLLEGE PLKHYC</v>
      </c>
      <c r="F445">
        <v>7</v>
      </c>
      <c r="G445">
        <v>6</v>
      </c>
      <c r="H445">
        <v>19</v>
      </c>
      <c r="I445">
        <v>32</v>
      </c>
    </row>
    <row r="446" spans="1:9" x14ac:dyDescent="0.2">
      <c r="A446" t="s">
        <v>10</v>
      </c>
      <c r="B446" t="e">
        <v>#VALUE!</v>
      </c>
      <c r="C446" t="s">
        <v>2</v>
      </c>
      <c r="D446" t="e">
        <f t="shared" si="6"/>
        <v>#VALUE!</v>
      </c>
    </row>
    <row r="447" spans="1:9" x14ac:dyDescent="0.2">
      <c r="A447" t="s">
        <v>10</v>
      </c>
      <c r="B447" t="s">
        <v>622</v>
      </c>
      <c r="C447" t="s">
        <v>234</v>
      </c>
      <c r="D447" t="str">
        <f t="shared" si="6"/>
        <v>MARYKNOLL FATHERS' SCHOOL MFS</v>
      </c>
      <c r="F447">
        <v>5</v>
      </c>
      <c r="G447">
        <v>4</v>
      </c>
      <c r="H447">
        <v>14</v>
      </c>
      <c r="I447">
        <v>23</v>
      </c>
    </row>
    <row r="448" spans="1:9" x14ac:dyDescent="0.2">
      <c r="A448" t="s">
        <v>10</v>
      </c>
      <c r="B448" t="e">
        <v>#VALUE!</v>
      </c>
      <c r="C448" t="s">
        <v>2</v>
      </c>
      <c r="D448" t="e">
        <f t="shared" si="6"/>
        <v>#VALUE!</v>
      </c>
    </row>
    <row r="449" spans="1:9" x14ac:dyDescent="0.2">
      <c r="A449" t="s">
        <v>10</v>
      </c>
      <c r="B449" t="s">
        <v>622</v>
      </c>
      <c r="C449" t="s">
        <v>235</v>
      </c>
      <c r="D449" t="str">
        <f t="shared" si="6"/>
        <v>PUI TAK CANOSSIAN COLLEGE PTCC</v>
      </c>
      <c r="F449">
        <v>13</v>
      </c>
      <c r="G449">
        <v>7</v>
      </c>
      <c r="H449">
        <v>3</v>
      </c>
      <c r="I449">
        <v>23</v>
      </c>
    </row>
    <row r="450" spans="1:9" x14ac:dyDescent="0.2">
      <c r="A450" t="s">
        <v>10</v>
      </c>
      <c r="B450" t="e">
        <v>#VALUE!</v>
      </c>
      <c r="C450" t="s">
        <v>2</v>
      </c>
      <c r="D450" t="e">
        <f t="shared" si="6"/>
        <v>#VALUE!</v>
      </c>
    </row>
    <row r="451" spans="1:9" x14ac:dyDescent="0.2">
      <c r="A451" t="s">
        <v>10</v>
      </c>
      <c r="B451" t="s">
        <v>624</v>
      </c>
      <c r="C451" t="s">
        <v>236</v>
      </c>
      <c r="D451" t="str">
        <f t="shared" si="6"/>
        <v>CARMEL SECONDARY SCHOOL CS _</v>
      </c>
      <c r="F451">
        <v>7</v>
      </c>
      <c r="G451">
        <v>14</v>
      </c>
      <c r="H451">
        <v>21</v>
      </c>
    </row>
    <row r="452" spans="1:9" x14ac:dyDescent="0.2">
      <c r="A452" t="s">
        <v>10</v>
      </c>
      <c r="B452" t="e">
        <v>#VALUE!</v>
      </c>
      <c r="C452" t="s">
        <v>2</v>
      </c>
      <c r="D452" t="e">
        <f t="shared" si="6"/>
        <v>#VALUE!</v>
      </c>
    </row>
    <row r="453" spans="1:9" x14ac:dyDescent="0.2">
      <c r="A453" t="s">
        <v>10</v>
      </c>
      <c r="B453" t="s">
        <v>634</v>
      </c>
      <c r="C453" t="s">
        <v>237</v>
      </c>
      <c r="D453" t="str">
        <f t="shared" si="6"/>
        <v>CCC MONG MAN WAI COLLEGE MMWC</v>
      </c>
      <c r="F453">
        <v>11</v>
      </c>
      <c r="G453">
        <v>7</v>
      </c>
      <c r="H453">
        <v>2</v>
      </c>
      <c r="I453">
        <v>20</v>
      </c>
    </row>
    <row r="454" spans="1:9" x14ac:dyDescent="0.2">
      <c r="A454" t="s">
        <v>10</v>
      </c>
      <c r="B454" t="e">
        <v>#VALUE!</v>
      </c>
      <c r="C454" t="s">
        <v>2</v>
      </c>
      <c r="D454" t="e">
        <f t="shared" si="6"/>
        <v>#VALUE!</v>
      </c>
    </row>
    <row r="455" spans="1:9" x14ac:dyDescent="0.2">
      <c r="A455" t="s">
        <v>10</v>
      </c>
      <c r="B455" t="s">
        <v>625</v>
      </c>
      <c r="C455" t="s">
        <v>238</v>
      </c>
      <c r="D455" t="str">
        <f t="shared" ref="D455:D518" si="7">MID(C455, FIND(" ", C455, 1)+1, LEN(C455)-FIND(" ", C455, 1))</f>
        <v>WORKERS' CHILDREN SECONDARY SCHOOL WSS</v>
      </c>
      <c r="F455">
        <v>1</v>
      </c>
      <c r="G455">
        <v>15</v>
      </c>
      <c r="H455">
        <v>16</v>
      </c>
    </row>
    <row r="456" spans="1:9" x14ac:dyDescent="0.2">
      <c r="A456" t="s">
        <v>10</v>
      </c>
      <c r="B456" t="e">
        <v>#VALUE!</v>
      </c>
      <c r="C456" t="s">
        <v>2</v>
      </c>
      <c r="D456" t="e">
        <f t="shared" si="7"/>
        <v>#VALUE!</v>
      </c>
    </row>
    <row r="457" spans="1:9" x14ac:dyDescent="0.2">
      <c r="A457" t="s">
        <v>10</v>
      </c>
      <c r="B457" t="s">
        <v>626</v>
      </c>
      <c r="C457" t="s">
        <v>239</v>
      </c>
      <c r="D457" t="str">
        <f t="shared" si="7"/>
        <v>YEW CHUNG INTERNATIONAL SCHOOL (HK SEC SCH) YCIS</v>
      </c>
      <c r="F457">
        <v>6</v>
      </c>
      <c r="G457">
        <v>1</v>
      </c>
      <c r="H457">
        <v>7</v>
      </c>
      <c r="I457">
        <v>14</v>
      </c>
    </row>
    <row r="458" spans="1:9" x14ac:dyDescent="0.2">
      <c r="A458" t="s">
        <v>10</v>
      </c>
      <c r="B458" t="e">
        <v>#VALUE!</v>
      </c>
      <c r="C458" t="s">
        <v>2</v>
      </c>
      <c r="D458" t="e">
        <f t="shared" si="7"/>
        <v>#VALUE!</v>
      </c>
    </row>
    <row r="459" spans="1:9" x14ac:dyDescent="0.2">
      <c r="A459" t="s">
        <v>10</v>
      </c>
      <c r="B459" t="s">
        <v>627</v>
      </c>
      <c r="C459" t="s">
        <v>240</v>
      </c>
      <c r="D459" t="str">
        <f t="shared" si="7"/>
        <v>NLSI LUI KWOK PAT FONG COLLEGE LKPFC _</v>
      </c>
      <c r="F459">
        <v>6</v>
      </c>
      <c r="G459">
        <v>6</v>
      </c>
      <c r="H459">
        <v>12</v>
      </c>
    </row>
    <row r="460" spans="1:9" x14ac:dyDescent="0.2">
      <c r="A460" t="s">
        <v>10</v>
      </c>
      <c r="B460" t="e">
        <v>#VALUE!</v>
      </c>
      <c r="C460" t="s">
        <v>2</v>
      </c>
      <c r="D460" t="e">
        <f t="shared" si="7"/>
        <v>#VALUE!</v>
      </c>
    </row>
    <row r="461" spans="1:9" x14ac:dyDescent="0.2">
      <c r="A461" t="s">
        <v>10</v>
      </c>
      <c r="B461" t="s">
        <v>632</v>
      </c>
      <c r="C461" t="s">
        <v>241</v>
      </c>
      <c r="D461" t="str">
        <f t="shared" si="7"/>
        <v>MARYKNOLL SECONDARY SCHOOL MS</v>
      </c>
      <c r="F461">
        <v>2</v>
      </c>
      <c r="G461">
        <v>6</v>
      </c>
      <c r="H461">
        <v>1</v>
      </c>
      <c r="I461">
        <v>9</v>
      </c>
    </row>
    <row r="462" spans="1:9" x14ac:dyDescent="0.2">
      <c r="A462" t="s">
        <v>10</v>
      </c>
      <c r="B462" t="e">
        <v>#VALUE!</v>
      </c>
      <c r="C462" t="s">
        <v>2</v>
      </c>
      <c r="D462" t="e">
        <f t="shared" si="7"/>
        <v>#VALUE!</v>
      </c>
    </row>
    <row r="463" spans="1:9" x14ac:dyDescent="0.2">
      <c r="A463" t="s">
        <v>10</v>
      </c>
      <c r="B463" t="s">
        <v>628</v>
      </c>
      <c r="C463" t="s">
        <v>242</v>
      </c>
      <c r="D463" t="str">
        <f t="shared" si="7"/>
        <v>NEWMAN CATHOLIC COLLEGE NCC _</v>
      </c>
      <c r="F463">
        <v>3</v>
      </c>
      <c r="G463">
        <v>3</v>
      </c>
    </row>
    <row r="464" spans="1:9" x14ac:dyDescent="0.2">
      <c r="A464" t="s">
        <v>10</v>
      </c>
      <c r="B464" t="e">
        <v>#VALUE!</v>
      </c>
      <c r="C464" t="s">
        <v>2</v>
      </c>
      <c r="D464" t="e">
        <f t="shared" si="7"/>
        <v>#VALUE!</v>
      </c>
    </row>
    <row r="465" spans="1:9" x14ac:dyDescent="0.2">
      <c r="A465" t="s">
        <v>10</v>
      </c>
      <c r="B465" t="s">
        <v>628</v>
      </c>
      <c r="C465" t="s">
        <v>243</v>
      </c>
      <c r="D465" t="str">
        <f t="shared" si="7"/>
        <v>RAIMONDI COLLEGE RC _</v>
      </c>
      <c r="F465">
        <v>3</v>
      </c>
      <c r="G465">
        <v>3</v>
      </c>
    </row>
    <row r="466" spans="1:9" x14ac:dyDescent="0.2">
      <c r="A466" t="s">
        <v>10</v>
      </c>
      <c r="B466" t="e">
        <v>#VALUE!</v>
      </c>
      <c r="C466" t="s">
        <v>2</v>
      </c>
      <c r="D466" t="e">
        <f t="shared" si="7"/>
        <v>#VALUE!</v>
      </c>
    </row>
    <row r="467" spans="1:9" x14ac:dyDescent="0.2">
      <c r="A467" t="s">
        <v>10</v>
      </c>
      <c r="B467" t="s">
        <v>633</v>
      </c>
      <c r="C467" t="s">
        <v>244</v>
      </c>
      <c r="D467" t="str">
        <f t="shared" si="7"/>
        <v>HKTA THE YUEN YUEN INSTITUTE NO.</v>
      </c>
      <c r="F467" t="s">
        <v>696</v>
      </c>
      <c r="G467" t="s">
        <v>245</v>
      </c>
      <c r="H467">
        <v>1</v>
      </c>
    </row>
    <row r="468" spans="1:9" x14ac:dyDescent="0.2">
      <c r="A468" t="s">
        <v>10</v>
      </c>
      <c r="B468" t="e">
        <v>#VALUE!</v>
      </c>
      <c r="C468" t="s">
        <v>2</v>
      </c>
      <c r="D468" t="e">
        <f t="shared" si="7"/>
        <v>#VALUE!</v>
      </c>
    </row>
    <row r="469" spans="1:9" x14ac:dyDescent="0.2">
      <c r="A469" t="s">
        <v>10</v>
      </c>
      <c r="B469" t="s">
        <v>630</v>
      </c>
      <c r="C469" t="s">
        <v>12</v>
      </c>
      <c r="D469" t="str">
        <f t="shared" si="7"/>
        <v>CARITAS WU CHENG-CHUNG SECONDARY SCHOOL CWCCSS _ _</v>
      </c>
    </row>
    <row r="470" spans="1:9" x14ac:dyDescent="0.2">
      <c r="A470" t="s">
        <v>10</v>
      </c>
      <c r="B470" t="e">
        <v>#VALUE!</v>
      </c>
      <c r="C470" t="s">
        <v>2</v>
      </c>
      <c r="D470" t="e">
        <f t="shared" si="7"/>
        <v>#VALUE!</v>
      </c>
    </row>
    <row r="471" spans="1:9" x14ac:dyDescent="0.2">
      <c r="A471" t="s">
        <v>10</v>
      </c>
      <c r="B471" t="s">
        <v>630</v>
      </c>
      <c r="C471" t="s">
        <v>13</v>
      </c>
      <c r="D471" t="str">
        <f t="shared" si="7"/>
        <v>PO LEUNG KUK TONG NAI KAN JUNIOR SEC COL PLKTNK _</v>
      </c>
    </row>
    <row r="472" spans="1:9" x14ac:dyDescent="0.2">
      <c r="B472" t="e">
        <v>#VALUE!</v>
      </c>
      <c r="C472" t="s">
        <v>2</v>
      </c>
      <c r="D472" t="e">
        <f t="shared" si="7"/>
        <v>#VALUE!</v>
      </c>
    </row>
    <row r="473" spans="1:9" x14ac:dyDescent="0.2">
      <c r="B473" t="s">
        <v>19</v>
      </c>
      <c r="C473" t="s">
        <v>22</v>
      </c>
      <c r="D473" t="str">
        <f t="shared" si="7"/>
        <v>Overall Day</v>
      </c>
      <c r="F473">
        <v>3</v>
      </c>
    </row>
    <row r="474" spans="1:9" x14ac:dyDescent="0.2">
      <c r="B474" t="e">
        <v>#VALUE!</v>
      </c>
      <c r="C474" t="s">
        <v>0</v>
      </c>
      <c r="D474" t="e">
        <f t="shared" si="7"/>
        <v>#VALUE!</v>
      </c>
    </row>
    <row r="475" spans="1:9" x14ac:dyDescent="0.2">
      <c r="B475" t="s">
        <v>20</v>
      </c>
      <c r="C475" t="s">
        <v>1</v>
      </c>
      <c r="D475" t="str">
        <f t="shared" si="7"/>
        <v>A B C Total</v>
      </c>
    </row>
    <row r="476" spans="1:9" x14ac:dyDescent="0.2">
      <c r="B476" t="e">
        <v>#VALUE!</v>
      </c>
      <c r="C476" t="s">
        <v>2</v>
      </c>
      <c r="D476" t="e">
        <f t="shared" si="7"/>
        <v>#VALUE!</v>
      </c>
    </row>
    <row r="477" spans="1:9" x14ac:dyDescent="0.2">
      <c r="A477" t="s">
        <v>8</v>
      </c>
      <c r="B477" t="s">
        <v>599</v>
      </c>
      <c r="C477" t="s">
        <v>246</v>
      </c>
      <c r="D477" t="str">
        <f t="shared" si="7"/>
        <v>HKUGA COLLEGE HKUGA</v>
      </c>
      <c r="F477">
        <v>41</v>
      </c>
      <c r="G477">
        <v>83</v>
      </c>
      <c r="H477">
        <v>50</v>
      </c>
      <c r="I477">
        <v>174</v>
      </c>
    </row>
    <row r="478" spans="1:9" x14ac:dyDescent="0.2">
      <c r="A478" t="s">
        <v>8</v>
      </c>
      <c r="B478" t="e">
        <v>#VALUE!</v>
      </c>
      <c r="C478" t="s">
        <v>2</v>
      </c>
      <c r="D478" t="e">
        <f t="shared" si="7"/>
        <v>#VALUE!</v>
      </c>
    </row>
    <row r="479" spans="1:9" x14ac:dyDescent="0.2">
      <c r="A479" t="s">
        <v>8</v>
      </c>
      <c r="B479" t="s">
        <v>600</v>
      </c>
      <c r="C479" t="s">
        <v>247</v>
      </c>
      <c r="D479" t="str">
        <f t="shared" si="7"/>
        <v>SKH KEI HAU SECONDARY SCHOOL SKHKH</v>
      </c>
      <c r="F479">
        <v>102</v>
      </c>
      <c r="G479">
        <v>23</v>
      </c>
      <c r="H479">
        <v>46.5</v>
      </c>
      <c r="I479">
        <v>171.5</v>
      </c>
    </row>
    <row r="480" spans="1:9" x14ac:dyDescent="0.2">
      <c r="A480" t="s">
        <v>8</v>
      </c>
      <c r="B480" t="e">
        <v>#VALUE!</v>
      </c>
      <c r="C480" t="s">
        <v>2</v>
      </c>
      <c r="D480" t="e">
        <f t="shared" si="7"/>
        <v>#VALUE!</v>
      </c>
    </row>
    <row r="481" spans="1:9" x14ac:dyDescent="0.2">
      <c r="A481" t="s">
        <v>8</v>
      </c>
      <c r="B481" t="s">
        <v>601</v>
      </c>
      <c r="C481" t="s">
        <v>248</v>
      </c>
      <c r="D481" t="str">
        <f t="shared" si="7"/>
        <v>DELIA MEMORIAL SCHOOL (HIP WO) DMS-HW</v>
      </c>
      <c r="F481">
        <v>92</v>
      </c>
      <c r="G481">
        <v>38</v>
      </c>
      <c r="H481">
        <v>28</v>
      </c>
      <c r="I481">
        <v>158</v>
      </c>
    </row>
    <row r="482" spans="1:9" x14ac:dyDescent="0.2">
      <c r="A482" t="s">
        <v>8</v>
      </c>
      <c r="B482" t="e">
        <v>#VALUE!</v>
      </c>
      <c r="C482" t="s">
        <v>2</v>
      </c>
      <c r="D482" t="e">
        <f t="shared" si="7"/>
        <v>#VALUE!</v>
      </c>
    </row>
    <row r="483" spans="1:9" x14ac:dyDescent="0.2">
      <c r="A483" t="s">
        <v>8</v>
      </c>
      <c r="B483" t="s">
        <v>602</v>
      </c>
      <c r="C483" t="s">
        <v>249</v>
      </c>
      <c r="D483" t="str">
        <f t="shared" si="7"/>
        <v>G. T. (ELLEN YEUNG) COLLEGE (SEC. SECTION) GTEYC</v>
      </c>
      <c r="F483">
        <v>43</v>
      </c>
      <c r="G483">
        <v>37</v>
      </c>
      <c r="H483">
        <v>69</v>
      </c>
      <c r="I483">
        <v>149</v>
      </c>
    </row>
    <row r="484" spans="1:9" x14ac:dyDescent="0.2">
      <c r="A484" t="s">
        <v>8</v>
      </c>
      <c r="B484" t="e">
        <v>#VALUE!</v>
      </c>
      <c r="C484" t="s">
        <v>2</v>
      </c>
      <c r="D484" t="e">
        <f t="shared" si="7"/>
        <v>#VALUE!</v>
      </c>
    </row>
    <row r="485" spans="1:9" x14ac:dyDescent="0.2">
      <c r="A485" t="s">
        <v>8</v>
      </c>
      <c r="B485" t="s">
        <v>603</v>
      </c>
      <c r="C485" t="s">
        <v>250</v>
      </c>
      <c r="D485" t="str">
        <f t="shared" si="7"/>
        <v>HENRIETTA SECONDARY SCHOOL HS</v>
      </c>
      <c r="F485">
        <v>3</v>
      </c>
      <c r="G485">
        <v>37</v>
      </c>
      <c r="H485">
        <v>98</v>
      </c>
      <c r="I485">
        <v>138</v>
      </c>
    </row>
    <row r="486" spans="1:9" x14ac:dyDescent="0.2">
      <c r="A486" t="s">
        <v>8</v>
      </c>
      <c r="B486" t="e">
        <v>#VALUE!</v>
      </c>
      <c r="C486" t="s">
        <v>2</v>
      </c>
      <c r="D486" t="e">
        <f t="shared" si="7"/>
        <v>#VALUE!</v>
      </c>
    </row>
    <row r="487" spans="1:9" x14ac:dyDescent="0.2">
      <c r="A487" t="s">
        <v>8</v>
      </c>
      <c r="B487" t="s">
        <v>604</v>
      </c>
      <c r="C487" t="s">
        <v>251</v>
      </c>
      <c r="D487" t="str">
        <f t="shared" si="7"/>
        <v>HONG KONG SEA SCHOOL HKSS</v>
      </c>
      <c r="F487">
        <v>70</v>
      </c>
      <c r="G487">
        <v>39</v>
      </c>
      <c r="H487">
        <v>9</v>
      </c>
      <c r="I487">
        <v>118</v>
      </c>
    </row>
    <row r="488" spans="1:9" x14ac:dyDescent="0.2">
      <c r="A488" t="s">
        <v>8</v>
      </c>
      <c r="B488" t="e">
        <v>#VALUE!</v>
      </c>
      <c r="C488" t="s">
        <v>2</v>
      </c>
      <c r="D488" t="e">
        <f t="shared" si="7"/>
        <v>#VALUE!</v>
      </c>
    </row>
    <row r="489" spans="1:9" x14ac:dyDescent="0.2">
      <c r="A489" t="s">
        <v>8</v>
      </c>
      <c r="B489" t="s">
        <v>605</v>
      </c>
      <c r="C489" t="s">
        <v>252</v>
      </c>
      <c r="D489" t="str">
        <f t="shared" si="7"/>
        <v>CHEUNG CHUK SHAN COLLEGE CCSC</v>
      </c>
      <c r="F489">
        <v>9</v>
      </c>
      <c r="G489">
        <v>52</v>
      </c>
      <c r="H489">
        <v>49.5</v>
      </c>
      <c r="I489">
        <v>110.5</v>
      </c>
    </row>
    <row r="490" spans="1:9" x14ac:dyDescent="0.2">
      <c r="A490" t="s">
        <v>8</v>
      </c>
      <c r="B490" t="e">
        <v>#VALUE!</v>
      </c>
      <c r="C490" t="s">
        <v>2</v>
      </c>
      <c r="D490" t="e">
        <f t="shared" si="7"/>
        <v>#VALUE!</v>
      </c>
    </row>
    <row r="491" spans="1:9" x14ac:dyDescent="0.2">
      <c r="A491" t="s">
        <v>8</v>
      </c>
      <c r="B491" t="s">
        <v>606</v>
      </c>
      <c r="C491" t="s">
        <v>253</v>
      </c>
      <c r="D491" t="str">
        <f t="shared" si="7"/>
        <v>HEUNG TO SECONDARY SCHOOL (TSEUNG KWAN O) HTSS-TKO</v>
      </c>
      <c r="F491">
        <v>38</v>
      </c>
      <c r="G491">
        <v>40</v>
      </c>
      <c r="H491">
        <v>30.5</v>
      </c>
      <c r="I491">
        <v>108.5</v>
      </c>
    </row>
    <row r="492" spans="1:9" x14ac:dyDescent="0.2">
      <c r="A492" t="s">
        <v>8</v>
      </c>
      <c r="B492" t="e">
        <v>#VALUE!</v>
      </c>
      <c r="C492" t="s">
        <v>2</v>
      </c>
      <c r="D492" t="e">
        <f t="shared" si="7"/>
        <v>#VALUE!</v>
      </c>
    </row>
    <row r="493" spans="1:9" x14ac:dyDescent="0.2">
      <c r="A493" t="s">
        <v>8</v>
      </c>
      <c r="B493" t="s">
        <v>607</v>
      </c>
      <c r="C493" t="s">
        <v>254</v>
      </c>
      <c r="D493" t="str">
        <f t="shared" si="7"/>
        <v>SKH LUI MING CHOI SECONDARY SCHOOL SKHLMC</v>
      </c>
      <c r="F493">
        <v>52</v>
      </c>
      <c r="G493">
        <v>42</v>
      </c>
      <c r="H493">
        <v>11</v>
      </c>
      <c r="I493">
        <v>105</v>
      </c>
    </row>
    <row r="494" spans="1:9" x14ac:dyDescent="0.2">
      <c r="A494" t="s">
        <v>8</v>
      </c>
      <c r="B494" t="e">
        <v>#VALUE!</v>
      </c>
      <c r="C494" t="s">
        <v>2</v>
      </c>
      <c r="D494" t="e">
        <f t="shared" si="7"/>
        <v>#VALUE!</v>
      </c>
    </row>
    <row r="495" spans="1:9" x14ac:dyDescent="0.2">
      <c r="A495" t="s">
        <v>8</v>
      </c>
      <c r="B495" t="s">
        <v>608</v>
      </c>
      <c r="C495" t="s">
        <v>255</v>
      </c>
      <c r="D495" t="str">
        <f t="shared" si="7"/>
        <v>BUDDHIST TAI HUNG COLLEGE BTHC</v>
      </c>
      <c r="F495">
        <v>7</v>
      </c>
      <c r="G495">
        <v>23</v>
      </c>
      <c r="H495">
        <v>54</v>
      </c>
      <c r="I495">
        <v>84</v>
      </c>
    </row>
    <row r="496" spans="1:9" x14ac:dyDescent="0.2">
      <c r="A496" t="s">
        <v>8</v>
      </c>
      <c r="B496" t="e">
        <v>#VALUE!</v>
      </c>
      <c r="C496" t="s">
        <v>2</v>
      </c>
      <c r="D496" t="e">
        <f t="shared" si="7"/>
        <v>#VALUE!</v>
      </c>
    </row>
    <row r="497" spans="1:9" x14ac:dyDescent="0.2">
      <c r="A497" t="s">
        <v>8</v>
      </c>
      <c r="B497" t="s">
        <v>608</v>
      </c>
      <c r="C497" t="s">
        <v>256</v>
      </c>
      <c r="D497" t="str">
        <f t="shared" si="7"/>
        <v>PO LEUNG KUK CELINE HO YAM TONG COLLEGE PLKCHYT</v>
      </c>
      <c r="F497">
        <v>51</v>
      </c>
      <c r="G497">
        <v>29</v>
      </c>
      <c r="H497">
        <v>4</v>
      </c>
      <c r="I497">
        <v>84</v>
      </c>
    </row>
    <row r="498" spans="1:9" x14ac:dyDescent="0.2">
      <c r="A498" t="s">
        <v>8</v>
      </c>
      <c r="B498" t="e">
        <v>#VALUE!</v>
      </c>
      <c r="C498" t="s">
        <v>2</v>
      </c>
      <c r="D498" t="e">
        <f t="shared" si="7"/>
        <v>#VALUE!</v>
      </c>
    </row>
    <row r="499" spans="1:9" x14ac:dyDescent="0.2">
      <c r="A499" t="s">
        <v>8</v>
      </c>
      <c r="B499" t="s">
        <v>610</v>
      </c>
      <c r="C499" t="s">
        <v>257</v>
      </c>
      <c r="D499" t="str">
        <f t="shared" si="7"/>
        <v>TANG KING PO SCHOOL TKPS</v>
      </c>
      <c r="F499">
        <v>33</v>
      </c>
      <c r="G499">
        <v>29</v>
      </c>
      <c r="H499">
        <v>19</v>
      </c>
      <c r="I499">
        <v>81</v>
      </c>
    </row>
    <row r="500" spans="1:9" x14ac:dyDescent="0.2">
      <c r="A500" t="s">
        <v>8</v>
      </c>
      <c r="B500" t="e">
        <v>#VALUE!</v>
      </c>
      <c r="C500" t="s">
        <v>2</v>
      </c>
      <c r="D500" t="e">
        <f t="shared" si="7"/>
        <v>#VALUE!</v>
      </c>
    </row>
    <row r="501" spans="1:9" x14ac:dyDescent="0.2">
      <c r="A501" t="s">
        <v>8</v>
      </c>
      <c r="B501" t="s">
        <v>611</v>
      </c>
      <c r="C501" t="s">
        <v>258</v>
      </c>
      <c r="D501" t="str">
        <f t="shared" si="7"/>
        <v>BUDDHIST HUNG SEAN CHAU MEMORIAL COLLEGE BHSC</v>
      </c>
      <c r="F501">
        <v>26</v>
      </c>
      <c r="G501">
        <v>18</v>
      </c>
      <c r="H501">
        <v>35</v>
      </c>
      <c r="I501">
        <v>79</v>
      </c>
    </row>
    <row r="502" spans="1:9" x14ac:dyDescent="0.2">
      <c r="A502" t="s">
        <v>8</v>
      </c>
      <c r="B502" t="e">
        <v>#VALUE!</v>
      </c>
      <c r="C502" t="s">
        <v>2</v>
      </c>
      <c r="D502" t="e">
        <f t="shared" si="7"/>
        <v>#VALUE!</v>
      </c>
    </row>
    <row r="503" spans="1:9" x14ac:dyDescent="0.2">
      <c r="A503" t="s">
        <v>8</v>
      </c>
      <c r="B503" t="s">
        <v>612</v>
      </c>
      <c r="C503" t="s">
        <v>259</v>
      </c>
      <c r="D503" t="str">
        <f t="shared" si="7"/>
        <v>NAM WAH CATHOLIC SECONDARY SCHOOL NWCSS</v>
      </c>
      <c r="F503">
        <v>27</v>
      </c>
      <c r="G503">
        <v>35.5</v>
      </c>
      <c r="H503">
        <v>8</v>
      </c>
      <c r="I503">
        <v>70.5</v>
      </c>
    </row>
    <row r="504" spans="1:9" x14ac:dyDescent="0.2">
      <c r="A504" t="s">
        <v>8</v>
      </c>
      <c r="B504" t="e">
        <v>#VALUE!</v>
      </c>
      <c r="C504" t="s">
        <v>2</v>
      </c>
      <c r="D504" t="e">
        <f t="shared" si="7"/>
        <v>#VALUE!</v>
      </c>
    </row>
    <row r="505" spans="1:9" x14ac:dyDescent="0.2">
      <c r="A505" t="s">
        <v>8</v>
      </c>
      <c r="B505" t="s">
        <v>613</v>
      </c>
      <c r="C505" t="s">
        <v>260</v>
      </c>
      <c r="D505" t="str">
        <f t="shared" si="7"/>
        <v>FDBWA SZETO HO SECONDARY SCHOOL SHSS</v>
      </c>
      <c r="F505">
        <v>9</v>
      </c>
      <c r="G505">
        <v>24</v>
      </c>
      <c r="H505">
        <v>33</v>
      </c>
      <c r="I505">
        <v>66</v>
      </c>
    </row>
    <row r="506" spans="1:9" x14ac:dyDescent="0.2">
      <c r="A506" t="s">
        <v>8</v>
      </c>
      <c r="B506" t="e">
        <v>#VALUE!</v>
      </c>
      <c r="C506" t="s">
        <v>2</v>
      </c>
      <c r="D506" t="e">
        <f t="shared" si="7"/>
        <v>#VALUE!</v>
      </c>
    </row>
    <row r="507" spans="1:9" x14ac:dyDescent="0.2">
      <c r="A507" t="s">
        <v>8</v>
      </c>
      <c r="B507" t="s">
        <v>614</v>
      </c>
      <c r="C507" t="s">
        <v>261</v>
      </c>
      <c r="D507" t="str">
        <f t="shared" si="7"/>
        <v>COGNITIO COLLEGE (KOWLOON) CCK</v>
      </c>
      <c r="F507">
        <v>3</v>
      </c>
      <c r="G507">
        <v>20</v>
      </c>
      <c r="H507">
        <v>42</v>
      </c>
      <c r="I507">
        <v>65</v>
      </c>
    </row>
    <row r="508" spans="1:9" x14ac:dyDescent="0.2">
      <c r="A508" t="s">
        <v>8</v>
      </c>
      <c r="B508" t="e">
        <v>#VALUE!</v>
      </c>
      <c r="C508" t="s">
        <v>2</v>
      </c>
      <c r="D508" t="e">
        <f t="shared" si="7"/>
        <v>#VALUE!</v>
      </c>
    </row>
    <row r="509" spans="1:9" x14ac:dyDescent="0.2">
      <c r="A509" t="s">
        <v>8</v>
      </c>
      <c r="B509" t="s">
        <v>615</v>
      </c>
      <c r="C509" t="s">
        <v>262</v>
      </c>
      <c r="D509" t="str">
        <f t="shared" si="7"/>
        <v>TSEUNG KWAN O GOVERNMENT SECONDARY SCHOOL TKOGSS</v>
      </c>
      <c r="F509">
        <v>37</v>
      </c>
      <c r="G509">
        <v>19</v>
      </c>
      <c r="H509">
        <v>6</v>
      </c>
      <c r="I509">
        <v>62</v>
      </c>
    </row>
    <row r="510" spans="1:9" x14ac:dyDescent="0.2">
      <c r="A510" t="s">
        <v>8</v>
      </c>
      <c r="B510" t="e">
        <v>#VALUE!</v>
      </c>
      <c r="C510" t="s">
        <v>2</v>
      </c>
      <c r="D510" t="e">
        <f t="shared" si="7"/>
        <v>#VALUE!</v>
      </c>
    </row>
    <row r="511" spans="1:9" x14ac:dyDescent="0.2">
      <c r="A511" t="s">
        <v>8</v>
      </c>
      <c r="B511" t="s">
        <v>616</v>
      </c>
      <c r="C511" t="s">
        <v>263</v>
      </c>
      <c r="D511" t="str">
        <f t="shared" si="7"/>
        <v>SHUN LEE CATHOLIC SECONDARY SCHOOL SLCSS</v>
      </c>
      <c r="F511">
        <v>4</v>
      </c>
      <c r="G511">
        <v>41</v>
      </c>
      <c r="H511">
        <v>15</v>
      </c>
      <c r="I511">
        <v>60</v>
      </c>
    </row>
    <row r="512" spans="1:9" x14ac:dyDescent="0.2">
      <c r="A512" t="s">
        <v>8</v>
      </c>
      <c r="B512" t="e">
        <v>#VALUE!</v>
      </c>
      <c r="C512" t="s">
        <v>2</v>
      </c>
      <c r="D512" t="e">
        <f t="shared" si="7"/>
        <v>#VALUE!</v>
      </c>
    </row>
    <row r="513" spans="1:10" x14ac:dyDescent="0.2">
      <c r="A513" t="s">
        <v>8</v>
      </c>
      <c r="B513" t="s">
        <v>617</v>
      </c>
      <c r="C513" t="s">
        <v>264</v>
      </c>
      <c r="D513" t="str">
        <f t="shared" si="7"/>
        <v>THE MISSION COVENANT CHURCH HOLM GLAD COL HGC</v>
      </c>
      <c r="F513">
        <v>3</v>
      </c>
      <c r="G513">
        <v>35.5</v>
      </c>
      <c r="H513">
        <v>21</v>
      </c>
      <c r="I513">
        <v>59.5</v>
      </c>
    </row>
    <row r="514" spans="1:10" x14ac:dyDescent="0.2">
      <c r="A514" t="s">
        <v>8</v>
      </c>
      <c r="B514" t="e">
        <v>#VALUE!</v>
      </c>
      <c r="C514" t="s">
        <v>2</v>
      </c>
      <c r="D514" t="e">
        <f t="shared" si="7"/>
        <v>#VALUE!</v>
      </c>
    </row>
    <row r="515" spans="1:10" x14ac:dyDescent="0.2">
      <c r="A515" t="s">
        <v>8</v>
      </c>
      <c r="B515" t="s">
        <v>618</v>
      </c>
      <c r="C515" t="s">
        <v>265</v>
      </c>
      <c r="D515" t="str">
        <f t="shared" si="7"/>
        <v>SHAUKEIWAN GOVERNMENT SECONDARY SCHOOL SKWGSS</v>
      </c>
      <c r="F515">
        <v>22</v>
      </c>
      <c r="G515">
        <v>26</v>
      </c>
      <c r="H515">
        <v>8</v>
      </c>
      <c r="I515">
        <v>56</v>
      </c>
    </row>
    <row r="516" spans="1:10" x14ac:dyDescent="0.2">
      <c r="A516" t="s">
        <v>8</v>
      </c>
      <c r="B516" t="e">
        <v>#VALUE!</v>
      </c>
      <c r="C516" t="s">
        <v>2</v>
      </c>
      <c r="D516" t="e">
        <f t="shared" si="7"/>
        <v>#VALUE!</v>
      </c>
    </row>
    <row r="517" spans="1:10" x14ac:dyDescent="0.2">
      <c r="A517" t="s">
        <v>8</v>
      </c>
      <c r="B517" t="s">
        <v>618</v>
      </c>
      <c r="C517" t="s">
        <v>266</v>
      </c>
      <c r="D517" t="str">
        <f t="shared" si="7"/>
        <v>SHAUKEIWAN EAST GOVERNMENT SECONDARY SCHOOL SKWEGSS</v>
      </c>
      <c r="F517">
        <v>9</v>
      </c>
      <c r="G517">
        <v>42</v>
      </c>
      <c r="H517">
        <v>5</v>
      </c>
      <c r="I517">
        <v>56</v>
      </c>
    </row>
    <row r="518" spans="1:10" x14ac:dyDescent="0.2">
      <c r="A518" t="s">
        <v>8</v>
      </c>
      <c r="B518" t="e">
        <v>#VALUE!</v>
      </c>
      <c r="C518" t="s">
        <v>2</v>
      </c>
      <c r="D518" t="e">
        <f t="shared" si="7"/>
        <v>#VALUE!</v>
      </c>
    </row>
    <row r="519" spans="1:10" x14ac:dyDescent="0.2">
      <c r="A519" t="s">
        <v>8</v>
      </c>
      <c r="B519" t="s">
        <v>620</v>
      </c>
      <c r="C519" t="s">
        <v>267</v>
      </c>
      <c r="D519" t="str">
        <f t="shared" ref="D519:D582" si="8">MID(C519, FIND(" ", C519, 1)+1, LEN(C519)-FIND(" ", C519, 1))</f>
        <v>LEE KAU YAN MEMORIAL SCHOOL LKYMS</v>
      </c>
      <c r="F519">
        <v>27</v>
      </c>
      <c r="G519">
        <v>1</v>
      </c>
      <c r="H519">
        <v>26</v>
      </c>
      <c r="I519">
        <v>54</v>
      </c>
    </row>
    <row r="520" spans="1:10" x14ac:dyDescent="0.2">
      <c r="A520" t="s">
        <v>8</v>
      </c>
      <c r="B520" t="e">
        <v>#VALUE!</v>
      </c>
      <c r="C520" t="s">
        <v>2</v>
      </c>
      <c r="D520" t="e">
        <f t="shared" si="8"/>
        <v>#VALUE!</v>
      </c>
    </row>
    <row r="521" spans="1:10" x14ac:dyDescent="0.2">
      <c r="A521" t="s">
        <v>8</v>
      </c>
      <c r="B521" t="s">
        <v>621</v>
      </c>
      <c r="C521" t="s">
        <v>268</v>
      </c>
      <c r="D521" t="str">
        <f t="shared" si="8"/>
        <v>YU CHUN KEUNG MEMORIAL COLLEGE NO.</v>
      </c>
      <c r="F521" t="s">
        <v>681</v>
      </c>
      <c r="G521">
        <v>30</v>
      </c>
      <c r="H521">
        <v>7</v>
      </c>
      <c r="I521">
        <v>12</v>
      </c>
      <c r="J521">
        <v>49</v>
      </c>
    </row>
    <row r="522" spans="1:10" x14ac:dyDescent="0.2">
      <c r="A522" t="s">
        <v>8</v>
      </c>
      <c r="B522" t="e">
        <v>#VALUE!</v>
      </c>
      <c r="C522" t="s">
        <v>2</v>
      </c>
      <c r="D522" t="e">
        <f t="shared" si="8"/>
        <v>#VALUE!</v>
      </c>
    </row>
    <row r="523" spans="1:10" x14ac:dyDescent="0.2">
      <c r="A523" t="s">
        <v>8</v>
      </c>
      <c r="B523" t="s">
        <v>622</v>
      </c>
      <c r="C523" t="s">
        <v>269</v>
      </c>
      <c r="D523" t="str">
        <f t="shared" si="8"/>
        <v>PHC WING KWONG COLLEGE WKC</v>
      </c>
      <c r="F523">
        <v>14</v>
      </c>
      <c r="G523">
        <v>30</v>
      </c>
      <c r="H523">
        <v>2</v>
      </c>
      <c r="I523">
        <v>46</v>
      </c>
    </row>
    <row r="524" spans="1:10" x14ac:dyDescent="0.2">
      <c r="A524" t="s">
        <v>8</v>
      </c>
      <c r="B524" t="e">
        <v>#VALUE!</v>
      </c>
      <c r="C524" t="s">
        <v>2</v>
      </c>
      <c r="D524" t="e">
        <f t="shared" si="8"/>
        <v>#VALUE!</v>
      </c>
    </row>
    <row r="525" spans="1:10" x14ac:dyDescent="0.2">
      <c r="A525" t="s">
        <v>8</v>
      </c>
      <c r="B525" t="s">
        <v>622</v>
      </c>
      <c r="C525" t="s">
        <v>270</v>
      </c>
      <c r="D525" t="str">
        <f t="shared" si="8"/>
        <v>HO LAP COLLEGE (SPONSORED BY SIK SIK YUEN) HLC</v>
      </c>
      <c r="F525">
        <v>13</v>
      </c>
      <c r="G525">
        <v>31</v>
      </c>
      <c r="H525">
        <v>2</v>
      </c>
      <c r="I525">
        <v>46</v>
      </c>
    </row>
    <row r="526" spans="1:10" x14ac:dyDescent="0.2">
      <c r="A526" t="s">
        <v>8</v>
      </c>
      <c r="B526" t="e">
        <v>#VALUE!</v>
      </c>
      <c r="C526" t="s">
        <v>2</v>
      </c>
      <c r="D526" t="e">
        <f t="shared" si="8"/>
        <v>#VALUE!</v>
      </c>
    </row>
    <row r="527" spans="1:10" x14ac:dyDescent="0.2">
      <c r="A527" t="s">
        <v>8</v>
      </c>
      <c r="B527" t="s">
        <v>624</v>
      </c>
      <c r="C527" t="s">
        <v>271</v>
      </c>
      <c r="D527" t="str">
        <f t="shared" si="8"/>
        <v>PUI YING SECONDARY SCHOOL PYSS</v>
      </c>
      <c r="F527">
        <v>25</v>
      </c>
      <c r="G527">
        <v>17</v>
      </c>
      <c r="H527">
        <v>3</v>
      </c>
      <c r="I527">
        <v>45</v>
      </c>
    </row>
    <row r="528" spans="1:10" x14ac:dyDescent="0.2">
      <c r="A528" t="s">
        <v>8</v>
      </c>
      <c r="B528" t="e">
        <v>#VALUE!</v>
      </c>
      <c r="C528" t="s">
        <v>2</v>
      </c>
      <c r="D528" t="e">
        <f t="shared" si="8"/>
        <v>#VALUE!</v>
      </c>
    </row>
    <row r="529" spans="1:9" x14ac:dyDescent="0.2">
      <c r="A529" t="s">
        <v>8</v>
      </c>
      <c r="B529" t="s">
        <v>624</v>
      </c>
      <c r="C529" t="s">
        <v>272</v>
      </c>
      <c r="D529" t="str">
        <f t="shared" si="8"/>
        <v>UNITED CHRISTIAN COLLEGE (KOWLOON EAST) UCC-KE</v>
      </c>
      <c r="F529">
        <v>7</v>
      </c>
      <c r="G529">
        <v>26</v>
      </c>
      <c r="H529">
        <v>12</v>
      </c>
      <c r="I529">
        <v>45</v>
      </c>
    </row>
    <row r="530" spans="1:9" x14ac:dyDescent="0.2">
      <c r="A530" t="s">
        <v>8</v>
      </c>
      <c r="B530" t="e">
        <v>#VALUE!</v>
      </c>
      <c r="C530" t="s">
        <v>2</v>
      </c>
      <c r="D530" t="e">
        <f t="shared" si="8"/>
        <v>#VALUE!</v>
      </c>
    </row>
    <row r="531" spans="1:9" x14ac:dyDescent="0.2">
      <c r="A531" t="s">
        <v>8</v>
      </c>
      <c r="B531" t="s">
        <v>624</v>
      </c>
      <c r="C531" t="s">
        <v>273</v>
      </c>
      <c r="D531" t="str">
        <f t="shared" si="8"/>
        <v>YCH LAN CHI PAT MEMORIAL SECONDARY SCHOOL LCP</v>
      </c>
      <c r="F531">
        <v>11</v>
      </c>
      <c r="G531">
        <v>20</v>
      </c>
      <c r="H531">
        <v>14</v>
      </c>
      <c r="I531">
        <v>45</v>
      </c>
    </row>
    <row r="532" spans="1:9" x14ac:dyDescent="0.2">
      <c r="A532" t="s">
        <v>8</v>
      </c>
      <c r="B532" t="e">
        <v>#VALUE!</v>
      </c>
      <c r="C532" t="s">
        <v>2</v>
      </c>
      <c r="D532" t="e">
        <f t="shared" si="8"/>
        <v>#VALUE!</v>
      </c>
    </row>
    <row r="533" spans="1:9" x14ac:dyDescent="0.2">
      <c r="A533" t="s">
        <v>8</v>
      </c>
      <c r="B533" t="s">
        <v>626</v>
      </c>
      <c r="C533" t="s">
        <v>274</v>
      </c>
      <c r="D533" t="str">
        <f t="shared" si="8"/>
        <v>SKH HOLY TRINITY CHURCH SECONDARY SCHOOL HTCSS</v>
      </c>
      <c r="F533">
        <v>15</v>
      </c>
      <c r="G533">
        <v>11</v>
      </c>
      <c r="H533">
        <v>18</v>
      </c>
      <c r="I533">
        <v>44</v>
      </c>
    </row>
    <row r="534" spans="1:9" x14ac:dyDescent="0.2">
      <c r="A534" t="s">
        <v>8</v>
      </c>
      <c r="B534" t="e">
        <v>#VALUE!</v>
      </c>
      <c r="C534" t="s">
        <v>2</v>
      </c>
      <c r="D534" t="e">
        <f t="shared" si="8"/>
        <v>#VALUE!</v>
      </c>
    </row>
    <row r="535" spans="1:9" x14ac:dyDescent="0.2">
      <c r="A535" t="s">
        <v>8</v>
      </c>
      <c r="B535" t="s">
        <v>626</v>
      </c>
      <c r="C535" t="s">
        <v>275</v>
      </c>
      <c r="D535" t="str">
        <f t="shared" si="8"/>
        <v>LUNG CHEUNG GOVERNMENT SECONDARY SCHOOL LCGSS</v>
      </c>
      <c r="F535">
        <v>30</v>
      </c>
      <c r="G535">
        <v>14</v>
      </c>
      <c r="H535">
        <v>44</v>
      </c>
    </row>
    <row r="536" spans="1:9" x14ac:dyDescent="0.2">
      <c r="A536" t="s">
        <v>8</v>
      </c>
      <c r="B536" t="e">
        <v>#VALUE!</v>
      </c>
      <c r="C536" t="s">
        <v>2</v>
      </c>
      <c r="D536" t="e">
        <f t="shared" si="8"/>
        <v>#VALUE!</v>
      </c>
    </row>
    <row r="537" spans="1:9" x14ac:dyDescent="0.2">
      <c r="A537" t="s">
        <v>8</v>
      </c>
      <c r="B537" t="s">
        <v>632</v>
      </c>
      <c r="C537" t="s">
        <v>276</v>
      </c>
      <c r="D537" t="str">
        <f t="shared" si="8"/>
        <v>KING'S COLLEGE KC</v>
      </c>
      <c r="F537">
        <v>11</v>
      </c>
      <c r="G537">
        <v>15</v>
      </c>
      <c r="H537">
        <v>11</v>
      </c>
      <c r="I537">
        <v>37</v>
      </c>
    </row>
    <row r="538" spans="1:9" x14ac:dyDescent="0.2">
      <c r="A538" t="s">
        <v>8</v>
      </c>
      <c r="B538" t="e">
        <v>#VALUE!</v>
      </c>
      <c r="C538" t="s">
        <v>2</v>
      </c>
      <c r="D538" t="e">
        <f t="shared" si="8"/>
        <v>#VALUE!</v>
      </c>
    </row>
    <row r="539" spans="1:9" x14ac:dyDescent="0.2">
      <c r="A539" t="s">
        <v>8</v>
      </c>
      <c r="B539" t="s">
        <v>628</v>
      </c>
      <c r="C539" t="s">
        <v>277</v>
      </c>
      <c r="D539" t="str">
        <f t="shared" si="8"/>
        <v>THE CHINESE FOUNDATION SECONDARY SCHOOL CFSS</v>
      </c>
      <c r="F539">
        <v>3</v>
      </c>
      <c r="G539">
        <v>13</v>
      </c>
      <c r="H539">
        <v>20</v>
      </c>
      <c r="I539">
        <v>36</v>
      </c>
    </row>
    <row r="540" spans="1:9" x14ac:dyDescent="0.2">
      <c r="A540" t="s">
        <v>8</v>
      </c>
      <c r="B540" t="e">
        <v>#VALUE!</v>
      </c>
      <c r="C540" t="s">
        <v>2</v>
      </c>
      <c r="D540" t="e">
        <f t="shared" si="8"/>
        <v>#VALUE!</v>
      </c>
    </row>
    <row r="541" spans="1:9" x14ac:dyDescent="0.2">
      <c r="A541" t="s">
        <v>8</v>
      </c>
      <c r="B541" t="s">
        <v>629</v>
      </c>
      <c r="C541" t="s">
        <v>278</v>
      </c>
      <c r="D541" t="str">
        <f t="shared" si="8"/>
        <v>SKH TSOI KUNG PO SECONDARY SCHOOL SKHTKP</v>
      </c>
      <c r="F541">
        <v>4</v>
      </c>
      <c r="G541">
        <v>13</v>
      </c>
      <c r="H541">
        <v>16.5</v>
      </c>
      <c r="I541">
        <v>33.5</v>
      </c>
    </row>
    <row r="542" spans="1:9" x14ac:dyDescent="0.2">
      <c r="A542" t="s">
        <v>8</v>
      </c>
      <c r="B542" t="e">
        <v>#VALUE!</v>
      </c>
      <c r="C542" t="s">
        <v>2</v>
      </c>
      <c r="D542" t="e">
        <f t="shared" si="8"/>
        <v>#VALUE!</v>
      </c>
    </row>
    <row r="543" spans="1:9" x14ac:dyDescent="0.2">
      <c r="A543" t="s">
        <v>8</v>
      </c>
      <c r="B543" t="s">
        <v>633</v>
      </c>
      <c r="C543" t="s">
        <v>279</v>
      </c>
      <c r="D543" t="str">
        <f t="shared" si="8"/>
        <v>THE INDEPENDENT SCHOOLS FOUNATION ACADEMY ISFA</v>
      </c>
      <c r="F543">
        <v>27</v>
      </c>
      <c r="G543">
        <v>3</v>
      </c>
      <c r="H543">
        <v>30</v>
      </c>
    </row>
    <row r="544" spans="1:9" x14ac:dyDescent="0.2">
      <c r="A544" t="s">
        <v>8</v>
      </c>
      <c r="B544" t="e">
        <v>#VALUE!</v>
      </c>
      <c r="C544" t="s">
        <v>2</v>
      </c>
      <c r="D544" t="e">
        <f t="shared" si="8"/>
        <v>#VALUE!</v>
      </c>
    </row>
    <row r="545" spans="1:9" x14ac:dyDescent="0.2">
      <c r="A545" t="s">
        <v>8</v>
      </c>
      <c r="B545" t="s">
        <v>633</v>
      </c>
      <c r="C545" t="s">
        <v>280</v>
      </c>
      <c r="D545" t="str">
        <f t="shared" si="8"/>
        <v>KWUN TONG GOVERNMENT SECONDARY SCHOOL KTGS</v>
      </c>
      <c r="F545">
        <v>16</v>
      </c>
      <c r="G545">
        <v>11</v>
      </c>
      <c r="H545">
        <v>3</v>
      </c>
      <c r="I545">
        <v>30</v>
      </c>
    </row>
    <row r="546" spans="1:9" x14ac:dyDescent="0.2">
      <c r="A546" t="s">
        <v>8</v>
      </c>
      <c r="B546" t="e">
        <v>#VALUE!</v>
      </c>
      <c r="C546" t="s">
        <v>2</v>
      </c>
      <c r="D546" t="e">
        <f t="shared" si="8"/>
        <v>#VALUE!</v>
      </c>
    </row>
    <row r="547" spans="1:9" x14ac:dyDescent="0.2">
      <c r="A547" t="s">
        <v>8</v>
      </c>
      <c r="B547" t="s">
        <v>631</v>
      </c>
      <c r="C547" t="s">
        <v>281</v>
      </c>
      <c r="D547" t="str">
        <f t="shared" si="8"/>
        <v>CHINA HOLINESS COLLEGE CHC</v>
      </c>
      <c r="F547">
        <v>25</v>
      </c>
      <c r="G547">
        <v>3</v>
      </c>
      <c r="H547">
        <v>28</v>
      </c>
    </row>
    <row r="548" spans="1:9" x14ac:dyDescent="0.2">
      <c r="A548" t="s">
        <v>8</v>
      </c>
      <c r="B548" t="e">
        <v>#VALUE!</v>
      </c>
      <c r="C548" t="s">
        <v>2</v>
      </c>
      <c r="D548" t="e">
        <f t="shared" si="8"/>
        <v>#VALUE!</v>
      </c>
    </row>
    <row r="549" spans="1:9" x14ac:dyDescent="0.2">
      <c r="A549" t="s">
        <v>8</v>
      </c>
      <c r="B549" t="s">
        <v>635</v>
      </c>
      <c r="C549" t="s">
        <v>282</v>
      </c>
      <c r="D549" t="str">
        <f t="shared" si="8"/>
        <v>WAI KIU COLLEGE WKIU</v>
      </c>
      <c r="F549">
        <v>15</v>
      </c>
      <c r="G549">
        <v>6</v>
      </c>
      <c r="H549">
        <v>4</v>
      </c>
      <c r="I549">
        <v>25</v>
      </c>
    </row>
    <row r="550" spans="1:9" x14ac:dyDescent="0.2">
      <c r="A550" t="s">
        <v>8</v>
      </c>
      <c r="B550" t="e">
        <v>#VALUE!</v>
      </c>
      <c r="C550" t="s">
        <v>2</v>
      </c>
      <c r="D550" t="e">
        <f t="shared" si="8"/>
        <v>#VALUE!</v>
      </c>
    </row>
    <row r="551" spans="1:9" x14ac:dyDescent="0.2">
      <c r="A551" t="s">
        <v>8</v>
      </c>
      <c r="B551" t="s">
        <v>636</v>
      </c>
      <c r="C551" t="s">
        <v>283</v>
      </c>
      <c r="D551" t="str">
        <f t="shared" si="8"/>
        <v>JOCKEY CLUB GOVERNMENT SECONDARY SCHOOL JCGSS</v>
      </c>
      <c r="F551">
        <v>13</v>
      </c>
      <c r="G551">
        <v>10</v>
      </c>
      <c r="H551">
        <v>1</v>
      </c>
      <c r="I551">
        <v>24</v>
      </c>
    </row>
    <row r="552" spans="1:9" x14ac:dyDescent="0.2">
      <c r="A552" t="s">
        <v>8</v>
      </c>
      <c r="B552" t="e">
        <v>#VALUE!</v>
      </c>
      <c r="C552" t="s">
        <v>2</v>
      </c>
      <c r="D552" t="e">
        <f t="shared" si="8"/>
        <v>#VALUE!</v>
      </c>
    </row>
    <row r="553" spans="1:9" x14ac:dyDescent="0.2">
      <c r="A553" t="s">
        <v>8</v>
      </c>
      <c r="B553" t="s">
        <v>637</v>
      </c>
      <c r="C553" t="s">
        <v>284</v>
      </c>
      <c r="D553" t="str">
        <f t="shared" si="8"/>
        <v>ROSARYHILL SCHOOL RS</v>
      </c>
      <c r="F553">
        <v>5</v>
      </c>
      <c r="G553">
        <v>9</v>
      </c>
      <c r="H553">
        <v>9</v>
      </c>
      <c r="I553">
        <v>23</v>
      </c>
    </row>
    <row r="554" spans="1:9" x14ac:dyDescent="0.2">
      <c r="A554" t="s">
        <v>8</v>
      </c>
      <c r="B554" t="e">
        <v>#VALUE!</v>
      </c>
      <c r="C554" t="s">
        <v>2</v>
      </c>
      <c r="D554" t="e">
        <f t="shared" si="8"/>
        <v>#VALUE!</v>
      </c>
    </row>
    <row r="555" spans="1:9" x14ac:dyDescent="0.2">
      <c r="A555" t="s">
        <v>8</v>
      </c>
      <c r="B555" t="s">
        <v>638</v>
      </c>
      <c r="C555" t="s">
        <v>285</v>
      </c>
      <c r="D555" t="str">
        <f t="shared" si="8"/>
        <v>DELIA MEMORIAL SCHOOL (GLEE PATH) DMS-GP</v>
      </c>
      <c r="F555">
        <v>7</v>
      </c>
      <c r="G555">
        <v>9</v>
      </c>
      <c r="H555">
        <v>2</v>
      </c>
      <c r="I555">
        <v>18</v>
      </c>
    </row>
    <row r="556" spans="1:9" x14ac:dyDescent="0.2">
      <c r="A556" t="s">
        <v>8</v>
      </c>
      <c r="B556" t="e">
        <v>#VALUE!</v>
      </c>
      <c r="C556" t="s">
        <v>2</v>
      </c>
      <c r="D556" t="e">
        <f t="shared" si="8"/>
        <v>#VALUE!</v>
      </c>
    </row>
    <row r="557" spans="1:9" x14ac:dyDescent="0.2">
      <c r="A557" t="s">
        <v>8</v>
      </c>
      <c r="B557" t="s">
        <v>639</v>
      </c>
      <c r="C557" t="s">
        <v>286</v>
      </c>
      <c r="D557" t="str">
        <f t="shared" si="8"/>
        <v>SKH ALL SAINT'S MIDDLE SCHOOL ASMS</v>
      </c>
      <c r="F557" t="s">
        <v>287</v>
      </c>
      <c r="G557">
        <v>4</v>
      </c>
    </row>
    <row r="558" spans="1:9" x14ac:dyDescent="0.2">
      <c r="A558" t="s">
        <v>8</v>
      </c>
      <c r="B558" t="e">
        <v>#VALUE!</v>
      </c>
      <c r="C558" t="s">
        <v>2</v>
      </c>
      <c r="D558" t="e">
        <f t="shared" si="8"/>
        <v>#VALUE!</v>
      </c>
    </row>
    <row r="559" spans="1:9" x14ac:dyDescent="0.2">
      <c r="A559" t="s">
        <v>8</v>
      </c>
      <c r="B559" t="s">
        <v>640</v>
      </c>
      <c r="C559" t="s">
        <v>404</v>
      </c>
      <c r="D559" t="str">
        <f t="shared" si="8"/>
        <v>TSK VICTORIA GOVERNMENT SECONDARY SCHOOL TVGSS</v>
      </c>
      <c r="F559">
        <v>3</v>
      </c>
      <c r="G559">
        <v>3</v>
      </c>
    </row>
    <row r="560" spans="1:9" x14ac:dyDescent="0.2">
      <c r="A560" t="s">
        <v>8</v>
      </c>
      <c r="B560" t="e">
        <v>#VALUE!</v>
      </c>
      <c r="C560" t="s">
        <v>2</v>
      </c>
      <c r="D560" t="e">
        <f t="shared" si="8"/>
        <v>#VALUE!</v>
      </c>
    </row>
    <row r="561" spans="1:9" x14ac:dyDescent="0.2">
      <c r="A561" t="s">
        <v>8</v>
      </c>
      <c r="B561" t="s">
        <v>641</v>
      </c>
      <c r="C561" t="s">
        <v>288</v>
      </c>
      <c r="D561" t="str">
        <f t="shared" si="8"/>
        <v>DELIA MEMORIAL SCHOOL (MATTEO RICCI) DMS-MR</v>
      </c>
      <c r="F561">
        <v>1</v>
      </c>
      <c r="G561">
        <v>1</v>
      </c>
    </row>
    <row r="562" spans="1:9" x14ac:dyDescent="0.2">
      <c r="B562" t="e">
        <v>#VALUE!</v>
      </c>
      <c r="C562" t="s">
        <v>2</v>
      </c>
      <c r="D562" t="e">
        <f t="shared" si="8"/>
        <v>#VALUE!</v>
      </c>
    </row>
    <row r="563" spans="1:9" x14ac:dyDescent="0.2">
      <c r="B563" t="s">
        <v>21</v>
      </c>
      <c r="C563" t="s">
        <v>39</v>
      </c>
      <c r="D563" t="str">
        <f t="shared" si="8"/>
        <v>Overall Day</v>
      </c>
      <c r="F563">
        <v>3</v>
      </c>
    </row>
    <row r="564" spans="1:9" x14ac:dyDescent="0.2">
      <c r="B564" t="e">
        <v>#VALUE!</v>
      </c>
      <c r="C564" t="s">
        <v>0</v>
      </c>
      <c r="D564" t="e">
        <f t="shared" si="8"/>
        <v>#VALUE!</v>
      </c>
    </row>
    <row r="565" spans="1:9" x14ac:dyDescent="0.2">
      <c r="B565" t="s">
        <v>20</v>
      </c>
      <c r="C565" t="s">
        <v>1</v>
      </c>
      <c r="D565" t="str">
        <f t="shared" si="8"/>
        <v>A B C Total</v>
      </c>
    </row>
    <row r="566" spans="1:9" x14ac:dyDescent="0.2">
      <c r="B566" t="e">
        <v>#VALUE!</v>
      </c>
      <c r="C566" t="s">
        <v>2</v>
      </c>
      <c r="D566" t="e">
        <f t="shared" si="8"/>
        <v>#VALUE!</v>
      </c>
    </row>
    <row r="567" spans="1:9" x14ac:dyDescent="0.2">
      <c r="A567" t="s">
        <v>10</v>
      </c>
      <c r="B567" t="s">
        <v>599</v>
      </c>
      <c r="C567" t="s">
        <v>289</v>
      </c>
      <c r="D567" t="str">
        <f t="shared" si="8"/>
        <v>ST. FRANCIS CANOSSIAN COLLEGE SFCC</v>
      </c>
      <c r="F567">
        <v>40</v>
      </c>
      <c r="G567">
        <v>89</v>
      </c>
      <c r="H567">
        <v>63</v>
      </c>
      <c r="I567">
        <v>192</v>
      </c>
    </row>
    <row r="568" spans="1:9" x14ac:dyDescent="0.2">
      <c r="A568" t="s">
        <v>10</v>
      </c>
      <c r="B568" t="e">
        <v>#VALUE!</v>
      </c>
      <c r="C568" t="s">
        <v>2</v>
      </c>
      <c r="D568" t="e">
        <f t="shared" si="8"/>
        <v>#VALUE!</v>
      </c>
    </row>
    <row r="569" spans="1:9" x14ac:dyDescent="0.2">
      <c r="A569" t="s">
        <v>10</v>
      </c>
      <c r="B569" t="s">
        <v>600</v>
      </c>
      <c r="C569" t="s">
        <v>290</v>
      </c>
      <c r="D569" t="str">
        <f t="shared" si="8"/>
        <v>FDBWA SZETO HO SECONDARY SCHOOL SHSS</v>
      </c>
      <c r="F569">
        <v>45</v>
      </c>
      <c r="G569">
        <v>72</v>
      </c>
      <c r="H569">
        <v>54</v>
      </c>
      <c r="I569">
        <v>171</v>
      </c>
    </row>
    <row r="570" spans="1:9" x14ac:dyDescent="0.2">
      <c r="A570" t="s">
        <v>10</v>
      </c>
      <c r="B570" t="e">
        <v>#VALUE!</v>
      </c>
      <c r="C570" t="s">
        <v>2</v>
      </c>
      <c r="D570" t="e">
        <f t="shared" si="8"/>
        <v>#VALUE!</v>
      </c>
    </row>
    <row r="571" spans="1:9" x14ac:dyDescent="0.2">
      <c r="A571" t="s">
        <v>10</v>
      </c>
      <c r="B571" t="s">
        <v>601</v>
      </c>
      <c r="C571" t="s">
        <v>291</v>
      </c>
      <c r="D571" t="str">
        <f t="shared" si="8"/>
        <v>LEUNG SHEK CHEE COLLEGE LSCC</v>
      </c>
      <c r="F571">
        <v>78.5</v>
      </c>
      <c r="G571">
        <v>36</v>
      </c>
      <c r="H571">
        <v>54</v>
      </c>
      <c r="I571">
        <v>168.5</v>
      </c>
    </row>
    <row r="572" spans="1:9" x14ac:dyDescent="0.2">
      <c r="A572" t="s">
        <v>10</v>
      </c>
      <c r="B572" t="e">
        <v>#VALUE!</v>
      </c>
      <c r="C572" t="s">
        <v>2</v>
      </c>
      <c r="D572" t="e">
        <f t="shared" si="8"/>
        <v>#VALUE!</v>
      </c>
    </row>
    <row r="573" spans="1:9" x14ac:dyDescent="0.2">
      <c r="A573" t="s">
        <v>10</v>
      </c>
      <c r="B573" t="s">
        <v>602</v>
      </c>
      <c r="C573" t="s">
        <v>292</v>
      </c>
      <c r="D573" t="str">
        <f t="shared" si="8"/>
        <v>POOI TO MIDDLE SCHOOL PTMS</v>
      </c>
      <c r="F573">
        <v>55</v>
      </c>
      <c r="G573">
        <v>60</v>
      </c>
      <c r="H573">
        <v>39.5</v>
      </c>
      <c r="I573">
        <v>154.5</v>
      </c>
    </row>
    <row r="574" spans="1:9" x14ac:dyDescent="0.2">
      <c r="A574" t="s">
        <v>10</v>
      </c>
      <c r="B574" t="e">
        <v>#VALUE!</v>
      </c>
      <c r="C574" t="s">
        <v>2</v>
      </c>
      <c r="D574" t="e">
        <f t="shared" si="8"/>
        <v>#VALUE!</v>
      </c>
    </row>
    <row r="575" spans="1:9" x14ac:dyDescent="0.2">
      <c r="A575" t="s">
        <v>10</v>
      </c>
      <c r="B575" t="s">
        <v>603</v>
      </c>
      <c r="C575" t="s">
        <v>293</v>
      </c>
      <c r="D575" t="str">
        <f t="shared" si="8"/>
        <v>THE CHINESE FOUNDATION SECONDARY SCHOOL CFSS</v>
      </c>
      <c r="F575">
        <v>36</v>
      </c>
      <c r="G575">
        <v>19</v>
      </c>
      <c r="H575">
        <v>64</v>
      </c>
      <c r="I575">
        <v>119</v>
      </c>
    </row>
    <row r="576" spans="1:9" x14ac:dyDescent="0.2">
      <c r="A576" t="s">
        <v>10</v>
      </c>
      <c r="B576" t="e">
        <v>#VALUE!</v>
      </c>
      <c r="C576" t="s">
        <v>2</v>
      </c>
      <c r="D576" t="e">
        <f t="shared" si="8"/>
        <v>#VALUE!</v>
      </c>
    </row>
    <row r="577" spans="1:9" x14ac:dyDescent="0.2">
      <c r="A577" t="s">
        <v>10</v>
      </c>
      <c r="B577" t="s">
        <v>603</v>
      </c>
      <c r="C577" t="s">
        <v>294</v>
      </c>
      <c r="D577" t="str">
        <f t="shared" si="8"/>
        <v>UNITED CHRISTIAN COLLEGE (KOWLOON EAST) UCC-KE</v>
      </c>
      <c r="F577">
        <v>27</v>
      </c>
      <c r="G577">
        <v>40</v>
      </c>
      <c r="H577">
        <v>52</v>
      </c>
      <c r="I577">
        <v>119</v>
      </c>
    </row>
    <row r="578" spans="1:9" x14ac:dyDescent="0.2">
      <c r="A578" t="s">
        <v>10</v>
      </c>
      <c r="B578" t="e">
        <v>#VALUE!</v>
      </c>
      <c r="C578" t="s">
        <v>2</v>
      </c>
      <c r="D578" t="e">
        <f t="shared" si="8"/>
        <v>#VALUE!</v>
      </c>
    </row>
    <row r="579" spans="1:9" x14ac:dyDescent="0.2">
      <c r="A579" t="s">
        <v>10</v>
      </c>
      <c r="B579" t="s">
        <v>605</v>
      </c>
      <c r="C579" t="s">
        <v>295</v>
      </c>
      <c r="D579" t="str">
        <f t="shared" si="8"/>
        <v>G. T. (ELLEN YEUNG) COLLEGE (SEC. SECTION) GTEYC</v>
      </c>
      <c r="F579">
        <v>12</v>
      </c>
      <c r="G579">
        <v>40</v>
      </c>
      <c r="H579">
        <v>62</v>
      </c>
      <c r="I579">
        <v>114</v>
      </c>
    </row>
    <row r="580" spans="1:9" x14ac:dyDescent="0.2">
      <c r="A580" t="s">
        <v>10</v>
      </c>
      <c r="B580" t="e">
        <v>#VALUE!</v>
      </c>
      <c r="C580" t="s">
        <v>2</v>
      </c>
      <c r="D580" t="e">
        <f t="shared" si="8"/>
        <v>#VALUE!</v>
      </c>
    </row>
    <row r="581" spans="1:9" x14ac:dyDescent="0.2">
      <c r="A581" t="s">
        <v>10</v>
      </c>
      <c r="B581" t="s">
        <v>606</v>
      </c>
      <c r="C581" t="s">
        <v>296</v>
      </c>
      <c r="D581" t="str">
        <f t="shared" si="8"/>
        <v>TSEUNG KWAN O GOVERNMENT SECONDARY SCHOOL TKOGSS</v>
      </c>
      <c r="F581">
        <v>18</v>
      </c>
      <c r="G581">
        <v>44</v>
      </c>
      <c r="H581">
        <v>48</v>
      </c>
      <c r="I581">
        <v>110</v>
      </c>
    </row>
    <row r="582" spans="1:9" x14ac:dyDescent="0.2">
      <c r="A582" t="s">
        <v>10</v>
      </c>
      <c r="B582" t="e">
        <v>#VALUE!</v>
      </c>
      <c r="C582" t="s">
        <v>2</v>
      </c>
      <c r="D582" t="e">
        <f t="shared" si="8"/>
        <v>#VALUE!</v>
      </c>
    </row>
    <row r="583" spans="1:9" x14ac:dyDescent="0.2">
      <c r="A583" t="s">
        <v>10</v>
      </c>
      <c r="B583" t="s">
        <v>607</v>
      </c>
      <c r="C583" t="s">
        <v>297</v>
      </c>
      <c r="D583" t="str">
        <f t="shared" ref="D583:D646" si="9">MID(C583, FIND(" ", C583, 1)+1, LEN(C583)-FIND(" ", C583, 1))</f>
        <v>SHAUKEIWAN GOVERNMENT SECONDARY SCHOOL SKWGSS</v>
      </c>
      <c r="F583">
        <v>49</v>
      </c>
      <c r="G583">
        <v>18</v>
      </c>
      <c r="H583">
        <v>29</v>
      </c>
      <c r="I583">
        <v>96</v>
      </c>
    </row>
    <row r="584" spans="1:9" x14ac:dyDescent="0.2">
      <c r="A584" t="s">
        <v>10</v>
      </c>
      <c r="B584" t="e">
        <v>#VALUE!</v>
      </c>
      <c r="C584" t="s">
        <v>2</v>
      </c>
      <c r="D584" t="e">
        <f t="shared" si="9"/>
        <v>#VALUE!</v>
      </c>
    </row>
    <row r="585" spans="1:9" x14ac:dyDescent="0.2">
      <c r="A585" t="s">
        <v>10</v>
      </c>
      <c r="B585" t="s">
        <v>608</v>
      </c>
      <c r="C585" t="s">
        <v>298</v>
      </c>
      <c r="D585" t="str">
        <f t="shared" si="9"/>
        <v>TACK CHING GIRLS' SECONDARY SCHOOL TCGSS</v>
      </c>
      <c r="F585">
        <v>33.5</v>
      </c>
      <c r="G585">
        <v>28</v>
      </c>
      <c r="H585">
        <v>21</v>
      </c>
      <c r="I585">
        <v>82.5</v>
      </c>
    </row>
    <row r="586" spans="1:9" x14ac:dyDescent="0.2">
      <c r="A586" t="s">
        <v>10</v>
      </c>
      <c r="B586" t="e">
        <v>#VALUE!</v>
      </c>
      <c r="C586" t="s">
        <v>2</v>
      </c>
      <c r="D586" t="e">
        <f t="shared" si="9"/>
        <v>#VALUE!</v>
      </c>
    </row>
    <row r="587" spans="1:9" x14ac:dyDescent="0.2">
      <c r="A587" t="s">
        <v>10</v>
      </c>
      <c r="B587" t="s">
        <v>609</v>
      </c>
      <c r="C587" t="s">
        <v>299</v>
      </c>
      <c r="D587" t="str">
        <f t="shared" si="9"/>
        <v>SKH KEI HAU SECONDARY SCHOOL SKHKH _</v>
      </c>
      <c r="F587">
        <v>48</v>
      </c>
      <c r="G587">
        <v>25</v>
      </c>
      <c r="H587">
        <v>73</v>
      </c>
    </row>
    <row r="588" spans="1:9" x14ac:dyDescent="0.2">
      <c r="A588" t="s">
        <v>10</v>
      </c>
      <c r="B588" t="e">
        <v>#VALUE!</v>
      </c>
      <c r="C588" t="s">
        <v>2</v>
      </c>
      <c r="D588" t="e">
        <f t="shared" si="9"/>
        <v>#VALUE!</v>
      </c>
    </row>
    <row r="589" spans="1:9" x14ac:dyDescent="0.2">
      <c r="A589" t="s">
        <v>10</v>
      </c>
      <c r="B589" t="s">
        <v>610</v>
      </c>
      <c r="C589" t="s">
        <v>300</v>
      </c>
      <c r="D589" t="str">
        <f t="shared" si="9"/>
        <v>PO LEUNG KUK CELINE HO YAM TONG COLLEGE PLKCHYT</v>
      </c>
      <c r="F589">
        <v>49</v>
      </c>
      <c r="G589">
        <v>7.5</v>
      </c>
      <c r="H589">
        <v>13</v>
      </c>
      <c r="I589">
        <v>69.5</v>
      </c>
    </row>
    <row r="590" spans="1:9" x14ac:dyDescent="0.2">
      <c r="A590" t="s">
        <v>10</v>
      </c>
      <c r="B590" t="e">
        <v>#VALUE!</v>
      </c>
      <c r="C590" t="s">
        <v>2</v>
      </c>
      <c r="D590" t="e">
        <f t="shared" si="9"/>
        <v>#VALUE!</v>
      </c>
    </row>
    <row r="591" spans="1:9" x14ac:dyDescent="0.2">
      <c r="A591" t="s">
        <v>10</v>
      </c>
      <c r="B591" t="s">
        <v>611</v>
      </c>
      <c r="C591" t="s">
        <v>258</v>
      </c>
      <c r="D591" t="str">
        <f t="shared" si="9"/>
        <v>BUDDHIST HUNG SEAN CHAU MEMORIAL COLLEGE BHSC</v>
      </c>
      <c r="F591">
        <v>6</v>
      </c>
      <c r="G591">
        <v>48</v>
      </c>
      <c r="H591">
        <v>10</v>
      </c>
      <c r="I591">
        <v>64</v>
      </c>
    </row>
    <row r="592" spans="1:9" x14ac:dyDescent="0.2">
      <c r="A592" t="s">
        <v>10</v>
      </c>
      <c r="B592" t="e">
        <v>#VALUE!</v>
      </c>
      <c r="C592" t="s">
        <v>2</v>
      </c>
      <c r="D592" t="e">
        <f t="shared" si="9"/>
        <v>#VALUE!</v>
      </c>
    </row>
    <row r="593" spans="1:9" x14ac:dyDescent="0.2">
      <c r="A593" t="s">
        <v>10</v>
      </c>
      <c r="B593" t="s">
        <v>612</v>
      </c>
      <c r="C593" t="s">
        <v>301</v>
      </c>
      <c r="D593" t="str">
        <f t="shared" si="9"/>
        <v>CHEUNG CHUK SHAN COLLEGE CCSC</v>
      </c>
      <c r="F593">
        <v>24</v>
      </c>
      <c r="G593">
        <v>25</v>
      </c>
      <c r="H593">
        <v>12</v>
      </c>
      <c r="I593">
        <v>61</v>
      </c>
    </row>
    <row r="594" spans="1:9" x14ac:dyDescent="0.2">
      <c r="A594" t="s">
        <v>10</v>
      </c>
      <c r="B594" t="e">
        <v>#VALUE!</v>
      </c>
      <c r="C594" t="s">
        <v>2</v>
      </c>
      <c r="D594" t="e">
        <f t="shared" si="9"/>
        <v>#VALUE!</v>
      </c>
    </row>
    <row r="595" spans="1:9" x14ac:dyDescent="0.2">
      <c r="A595" t="s">
        <v>10</v>
      </c>
      <c r="B595" t="s">
        <v>612</v>
      </c>
      <c r="C595" t="s">
        <v>302</v>
      </c>
      <c r="D595" t="str">
        <f t="shared" si="9"/>
        <v>CHINA HOLINESS COLLEGE CHC</v>
      </c>
      <c r="F595">
        <v>26</v>
      </c>
      <c r="G595">
        <v>34</v>
      </c>
      <c r="H595">
        <v>1</v>
      </c>
      <c r="I595">
        <v>61</v>
      </c>
    </row>
    <row r="596" spans="1:9" x14ac:dyDescent="0.2">
      <c r="A596" t="s">
        <v>10</v>
      </c>
      <c r="B596" t="e">
        <v>#VALUE!</v>
      </c>
      <c r="C596" t="s">
        <v>2</v>
      </c>
      <c r="D596" t="e">
        <f t="shared" si="9"/>
        <v>#VALUE!</v>
      </c>
    </row>
    <row r="597" spans="1:9" x14ac:dyDescent="0.2">
      <c r="A597" t="s">
        <v>10</v>
      </c>
      <c r="B597" t="s">
        <v>612</v>
      </c>
      <c r="C597" t="s">
        <v>303</v>
      </c>
      <c r="D597" t="str">
        <f t="shared" si="9"/>
        <v>HO LAP COLLEGE (SPONSORED BY SIK SIK YUEN) HLC</v>
      </c>
      <c r="F597">
        <v>49</v>
      </c>
      <c r="G597">
        <v>6</v>
      </c>
      <c r="H597">
        <v>6</v>
      </c>
      <c r="I597">
        <v>61</v>
      </c>
    </row>
    <row r="598" spans="1:9" x14ac:dyDescent="0.2">
      <c r="A598" t="s">
        <v>10</v>
      </c>
      <c r="B598" t="e">
        <v>#VALUE!</v>
      </c>
      <c r="C598" t="s">
        <v>2</v>
      </c>
      <c r="D598" t="e">
        <f t="shared" si="9"/>
        <v>#VALUE!</v>
      </c>
    </row>
    <row r="599" spans="1:9" x14ac:dyDescent="0.2">
      <c r="A599" t="s">
        <v>10</v>
      </c>
      <c r="B599" t="s">
        <v>615</v>
      </c>
      <c r="C599" t="s">
        <v>304</v>
      </c>
      <c r="D599" t="str">
        <f t="shared" si="9"/>
        <v>SKH LUI MING CHOI SECONDARY SCHOOL SKHLMC</v>
      </c>
      <c r="F599">
        <v>36</v>
      </c>
      <c r="G599">
        <v>10</v>
      </c>
      <c r="H599">
        <v>13</v>
      </c>
      <c r="I599">
        <v>59</v>
      </c>
    </row>
    <row r="600" spans="1:9" x14ac:dyDescent="0.2">
      <c r="A600" t="s">
        <v>10</v>
      </c>
      <c r="B600" t="e">
        <v>#VALUE!</v>
      </c>
      <c r="C600" t="s">
        <v>2</v>
      </c>
      <c r="D600" t="e">
        <f t="shared" si="9"/>
        <v>#VALUE!</v>
      </c>
    </row>
    <row r="601" spans="1:9" x14ac:dyDescent="0.2">
      <c r="A601" t="s">
        <v>10</v>
      </c>
      <c r="B601" t="s">
        <v>616</v>
      </c>
      <c r="C601" t="s">
        <v>305</v>
      </c>
      <c r="D601" t="str">
        <f t="shared" si="9"/>
        <v>BUDDHIST TAI HUNG COLLEGE BTHC</v>
      </c>
      <c r="F601">
        <v>29</v>
      </c>
      <c r="G601">
        <v>15</v>
      </c>
      <c r="H601">
        <v>14</v>
      </c>
      <c r="I601">
        <v>58</v>
      </c>
    </row>
    <row r="602" spans="1:9" x14ac:dyDescent="0.2">
      <c r="A602" t="s">
        <v>10</v>
      </c>
      <c r="B602" t="e">
        <v>#VALUE!</v>
      </c>
      <c r="C602" t="s">
        <v>2</v>
      </c>
      <c r="D602" t="e">
        <f t="shared" si="9"/>
        <v>#VALUE!</v>
      </c>
    </row>
    <row r="603" spans="1:9" x14ac:dyDescent="0.2">
      <c r="A603" t="s">
        <v>10</v>
      </c>
      <c r="B603" t="s">
        <v>617</v>
      </c>
      <c r="C603" t="s">
        <v>306</v>
      </c>
      <c r="D603" t="str">
        <f t="shared" si="9"/>
        <v>ST. PAUL'S SECONDARY SCHOOL SPSS</v>
      </c>
      <c r="F603">
        <v>7</v>
      </c>
      <c r="G603">
        <v>16</v>
      </c>
      <c r="H603">
        <v>34</v>
      </c>
      <c r="I603">
        <v>57</v>
      </c>
    </row>
    <row r="604" spans="1:9" x14ac:dyDescent="0.2">
      <c r="A604" t="s">
        <v>10</v>
      </c>
      <c r="B604" t="e">
        <v>#VALUE!</v>
      </c>
      <c r="C604" t="s">
        <v>2</v>
      </c>
      <c r="D604" t="e">
        <f t="shared" si="9"/>
        <v>#VALUE!</v>
      </c>
    </row>
    <row r="605" spans="1:9" x14ac:dyDescent="0.2">
      <c r="A605" t="s">
        <v>10</v>
      </c>
      <c r="B605" t="s">
        <v>618</v>
      </c>
      <c r="C605" t="s">
        <v>307</v>
      </c>
      <c r="D605" t="str">
        <f t="shared" si="9"/>
        <v>SKH HOLY TRINITY CHURCH SECONDARY SCHOOL HTCSS _</v>
      </c>
      <c r="F605">
        <v>1</v>
      </c>
      <c r="G605">
        <v>49</v>
      </c>
      <c r="H605">
        <v>50</v>
      </c>
    </row>
    <row r="606" spans="1:9" x14ac:dyDescent="0.2">
      <c r="A606" t="s">
        <v>10</v>
      </c>
      <c r="B606" t="e">
        <v>#VALUE!</v>
      </c>
      <c r="C606" t="s">
        <v>2</v>
      </c>
      <c r="D606" t="e">
        <f t="shared" si="9"/>
        <v>#VALUE!</v>
      </c>
    </row>
    <row r="607" spans="1:9" x14ac:dyDescent="0.2">
      <c r="A607" t="s">
        <v>10</v>
      </c>
      <c r="B607" t="s">
        <v>619</v>
      </c>
      <c r="C607" t="s">
        <v>308</v>
      </c>
      <c r="D607" t="str">
        <f t="shared" si="9"/>
        <v>CANOSSA COLLEGE CC</v>
      </c>
      <c r="F607">
        <v>4</v>
      </c>
      <c r="G607">
        <v>38</v>
      </c>
      <c r="H607">
        <v>7</v>
      </c>
      <c r="I607">
        <v>49</v>
      </c>
    </row>
    <row r="608" spans="1:9" x14ac:dyDescent="0.2">
      <c r="A608" t="s">
        <v>10</v>
      </c>
      <c r="B608" t="e">
        <v>#VALUE!</v>
      </c>
      <c r="C608" t="s">
        <v>2</v>
      </c>
      <c r="D608" t="e">
        <f t="shared" si="9"/>
        <v>#VALUE!</v>
      </c>
    </row>
    <row r="609" spans="1:10" x14ac:dyDescent="0.2">
      <c r="A609" t="s">
        <v>10</v>
      </c>
      <c r="B609" t="s">
        <v>620</v>
      </c>
      <c r="C609" t="s">
        <v>309</v>
      </c>
      <c r="D609" t="str">
        <f t="shared" si="9"/>
        <v>THE INDEPENDENT SCHOOLS FOUNATION ACADEMY ISFA _</v>
      </c>
      <c r="F609">
        <v>4</v>
      </c>
      <c r="G609">
        <v>42</v>
      </c>
      <c r="H609">
        <v>46</v>
      </c>
    </row>
    <row r="610" spans="1:10" x14ac:dyDescent="0.2">
      <c r="A610" t="s">
        <v>10</v>
      </c>
      <c r="B610" t="e">
        <v>#VALUE!</v>
      </c>
      <c r="C610" t="s">
        <v>2</v>
      </c>
      <c r="D610" t="e">
        <f t="shared" si="9"/>
        <v>#VALUE!</v>
      </c>
    </row>
    <row r="611" spans="1:10" x14ac:dyDescent="0.2">
      <c r="A611" t="s">
        <v>10</v>
      </c>
      <c r="B611" t="s">
        <v>621</v>
      </c>
      <c r="C611" t="s">
        <v>310</v>
      </c>
      <c r="D611" t="str">
        <f t="shared" si="9"/>
        <v>SHUN LEE CATHOLIC SECONDARY SCHOOL SLCSS</v>
      </c>
      <c r="F611">
        <v>23</v>
      </c>
      <c r="G611">
        <v>13</v>
      </c>
      <c r="H611">
        <v>9</v>
      </c>
      <c r="I611">
        <v>45</v>
      </c>
    </row>
    <row r="612" spans="1:10" x14ac:dyDescent="0.2">
      <c r="A612" t="s">
        <v>10</v>
      </c>
      <c r="B612" t="e">
        <v>#VALUE!</v>
      </c>
      <c r="C612" t="s">
        <v>2</v>
      </c>
      <c r="D612" t="e">
        <f t="shared" si="9"/>
        <v>#VALUE!</v>
      </c>
    </row>
    <row r="613" spans="1:10" x14ac:dyDescent="0.2">
      <c r="A613" t="s">
        <v>10</v>
      </c>
      <c r="B613" t="s">
        <v>622</v>
      </c>
      <c r="C613" t="s">
        <v>311</v>
      </c>
      <c r="D613" t="str">
        <f t="shared" si="9"/>
        <v>SHAUKEIWAN EAST GOVERNMENT SECONDARY SCHOOL SKWEGSS</v>
      </c>
      <c r="F613">
        <v>18</v>
      </c>
      <c r="G613">
        <v>14</v>
      </c>
      <c r="H613">
        <v>9</v>
      </c>
      <c r="I613">
        <v>41</v>
      </c>
    </row>
    <row r="614" spans="1:10" x14ac:dyDescent="0.2">
      <c r="A614" t="s">
        <v>10</v>
      </c>
      <c r="B614" t="e">
        <v>#VALUE!</v>
      </c>
      <c r="C614" t="s">
        <v>2</v>
      </c>
      <c r="D614" t="e">
        <f t="shared" si="9"/>
        <v>#VALUE!</v>
      </c>
    </row>
    <row r="615" spans="1:10" x14ac:dyDescent="0.2">
      <c r="A615" t="s">
        <v>10</v>
      </c>
      <c r="B615" t="s">
        <v>623</v>
      </c>
      <c r="C615" t="s">
        <v>312</v>
      </c>
      <c r="D615" t="str">
        <f t="shared" si="9"/>
        <v>NAM WAH CATHOLIC SECONDARY SCHOOL NWCSS</v>
      </c>
      <c r="F615">
        <v>31</v>
      </c>
      <c r="G615">
        <v>4</v>
      </c>
      <c r="H615">
        <v>5</v>
      </c>
      <c r="I615">
        <v>40</v>
      </c>
    </row>
    <row r="616" spans="1:10" x14ac:dyDescent="0.2">
      <c r="A616" t="s">
        <v>10</v>
      </c>
      <c r="B616" t="e">
        <v>#VALUE!</v>
      </c>
      <c r="C616" t="s">
        <v>2</v>
      </c>
      <c r="D616" t="e">
        <f t="shared" si="9"/>
        <v>#VALUE!</v>
      </c>
    </row>
    <row r="617" spans="1:10" x14ac:dyDescent="0.2">
      <c r="A617" t="s">
        <v>10</v>
      </c>
      <c r="B617" t="s">
        <v>623</v>
      </c>
      <c r="C617" t="s">
        <v>313</v>
      </c>
      <c r="D617" t="str">
        <f t="shared" si="9"/>
        <v>ST. ANTONIUS GIRLS' COLLEGE SAGC</v>
      </c>
      <c r="F617">
        <v>16</v>
      </c>
      <c r="G617">
        <v>24</v>
      </c>
      <c r="H617">
        <v>40</v>
      </c>
    </row>
    <row r="618" spans="1:10" x14ac:dyDescent="0.2">
      <c r="A618" t="s">
        <v>10</v>
      </c>
      <c r="B618" t="e">
        <v>#VALUE!</v>
      </c>
      <c r="C618" t="s">
        <v>2</v>
      </c>
      <c r="D618" t="e">
        <f t="shared" si="9"/>
        <v>#VALUE!</v>
      </c>
    </row>
    <row r="619" spans="1:10" x14ac:dyDescent="0.2">
      <c r="A619" t="s">
        <v>10</v>
      </c>
      <c r="B619" t="s">
        <v>634</v>
      </c>
      <c r="C619" t="s">
        <v>314</v>
      </c>
      <c r="D619" t="str">
        <f t="shared" si="9"/>
        <v>YU CHUN KEUNG MEMORIAL COLLEGE NO.</v>
      </c>
      <c r="F619" t="s">
        <v>682</v>
      </c>
      <c r="G619">
        <v>3</v>
      </c>
      <c r="H619">
        <v>22</v>
      </c>
      <c r="I619">
        <v>12.5</v>
      </c>
      <c r="J619">
        <v>37.5</v>
      </c>
    </row>
    <row r="620" spans="1:10" x14ac:dyDescent="0.2">
      <c r="A620" t="s">
        <v>10</v>
      </c>
      <c r="B620" t="e">
        <v>#VALUE!</v>
      </c>
      <c r="C620" t="s">
        <v>2</v>
      </c>
      <c r="D620" t="e">
        <f t="shared" si="9"/>
        <v>#VALUE!</v>
      </c>
    </row>
    <row r="621" spans="1:10" x14ac:dyDescent="0.2">
      <c r="A621" t="s">
        <v>10</v>
      </c>
      <c r="B621" t="s">
        <v>625</v>
      </c>
      <c r="C621" t="s">
        <v>315</v>
      </c>
      <c r="D621" t="str">
        <f t="shared" si="9"/>
        <v>DELIA MEMORIAL SCHOOL (HIP WO) DMS-HW</v>
      </c>
      <c r="F621">
        <v>17</v>
      </c>
      <c r="G621">
        <v>5</v>
      </c>
      <c r="H621">
        <v>10</v>
      </c>
      <c r="I621">
        <v>32</v>
      </c>
    </row>
    <row r="622" spans="1:10" x14ac:dyDescent="0.2">
      <c r="A622" t="s">
        <v>10</v>
      </c>
      <c r="B622" t="e">
        <v>#VALUE!</v>
      </c>
      <c r="C622" t="s">
        <v>2</v>
      </c>
      <c r="D622" t="e">
        <f t="shared" si="9"/>
        <v>#VALUE!</v>
      </c>
    </row>
    <row r="623" spans="1:10" x14ac:dyDescent="0.2">
      <c r="A623" t="s">
        <v>10</v>
      </c>
      <c r="B623" t="s">
        <v>625</v>
      </c>
      <c r="C623" t="s">
        <v>316</v>
      </c>
      <c r="D623" t="str">
        <f t="shared" si="9"/>
        <v>KWUN TONG GOVERNMENT SECONDARY SCHOOL KTGS</v>
      </c>
      <c r="F623">
        <v>17</v>
      </c>
      <c r="G623">
        <v>11</v>
      </c>
      <c r="H623">
        <v>4</v>
      </c>
      <c r="I623">
        <v>32</v>
      </c>
    </row>
    <row r="624" spans="1:10" x14ac:dyDescent="0.2">
      <c r="A624" t="s">
        <v>10</v>
      </c>
      <c r="B624" t="e">
        <v>#VALUE!</v>
      </c>
      <c r="C624" t="s">
        <v>2</v>
      </c>
      <c r="D624" t="e">
        <f t="shared" si="9"/>
        <v>#VALUE!</v>
      </c>
    </row>
    <row r="625" spans="1:9" x14ac:dyDescent="0.2">
      <c r="A625" t="s">
        <v>10</v>
      </c>
      <c r="B625" t="s">
        <v>627</v>
      </c>
      <c r="C625" t="s">
        <v>317</v>
      </c>
      <c r="D625" t="str">
        <f t="shared" si="9"/>
        <v>PUI YING SECONDARY SCHOOL PYSS</v>
      </c>
      <c r="F625">
        <v>24</v>
      </c>
      <c r="G625" t="s">
        <v>207</v>
      </c>
      <c r="H625">
        <v>30</v>
      </c>
    </row>
    <row r="626" spans="1:9" x14ac:dyDescent="0.2">
      <c r="A626" t="s">
        <v>10</v>
      </c>
      <c r="B626" t="e">
        <v>#VALUE!</v>
      </c>
      <c r="C626" t="s">
        <v>2</v>
      </c>
      <c r="D626" t="e">
        <f t="shared" si="9"/>
        <v>#VALUE!</v>
      </c>
    </row>
    <row r="627" spans="1:9" x14ac:dyDescent="0.2">
      <c r="A627" t="s">
        <v>10</v>
      </c>
      <c r="B627" t="s">
        <v>632</v>
      </c>
      <c r="C627" t="s">
        <v>318</v>
      </c>
      <c r="D627" t="str">
        <f t="shared" si="9"/>
        <v>WAI KIU COLLEGE WKIU</v>
      </c>
      <c r="F627">
        <v>8</v>
      </c>
      <c r="G627">
        <v>1</v>
      </c>
      <c r="H627">
        <v>17</v>
      </c>
      <c r="I627">
        <v>26</v>
      </c>
    </row>
    <row r="628" spans="1:9" x14ac:dyDescent="0.2">
      <c r="A628" t="s">
        <v>10</v>
      </c>
      <c r="B628" t="e">
        <v>#VALUE!</v>
      </c>
      <c r="C628" t="s">
        <v>2</v>
      </c>
      <c r="D628" t="e">
        <f t="shared" si="9"/>
        <v>#VALUE!</v>
      </c>
    </row>
    <row r="629" spans="1:9" x14ac:dyDescent="0.2">
      <c r="A629" t="s">
        <v>10</v>
      </c>
      <c r="B629" t="s">
        <v>628</v>
      </c>
      <c r="C629" t="s">
        <v>319</v>
      </c>
      <c r="D629" t="str">
        <f t="shared" si="9"/>
        <v>SKH TSOI KUNG PO SECONDARY SCHOOL SKHTKP</v>
      </c>
      <c r="F629">
        <v>3</v>
      </c>
      <c r="G629">
        <v>9</v>
      </c>
      <c r="H629">
        <v>13</v>
      </c>
      <c r="I629">
        <v>25</v>
      </c>
    </row>
    <row r="630" spans="1:9" x14ac:dyDescent="0.2">
      <c r="A630" t="s">
        <v>10</v>
      </c>
      <c r="B630" t="e">
        <v>#VALUE!</v>
      </c>
      <c r="C630" t="s">
        <v>2</v>
      </c>
      <c r="D630" t="e">
        <f t="shared" si="9"/>
        <v>#VALUE!</v>
      </c>
    </row>
    <row r="631" spans="1:9" x14ac:dyDescent="0.2">
      <c r="A631" t="s">
        <v>10</v>
      </c>
      <c r="B631" t="s">
        <v>628</v>
      </c>
      <c r="C631" t="s">
        <v>320</v>
      </c>
      <c r="D631" t="str">
        <f t="shared" si="9"/>
        <v>HEUNG TO SECONDARY SCHOOL (TSEUNG KWAN O) HTSS-TKO</v>
      </c>
      <c r="F631">
        <v>2</v>
      </c>
      <c r="G631">
        <v>23</v>
      </c>
      <c r="H631">
        <v>25</v>
      </c>
    </row>
    <row r="632" spans="1:9" x14ac:dyDescent="0.2">
      <c r="A632" t="s">
        <v>10</v>
      </c>
      <c r="B632" t="e">
        <v>#VALUE!</v>
      </c>
      <c r="C632" t="s">
        <v>2</v>
      </c>
      <c r="D632" t="e">
        <f t="shared" si="9"/>
        <v>#VALUE!</v>
      </c>
    </row>
    <row r="633" spans="1:9" x14ac:dyDescent="0.2">
      <c r="A633" t="s">
        <v>10</v>
      </c>
      <c r="B633" t="s">
        <v>633</v>
      </c>
      <c r="C633" t="s">
        <v>321</v>
      </c>
      <c r="D633" t="str">
        <f t="shared" si="9"/>
        <v>COGNITIO COLLEGE (KOWLOON) CCK</v>
      </c>
      <c r="F633">
        <v>22</v>
      </c>
      <c r="G633">
        <v>2</v>
      </c>
      <c r="H633">
        <v>24</v>
      </c>
    </row>
    <row r="634" spans="1:9" x14ac:dyDescent="0.2">
      <c r="A634" t="s">
        <v>10</v>
      </c>
      <c r="B634" t="e">
        <v>#VALUE!</v>
      </c>
      <c r="C634" t="s">
        <v>2</v>
      </c>
      <c r="D634" t="e">
        <f t="shared" si="9"/>
        <v>#VALUE!</v>
      </c>
    </row>
    <row r="635" spans="1:9" x14ac:dyDescent="0.2">
      <c r="A635" t="s">
        <v>10</v>
      </c>
      <c r="B635" t="s">
        <v>630</v>
      </c>
      <c r="C635" t="s">
        <v>322</v>
      </c>
      <c r="D635" t="str">
        <f t="shared" si="9"/>
        <v>THE MISSION COVENANT CHURCH HOLM GLAD COL HGC _</v>
      </c>
      <c r="F635">
        <v>6</v>
      </c>
      <c r="G635">
        <v>13</v>
      </c>
      <c r="H635">
        <v>19</v>
      </c>
    </row>
    <row r="636" spans="1:9" x14ac:dyDescent="0.2">
      <c r="A636" t="s">
        <v>10</v>
      </c>
      <c r="B636" t="e">
        <v>#VALUE!</v>
      </c>
      <c r="C636" t="s">
        <v>2</v>
      </c>
      <c r="D636" t="e">
        <f t="shared" si="9"/>
        <v>#VALUE!</v>
      </c>
    </row>
    <row r="637" spans="1:9" x14ac:dyDescent="0.2">
      <c r="A637" t="s">
        <v>10</v>
      </c>
      <c r="B637" t="s">
        <v>631</v>
      </c>
      <c r="C637" t="s">
        <v>323</v>
      </c>
      <c r="D637" t="str">
        <f t="shared" si="9"/>
        <v>YCH LAN CHI PAT MEMORIAL SECONDARY SCHOOL LCP _</v>
      </c>
      <c r="F637">
        <v>13.5</v>
      </c>
      <c r="G637">
        <v>3</v>
      </c>
      <c r="H637">
        <v>16.5</v>
      </c>
    </row>
    <row r="638" spans="1:9" x14ac:dyDescent="0.2">
      <c r="A638" t="s">
        <v>10</v>
      </c>
      <c r="B638" t="e">
        <v>#VALUE!</v>
      </c>
      <c r="C638" t="s">
        <v>2</v>
      </c>
      <c r="D638" t="e">
        <f t="shared" si="9"/>
        <v>#VALUE!</v>
      </c>
    </row>
    <row r="639" spans="1:9" x14ac:dyDescent="0.2">
      <c r="A639" t="s">
        <v>10</v>
      </c>
      <c r="B639" t="s">
        <v>635</v>
      </c>
      <c r="C639" t="s">
        <v>324</v>
      </c>
      <c r="D639" t="str">
        <f t="shared" si="9"/>
        <v>LEE KAU YAN MEMORIAL SCHOOL LKYMS _</v>
      </c>
      <c r="F639">
        <v>7</v>
      </c>
      <c r="G639">
        <v>5</v>
      </c>
      <c r="H639">
        <v>12</v>
      </c>
    </row>
    <row r="640" spans="1:9" x14ac:dyDescent="0.2">
      <c r="A640" t="s">
        <v>10</v>
      </c>
      <c r="B640" t="e">
        <v>#VALUE!</v>
      </c>
      <c r="C640" t="s">
        <v>2</v>
      </c>
      <c r="D640" t="e">
        <f t="shared" si="9"/>
        <v>#VALUE!</v>
      </c>
    </row>
    <row r="641" spans="1:8" x14ac:dyDescent="0.2">
      <c r="A641" t="s">
        <v>10</v>
      </c>
      <c r="B641" t="s">
        <v>636</v>
      </c>
      <c r="C641" t="s">
        <v>283</v>
      </c>
      <c r="D641" t="str">
        <f t="shared" si="9"/>
        <v>JOCKEY CLUB GOVERNMENT SECONDARY SCHOOL JCGSS</v>
      </c>
      <c r="F641">
        <v>8</v>
      </c>
      <c r="G641">
        <v>1</v>
      </c>
      <c r="H641">
        <v>9</v>
      </c>
    </row>
    <row r="642" spans="1:8" x14ac:dyDescent="0.2">
      <c r="A642" t="s">
        <v>10</v>
      </c>
      <c r="B642" t="e">
        <v>#VALUE!</v>
      </c>
      <c r="C642" t="s">
        <v>2</v>
      </c>
      <c r="D642" t="e">
        <f t="shared" si="9"/>
        <v>#VALUE!</v>
      </c>
    </row>
    <row r="643" spans="1:8" x14ac:dyDescent="0.2">
      <c r="A643" t="s">
        <v>10</v>
      </c>
      <c r="B643" t="s">
        <v>636</v>
      </c>
      <c r="C643" t="s">
        <v>325</v>
      </c>
      <c r="D643" t="str">
        <f t="shared" si="9"/>
        <v>PHC WING KWONG COLLEGE WKC _</v>
      </c>
      <c r="F643">
        <v>5</v>
      </c>
      <c r="G643">
        <v>4</v>
      </c>
      <c r="H643">
        <v>9</v>
      </c>
    </row>
    <row r="644" spans="1:8" x14ac:dyDescent="0.2">
      <c r="A644" t="s">
        <v>10</v>
      </c>
      <c r="B644" t="e">
        <v>#VALUE!</v>
      </c>
      <c r="C644" t="s">
        <v>2</v>
      </c>
      <c r="D644" t="e">
        <f t="shared" si="9"/>
        <v>#VALUE!</v>
      </c>
    </row>
    <row r="645" spans="1:8" x14ac:dyDescent="0.2">
      <c r="A645" t="s">
        <v>10</v>
      </c>
      <c r="B645" t="s">
        <v>638</v>
      </c>
      <c r="C645" t="s">
        <v>326</v>
      </c>
      <c r="D645" t="str">
        <f t="shared" si="9"/>
        <v>ROSARYHILL SCHOOL RS _</v>
      </c>
      <c r="F645">
        <v>3</v>
      </c>
      <c r="G645">
        <v>5</v>
      </c>
      <c r="H645">
        <v>8</v>
      </c>
    </row>
    <row r="646" spans="1:8" x14ac:dyDescent="0.2">
      <c r="A646" t="s">
        <v>10</v>
      </c>
      <c r="B646" t="e">
        <v>#VALUE!</v>
      </c>
      <c r="C646" t="s">
        <v>2</v>
      </c>
      <c r="D646" t="e">
        <f t="shared" si="9"/>
        <v>#VALUE!</v>
      </c>
    </row>
    <row r="647" spans="1:8" x14ac:dyDescent="0.2">
      <c r="A647" t="s">
        <v>10</v>
      </c>
      <c r="B647" t="s">
        <v>639</v>
      </c>
      <c r="C647" t="s">
        <v>327</v>
      </c>
      <c r="D647" t="str">
        <f t="shared" ref="D647:D710" si="10">MID(C647, FIND(" ", C647, 1)+1, LEN(C647)-FIND(" ", C647, 1))</f>
        <v>DELIA MEMORIAL SCHOOL (GLEE PATH) DMS-GP</v>
      </c>
      <c r="F647">
        <v>5</v>
      </c>
      <c r="G647">
        <v>2</v>
      </c>
      <c r="H647">
        <v>7</v>
      </c>
    </row>
    <row r="648" spans="1:8" x14ac:dyDescent="0.2">
      <c r="A648" t="s">
        <v>10</v>
      </c>
      <c r="B648" t="e">
        <v>#VALUE!</v>
      </c>
      <c r="C648" t="s">
        <v>2</v>
      </c>
      <c r="D648" t="e">
        <f t="shared" si="10"/>
        <v>#VALUE!</v>
      </c>
    </row>
    <row r="649" spans="1:8" x14ac:dyDescent="0.2">
      <c r="A649" t="s">
        <v>10</v>
      </c>
      <c r="B649" t="s">
        <v>639</v>
      </c>
      <c r="C649" t="s">
        <v>328</v>
      </c>
      <c r="D649" t="str">
        <f t="shared" si="10"/>
        <v>TSK VICTORIA GOVERNMENT SECONDARY SCHOOL TVGSS</v>
      </c>
      <c r="F649">
        <v>5</v>
      </c>
      <c r="G649">
        <v>2</v>
      </c>
      <c r="H649">
        <v>7</v>
      </c>
    </row>
    <row r="650" spans="1:8" x14ac:dyDescent="0.2">
      <c r="A650" t="s">
        <v>10</v>
      </c>
      <c r="B650" t="e">
        <v>#VALUE!</v>
      </c>
      <c r="C650" t="s">
        <v>2</v>
      </c>
      <c r="D650" t="e">
        <f t="shared" si="10"/>
        <v>#VALUE!</v>
      </c>
    </row>
    <row r="651" spans="1:8" x14ac:dyDescent="0.2">
      <c r="A651" t="s">
        <v>10</v>
      </c>
      <c r="B651" t="s">
        <v>641</v>
      </c>
      <c r="C651" t="s">
        <v>329</v>
      </c>
      <c r="D651" t="str">
        <f t="shared" si="10"/>
        <v>SKH ALL SAINT'S MIDDLE SCHOOL ASMS</v>
      </c>
      <c r="F651">
        <v>2</v>
      </c>
      <c r="G651">
        <v>1</v>
      </c>
      <c r="H651">
        <v>3</v>
      </c>
    </row>
    <row r="652" spans="1:8" x14ac:dyDescent="0.2">
      <c r="A652" t="s">
        <v>10</v>
      </c>
      <c r="B652" t="e">
        <v>#VALUE!</v>
      </c>
      <c r="C652" t="s">
        <v>2</v>
      </c>
      <c r="D652" t="e">
        <f t="shared" si="10"/>
        <v>#VALUE!</v>
      </c>
    </row>
    <row r="653" spans="1:8" x14ac:dyDescent="0.2">
      <c r="A653" t="s">
        <v>10</v>
      </c>
      <c r="B653" t="s">
        <v>642</v>
      </c>
      <c r="C653" t="s">
        <v>330</v>
      </c>
      <c r="D653" t="str">
        <f t="shared" si="10"/>
        <v>LUNG CHEUNG GOVERNMENT SECONDARY SCHOOL LCGSS</v>
      </c>
      <c r="F653">
        <v>1</v>
      </c>
      <c r="G653">
        <v>1</v>
      </c>
      <c r="H653">
        <v>2</v>
      </c>
    </row>
    <row r="654" spans="1:8" x14ac:dyDescent="0.2">
      <c r="A654" t="s">
        <v>10</v>
      </c>
      <c r="B654" t="e">
        <v>#VALUE!</v>
      </c>
      <c r="C654" t="s">
        <v>2</v>
      </c>
      <c r="D654" t="e">
        <f t="shared" si="10"/>
        <v>#VALUE!</v>
      </c>
    </row>
    <row r="655" spans="1:8" x14ac:dyDescent="0.2">
      <c r="A655" t="s">
        <v>10</v>
      </c>
      <c r="B655" t="s">
        <v>643</v>
      </c>
      <c r="C655" t="s">
        <v>14</v>
      </c>
      <c r="D655" t="str">
        <f t="shared" si="10"/>
        <v>DELIA MEMORIAL SCHOOL (MATTEO RICCI) DMS-MR</v>
      </c>
    </row>
    <row r="656" spans="1:8" x14ac:dyDescent="0.2">
      <c r="B656" t="e">
        <v>#VALUE!</v>
      </c>
      <c r="C656" t="s">
        <v>2</v>
      </c>
      <c r="D656" t="e">
        <f t="shared" si="10"/>
        <v>#VALUE!</v>
      </c>
    </row>
    <row r="657" spans="1:9" x14ac:dyDescent="0.2">
      <c r="B657" t="s">
        <v>19</v>
      </c>
      <c r="C657" t="s">
        <v>22</v>
      </c>
      <c r="D657" t="str">
        <f t="shared" si="10"/>
        <v>Overall Day</v>
      </c>
      <c r="F657">
        <v>3</v>
      </c>
    </row>
    <row r="658" spans="1:9" x14ac:dyDescent="0.2">
      <c r="B658" t="e">
        <v>#VALUE!</v>
      </c>
      <c r="C658" t="s">
        <v>0</v>
      </c>
      <c r="D658" t="e">
        <f t="shared" si="10"/>
        <v>#VALUE!</v>
      </c>
    </row>
    <row r="659" spans="1:9" x14ac:dyDescent="0.2">
      <c r="B659" t="s">
        <v>20</v>
      </c>
      <c r="C659" t="s">
        <v>1</v>
      </c>
      <c r="D659" t="str">
        <f t="shared" si="10"/>
        <v>A B C Total</v>
      </c>
    </row>
    <row r="660" spans="1:9" x14ac:dyDescent="0.2">
      <c r="B660" t="e">
        <v>#VALUE!</v>
      </c>
      <c r="C660" t="s">
        <v>2</v>
      </c>
      <c r="D660" t="e">
        <f t="shared" si="10"/>
        <v>#VALUE!</v>
      </c>
    </row>
    <row r="661" spans="1:9" x14ac:dyDescent="0.2">
      <c r="A661" t="s">
        <v>8</v>
      </c>
      <c r="B661" t="s">
        <v>599</v>
      </c>
      <c r="C661" t="s">
        <v>331</v>
      </c>
      <c r="D661" t="str">
        <f t="shared" si="10"/>
        <v>GERMAN SWISS INTERNATIONAL SCHOOL GSIS</v>
      </c>
      <c r="F661">
        <v>55</v>
      </c>
      <c r="G661">
        <v>58</v>
      </c>
      <c r="H661">
        <v>72</v>
      </c>
      <c r="I661">
        <v>185</v>
      </c>
    </row>
    <row r="662" spans="1:9" x14ac:dyDescent="0.2">
      <c r="A662" t="s">
        <v>8</v>
      </c>
      <c r="B662" t="e">
        <v>#VALUE!</v>
      </c>
      <c r="C662" t="s">
        <v>2</v>
      </c>
      <c r="D662" t="e">
        <f t="shared" si="10"/>
        <v>#VALUE!</v>
      </c>
    </row>
    <row r="663" spans="1:9" x14ac:dyDescent="0.2">
      <c r="A663" t="s">
        <v>8</v>
      </c>
      <c r="B663" t="s">
        <v>600</v>
      </c>
      <c r="C663" t="s">
        <v>332</v>
      </c>
      <c r="D663" t="str">
        <f t="shared" si="10"/>
        <v>ST. JOAN OF ARC SECONDARY SCHOOL SJA</v>
      </c>
      <c r="F663">
        <v>87</v>
      </c>
      <c r="G663">
        <v>37</v>
      </c>
      <c r="H663">
        <v>55</v>
      </c>
      <c r="I663">
        <v>179</v>
      </c>
    </row>
    <row r="664" spans="1:9" x14ac:dyDescent="0.2">
      <c r="A664" t="s">
        <v>8</v>
      </c>
      <c r="B664" t="e">
        <v>#VALUE!</v>
      </c>
      <c r="C664" t="s">
        <v>2</v>
      </c>
      <c r="D664" t="e">
        <f t="shared" si="10"/>
        <v>#VALUE!</v>
      </c>
    </row>
    <row r="665" spans="1:9" x14ac:dyDescent="0.2">
      <c r="A665" t="s">
        <v>8</v>
      </c>
      <c r="B665" t="s">
        <v>601</v>
      </c>
      <c r="C665" t="s">
        <v>333</v>
      </c>
      <c r="D665" t="str">
        <f t="shared" si="10"/>
        <v>KELLETT SCHOOL (SECONDARY) KELLETT</v>
      </c>
      <c r="F665">
        <v>45</v>
      </c>
      <c r="G665">
        <v>60</v>
      </c>
      <c r="H665">
        <v>56</v>
      </c>
      <c r="I665">
        <v>161</v>
      </c>
    </row>
    <row r="666" spans="1:9" x14ac:dyDescent="0.2">
      <c r="A666" t="s">
        <v>8</v>
      </c>
      <c r="B666" t="e">
        <v>#VALUE!</v>
      </c>
      <c r="C666" t="s">
        <v>2</v>
      </c>
      <c r="D666" t="e">
        <f t="shared" si="10"/>
        <v>#VALUE!</v>
      </c>
    </row>
    <row r="667" spans="1:9" x14ac:dyDescent="0.2">
      <c r="A667" t="s">
        <v>8</v>
      </c>
      <c r="B667" t="s">
        <v>602</v>
      </c>
      <c r="C667" t="s">
        <v>334</v>
      </c>
      <c r="D667" t="str">
        <f t="shared" si="10"/>
        <v>QUALIED COLLEGE QUALIED</v>
      </c>
      <c r="F667">
        <v>49</v>
      </c>
      <c r="G667">
        <v>73</v>
      </c>
      <c r="H667">
        <v>30</v>
      </c>
      <c r="I667">
        <v>152</v>
      </c>
    </row>
    <row r="668" spans="1:9" x14ac:dyDescent="0.2">
      <c r="A668" t="s">
        <v>8</v>
      </c>
      <c r="B668" t="e">
        <v>#VALUE!</v>
      </c>
      <c r="C668" t="s">
        <v>2</v>
      </c>
      <c r="D668" t="e">
        <f t="shared" si="10"/>
        <v>#VALUE!</v>
      </c>
    </row>
    <row r="669" spans="1:9" x14ac:dyDescent="0.2">
      <c r="A669" t="s">
        <v>8</v>
      </c>
      <c r="B669" t="s">
        <v>603</v>
      </c>
      <c r="C669" t="s">
        <v>335</v>
      </c>
      <c r="D669" t="str">
        <f t="shared" si="10"/>
        <v>SKH TANG SHIU KIN SECONDARY SCHOOL SKHTSK</v>
      </c>
      <c r="F669">
        <v>59</v>
      </c>
      <c r="G669">
        <v>38</v>
      </c>
      <c r="H669">
        <v>54</v>
      </c>
      <c r="I669">
        <v>151</v>
      </c>
    </row>
    <row r="670" spans="1:9" x14ac:dyDescent="0.2">
      <c r="A670" t="s">
        <v>8</v>
      </c>
      <c r="B670" t="e">
        <v>#VALUE!</v>
      </c>
      <c r="C670" t="s">
        <v>2</v>
      </c>
      <c r="D670" t="e">
        <f t="shared" si="10"/>
        <v>#VALUE!</v>
      </c>
    </row>
    <row r="671" spans="1:9" x14ac:dyDescent="0.2">
      <c r="A671" t="s">
        <v>8</v>
      </c>
      <c r="B671" t="s">
        <v>604</v>
      </c>
      <c r="C671" t="s">
        <v>336</v>
      </c>
      <c r="D671" t="str">
        <f t="shared" si="10"/>
        <v>FUKIEN SECONDARY SCHOOL (KWUN TONG) FSS-KT</v>
      </c>
      <c r="F671">
        <v>51</v>
      </c>
      <c r="G671">
        <v>55</v>
      </c>
      <c r="H671">
        <v>40</v>
      </c>
      <c r="I671">
        <v>146</v>
      </c>
    </row>
    <row r="672" spans="1:9" x14ac:dyDescent="0.2">
      <c r="A672" t="s">
        <v>8</v>
      </c>
      <c r="B672" t="e">
        <v>#VALUE!</v>
      </c>
      <c r="C672" t="s">
        <v>2</v>
      </c>
      <c r="D672" t="e">
        <f t="shared" si="10"/>
        <v>#VALUE!</v>
      </c>
    </row>
    <row r="673" spans="1:9" x14ac:dyDescent="0.2">
      <c r="A673" t="s">
        <v>8</v>
      </c>
      <c r="B673" t="s">
        <v>605</v>
      </c>
      <c r="C673" t="s">
        <v>337</v>
      </c>
      <c r="D673" t="str">
        <f t="shared" si="10"/>
        <v>DELIA MEMORIAL SCHOOL (YUET WAH) DMS-YW</v>
      </c>
      <c r="F673">
        <v>107</v>
      </c>
      <c r="G673" t="s">
        <v>338</v>
      </c>
      <c r="H673">
        <v>131</v>
      </c>
    </row>
    <row r="674" spans="1:9" x14ac:dyDescent="0.2">
      <c r="A674" t="s">
        <v>8</v>
      </c>
      <c r="B674" t="e">
        <v>#VALUE!</v>
      </c>
      <c r="C674" t="s">
        <v>2</v>
      </c>
      <c r="D674" t="e">
        <f t="shared" si="10"/>
        <v>#VALUE!</v>
      </c>
    </row>
    <row r="675" spans="1:9" x14ac:dyDescent="0.2">
      <c r="A675" t="s">
        <v>8</v>
      </c>
      <c r="B675" t="s">
        <v>606</v>
      </c>
      <c r="C675" t="s">
        <v>339</v>
      </c>
      <c r="D675" t="str">
        <f t="shared" si="10"/>
        <v>SKH ST. MARY'S CHURCH MOK HING YIU COLLEGE SMHYC</v>
      </c>
      <c r="F675">
        <v>23</v>
      </c>
      <c r="G675">
        <v>67</v>
      </c>
      <c r="H675">
        <v>39</v>
      </c>
      <c r="I675">
        <v>129</v>
      </c>
    </row>
    <row r="676" spans="1:9" x14ac:dyDescent="0.2">
      <c r="A676" t="s">
        <v>8</v>
      </c>
      <c r="B676" t="e">
        <v>#VALUE!</v>
      </c>
      <c r="C676" t="s">
        <v>2</v>
      </c>
      <c r="D676" t="e">
        <f t="shared" si="10"/>
        <v>#VALUE!</v>
      </c>
    </row>
    <row r="677" spans="1:9" x14ac:dyDescent="0.2">
      <c r="A677" t="s">
        <v>8</v>
      </c>
      <c r="B677" t="s">
        <v>607</v>
      </c>
      <c r="C677" t="s">
        <v>340</v>
      </c>
      <c r="D677" t="str">
        <f t="shared" si="10"/>
        <v>THE METHODIST CHURCH HK WESLEY COLLEGE WESLEY</v>
      </c>
      <c r="F677">
        <v>24</v>
      </c>
      <c r="G677">
        <v>32</v>
      </c>
      <c r="H677">
        <v>72</v>
      </c>
      <c r="I677">
        <v>128</v>
      </c>
    </row>
    <row r="678" spans="1:9" x14ac:dyDescent="0.2">
      <c r="A678" t="s">
        <v>8</v>
      </c>
      <c r="B678" t="e">
        <v>#VALUE!</v>
      </c>
      <c r="C678" t="s">
        <v>2</v>
      </c>
      <c r="D678" t="e">
        <f t="shared" si="10"/>
        <v>#VALUE!</v>
      </c>
    </row>
    <row r="679" spans="1:9" x14ac:dyDescent="0.2">
      <c r="A679" t="s">
        <v>8</v>
      </c>
      <c r="B679" t="s">
        <v>608</v>
      </c>
      <c r="C679" t="s">
        <v>341</v>
      </c>
      <c r="D679" t="str">
        <f t="shared" si="10"/>
        <v>HON WAH COLLEGE HW</v>
      </c>
      <c r="F679">
        <v>69</v>
      </c>
      <c r="G679">
        <v>19</v>
      </c>
      <c r="H679">
        <v>21.5</v>
      </c>
      <c r="I679">
        <v>109.5</v>
      </c>
    </row>
    <row r="680" spans="1:9" x14ac:dyDescent="0.2">
      <c r="A680" t="s">
        <v>8</v>
      </c>
      <c r="B680" t="e">
        <v>#VALUE!</v>
      </c>
      <c r="C680" t="s">
        <v>2</v>
      </c>
      <c r="D680" t="e">
        <f t="shared" si="10"/>
        <v>#VALUE!</v>
      </c>
    </row>
    <row r="681" spans="1:9" x14ac:dyDescent="0.2">
      <c r="A681" t="s">
        <v>8</v>
      </c>
      <c r="B681" t="s">
        <v>609</v>
      </c>
      <c r="C681" t="s">
        <v>342</v>
      </c>
      <c r="D681" t="str">
        <f t="shared" si="10"/>
        <v>KIANGSU CHEKIANG COLLEGE KCC</v>
      </c>
      <c r="F681">
        <v>29</v>
      </c>
      <c r="G681">
        <v>42</v>
      </c>
      <c r="H681">
        <v>36</v>
      </c>
      <c r="I681">
        <v>107</v>
      </c>
    </row>
    <row r="682" spans="1:9" x14ac:dyDescent="0.2">
      <c r="A682" t="s">
        <v>8</v>
      </c>
      <c r="B682" t="e">
        <v>#VALUE!</v>
      </c>
      <c r="C682" t="s">
        <v>2</v>
      </c>
      <c r="D682" t="e">
        <f t="shared" si="10"/>
        <v>#VALUE!</v>
      </c>
    </row>
    <row r="683" spans="1:9" x14ac:dyDescent="0.2">
      <c r="A683" t="s">
        <v>8</v>
      </c>
      <c r="B683" t="s">
        <v>610</v>
      </c>
      <c r="C683" t="s">
        <v>343</v>
      </c>
      <c r="D683" t="str">
        <f t="shared" si="10"/>
        <v>TWGHS LEE CHING DEA MEMORIAL COLLEGE LCD</v>
      </c>
      <c r="F683">
        <v>67</v>
      </c>
      <c r="G683">
        <v>15</v>
      </c>
      <c r="H683">
        <v>19</v>
      </c>
      <c r="I683">
        <v>101</v>
      </c>
    </row>
    <row r="684" spans="1:9" x14ac:dyDescent="0.2">
      <c r="A684" t="s">
        <v>8</v>
      </c>
      <c r="B684" t="e">
        <v>#VALUE!</v>
      </c>
      <c r="C684" t="s">
        <v>2</v>
      </c>
      <c r="D684" t="e">
        <f t="shared" si="10"/>
        <v>#VALUE!</v>
      </c>
    </row>
    <row r="685" spans="1:9" x14ac:dyDescent="0.2">
      <c r="A685" t="s">
        <v>8</v>
      </c>
      <c r="B685" t="s">
        <v>611</v>
      </c>
      <c r="C685" t="s">
        <v>344</v>
      </c>
      <c r="D685" t="str">
        <f t="shared" si="10"/>
        <v>WA YING COLLEGE WYC</v>
      </c>
      <c r="F685">
        <v>18</v>
      </c>
      <c r="G685">
        <v>27</v>
      </c>
      <c r="H685">
        <v>44</v>
      </c>
      <c r="I685">
        <v>89</v>
      </c>
    </row>
    <row r="686" spans="1:9" x14ac:dyDescent="0.2">
      <c r="A686" t="s">
        <v>8</v>
      </c>
      <c r="B686" t="e">
        <v>#VALUE!</v>
      </c>
      <c r="C686" t="s">
        <v>2</v>
      </c>
      <c r="D686" t="e">
        <f t="shared" si="10"/>
        <v>#VALUE!</v>
      </c>
    </row>
    <row r="687" spans="1:9" x14ac:dyDescent="0.2">
      <c r="A687" t="s">
        <v>8</v>
      </c>
      <c r="B687" t="s">
        <v>612</v>
      </c>
      <c r="C687" t="s">
        <v>345</v>
      </c>
      <c r="D687" t="str">
        <f t="shared" si="10"/>
        <v>UNITED CHRISTIAN COLLEGE (TAI HANG TUNG) UCC-THT</v>
      </c>
      <c r="F687">
        <v>35</v>
      </c>
      <c r="G687">
        <v>2</v>
      </c>
      <c r="H687">
        <v>45</v>
      </c>
      <c r="I687">
        <v>82</v>
      </c>
    </row>
    <row r="688" spans="1:9" x14ac:dyDescent="0.2">
      <c r="A688" t="s">
        <v>8</v>
      </c>
      <c r="B688" t="e">
        <v>#VALUE!</v>
      </c>
      <c r="C688" t="s">
        <v>2</v>
      </c>
      <c r="D688" t="e">
        <f t="shared" si="10"/>
        <v>#VALUE!</v>
      </c>
    </row>
    <row r="689" spans="1:9" x14ac:dyDescent="0.2">
      <c r="A689" t="s">
        <v>8</v>
      </c>
      <c r="B689" t="s">
        <v>613</v>
      </c>
      <c r="C689" t="s">
        <v>346</v>
      </c>
      <c r="D689" t="str">
        <f t="shared" si="10"/>
        <v>SWCS CHAN PAK SHA SCHOOL CPSS</v>
      </c>
      <c r="F689">
        <v>21</v>
      </c>
      <c r="G689">
        <v>57</v>
      </c>
      <c r="H689">
        <v>78</v>
      </c>
    </row>
    <row r="690" spans="1:9" x14ac:dyDescent="0.2">
      <c r="A690" t="s">
        <v>8</v>
      </c>
      <c r="B690" t="e">
        <v>#VALUE!</v>
      </c>
      <c r="C690" t="s">
        <v>2</v>
      </c>
      <c r="D690" t="e">
        <f t="shared" si="10"/>
        <v>#VALUE!</v>
      </c>
    </row>
    <row r="691" spans="1:9" x14ac:dyDescent="0.2">
      <c r="A691" t="s">
        <v>8</v>
      </c>
      <c r="B691" t="s">
        <v>614</v>
      </c>
      <c r="C691" t="s">
        <v>347</v>
      </c>
      <c r="D691" t="str">
        <f t="shared" si="10"/>
        <v>HHCKLA BUDDHIST CHING KOK SECONDARY SCHOOL BCKSS</v>
      </c>
      <c r="F691">
        <v>45</v>
      </c>
      <c r="G691">
        <v>29</v>
      </c>
      <c r="H691">
        <v>2</v>
      </c>
      <c r="I691">
        <v>76</v>
      </c>
    </row>
    <row r="692" spans="1:9" x14ac:dyDescent="0.2">
      <c r="A692" t="s">
        <v>8</v>
      </c>
      <c r="B692" t="e">
        <v>#VALUE!</v>
      </c>
      <c r="C692" t="s">
        <v>2</v>
      </c>
      <c r="D692" t="e">
        <f t="shared" si="10"/>
        <v>#VALUE!</v>
      </c>
    </row>
    <row r="693" spans="1:9" x14ac:dyDescent="0.2">
      <c r="A693" t="s">
        <v>8</v>
      </c>
      <c r="B693" t="s">
        <v>615</v>
      </c>
      <c r="C693" t="s">
        <v>348</v>
      </c>
      <c r="D693" t="str">
        <f t="shared" si="10"/>
        <v>CCC KEI TO SECONDARY SCHOOL CCCKT</v>
      </c>
      <c r="F693">
        <v>29</v>
      </c>
      <c r="G693">
        <v>23</v>
      </c>
      <c r="H693">
        <v>9.5</v>
      </c>
      <c r="I693">
        <v>61.5</v>
      </c>
    </row>
    <row r="694" spans="1:9" x14ac:dyDescent="0.2">
      <c r="A694" t="s">
        <v>8</v>
      </c>
      <c r="B694" t="e">
        <v>#VALUE!</v>
      </c>
      <c r="C694" t="s">
        <v>2</v>
      </c>
      <c r="D694" t="e">
        <f t="shared" si="10"/>
        <v>#VALUE!</v>
      </c>
    </row>
    <row r="695" spans="1:9" x14ac:dyDescent="0.2">
      <c r="A695" t="s">
        <v>8</v>
      </c>
      <c r="B695" t="s">
        <v>616</v>
      </c>
      <c r="C695" t="s">
        <v>349</v>
      </c>
      <c r="D695" t="str">
        <f t="shared" si="10"/>
        <v>HKMA DAVID LI KWOK PO COLLEGE DLKP</v>
      </c>
      <c r="F695">
        <v>7</v>
      </c>
      <c r="G695">
        <v>47</v>
      </c>
      <c r="H695">
        <v>5</v>
      </c>
      <c r="I695">
        <v>59</v>
      </c>
    </row>
    <row r="696" spans="1:9" x14ac:dyDescent="0.2">
      <c r="A696" t="s">
        <v>8</v>
      </c>
      <c r="B696" t="e">
        <v>#VALUE!</v>
      </c>
      <c r="C696" t="s">
        <v>2</v>
      </c>
      <c r="D696" t="e">
        <f t="shared" si="10"/>
        <v>#VALUE!</v>
      </c>
    </row>
    <row r="697" spans="1:9" x14ac:dyDescent="0.2">
      <c r="A697" t="s">
        <v>8</v>
      </c>
      <c r="B697" t="s">
        <v>617</v>
      </c>
      <c r="C697" t="s">
        <v>350</v>
      </c>
      <c r="D697" t="str">
        <f t="shared" si="10"/>
        <v>HONG KONG CHINESE WOMEN'S CLUB COLLEGE CWCC</v>
      </c>
      <c r="F697">
        <v>7</v>
      </c>
      <c r="G697">
        <v>34</v>
      </c>
      <c r="H697">
        <v>16</v>
      </c>
      <c r="I697">
        <v>57</v>
      </c>
    </row>
    <row r="698" spans="1:9" x14ac:dyDescent="0.2">
      <c r="A698" t="s">
        <v>8</v>
      </c>
      <c r="B698" t="e">
        <v>#VALUE!</v>
      </c>
      <c r="C698" t="s">
        <v>2</v>
      </c>
      <c r="D698" t="e">
        <f t="shared" si="10"/>
        <v>#VALUE!</v>
      </c>
    </row>
    <row r="699" spans="1:9" x14ac:dyDescent="0.2">
      <c r="A699" t="s">
        <v>8</v>
      </c>
      <c r="B699" t="s">
        <v>617</v>
      </c>
      <c r="C699" t="s">
        <v>351</v>
      </c>
      <c r="D699" t="str">
        <f t="shared" si="10"/>
        <v>MKMCF MA CHAN DUEN HEY MEMORIAL COLLEGE MCDHMC</v>
      </c>
      <c r="F699">
        <v>9</v>
      </c>
      <c r="G699">
        <v>33</v>
      </c>
      <c r="H699">
        <v>15</v>
      </c>
      <c r="I699">
        <v>57</v>
      </c>
    </row>
    <row r="700" spans="1:9" x14ac:dyDescent="0.2">
      <c r="A700" t="s">
        <v>8</v>
      </c>
      <c r="B700" t="e">
        <v>#VALUE!</v>
      </c>
      <c r="C700" t="s">
        <v>2</v>
      </c>
      <c r="D700" t="e">
        <f t="shared" si="10"/>
        <v>#VALUE!</v>
      </c>
    </row>
    <row r="701" spans="1:9" x14ac:dyDescent="0.2">
      <c r="A701" t="s">
        <v>8</v>
      </c>
      <c r="B701" t="s">
        <v>619</v>
      </c>
      <c r="C701" t="s">
        <v>352</v>
      </c>
      <c r="D701" t="str">
        <f t="shared" si="10"/>
        <v>ST. MARK'S SCHOOL SMS</v>
      </c>
      <c r="F701">
        <v>9</v>
      </c>
      <c r="G701">
        <v>33</v>
      </c>
      <c r="H701">
        <v>14</v>
      </c>
      <c r="I701">
        <v>56</v>
      </c>
    </row>
    <row r="702" spans="1:9" x14ac:dyDescent="0.2">
      <c r="A702" t="s">
        <v>8</v>
      </c>
      <c r="B702" t="e">
        <v>#VALUE!</v>
      </c>
      <c r="C702" t="s">
        <v>2</v>
      </c>
      <c r="D702" t="e">
        <f t="shared" si="10"/>
        <v>#VALUE!</v>
      </c>
    </row>
    <row r="703" spans="1:9" x14ac:dyDescent="0.2">
      <c r="A703" t="s">
        <v>8</v>
      </c>
      <c r="B703" t="s">
        <v>620</v>
      </c>
      <c r="C703" t="s">
        <v>353</v>
      </c>
      <c r="D703" t="str">
        <f t="shared" si="10"/>
        <v>ABERDEEN TECHNICAL SCHOOL ATS</v>
      </c>
      <c r="F703">
        <v>25</v>
      </c>
      <c r="G703">
        <v>11</v>
      </c>
      <c r="H703">
        <v>19</v>
      </c>
      <c r="I703">
        <v>55</v>
      </c>
    </row>
    <row r="704" spans="1:9" x14ac:dyDescent="0.2">
      <c r="A704" t="s">
        <v>8</v>
      </c>
      <c r="B704" t="e">
        <v>#VALUE!</v>
      </c>
      <c r="C704" t="s">
        <v>2</v>
      </c>
      <c r="D704" t="e">
        <f t="shared" si="10"/>
        <v>#VALUE!</v>
      </c>
    </row>
    <row r="705" spans="1:9" x14ac:dyDescent="0.2">
      <c r="A705" t="s">
        <v>8</v>
      </c>
      <c r="B705" t="s">
        <v>621</v>
      </c>
      <c r="C705" t="s">
        <v>354</v>
      </c>
      <c r="D705" t="str">
        <f t="shared" si="10"/>
        <v>HONG KONG TANG KING PO COLLEGE HKTKP</v>
      </c>
      <c r="F705">
        <v>15</v>
      </c>
      <c r="G705">
        <v>5</v>
      </c>
      <c r="H705">
        <v>30</v>
      </c>
      <c r="I705">
        <v>50</v>
      </c>
    </row>
    <row r="706" spans="1:9" x14ac:dyDescent="0.2">
      <c r="A706" t="s">
        <v>8</v>
      </c>
      <c r="B706" t="e">
        <v>#VALUE!</v>
      </c>
      <c r="C706" t="s">
        <v>2</v>
      </c>
      <c r="D706" t="e">
        <f t="shared" si="10"/>
        <v>#VALUE!</v>
      </c>
    </row>
    <row r="707" spans="1:9" x14ac:dyDescent="0.2">
      <c r="A707" t="s">
        <v>8</v>
      </c>
      <c r="B707" t="s">
        <v>622</v>
      </c>
      <c r="C707" t="s">
        <v>355</v>
      </c>
      <c r="D707" t="str">
        <f t="shared" si="10"/>
        <v>CHAN SHU KUI MEMORIAL SCHOOL CSKMS</v>
      </c>
      <c r="F707">
        <v>28</v>
      </c>
      <c r="G707">
        <v>14</v>
      </c>
      <c r="H707">
        <v>3</v>
      </c>
      <c r="I707">
        <v>45</v>
      </c>
    </row>
    <row r="708" spans="1:9" x14ac:dyDescent="0.2">
      <c r="A708" t="s">
        <v>8</v>
      </c>
      <c r="B708" t="e">
        <v>#VALUE!</v>
      </c>
      <c r="C708" t="s">
        <v>2</v>
      </c>
      <c r="D708" t="e">
        <f t="shared" si="10"/>
        <v>#VALUE!</v>
      </c>
    </row>
    <row r="709" spans="1:9" x14ac:dyDescent="0.2">
      <c r="A709" t="s">
        <v>8</v>
      </c>
      <c r="B709" t="s">
        <v>623</v>
      </c>
      <c r="C709" t="s">
        <v>356</v>
      </c>
      <c r="D709" t="str">
        <f t="shared" si="10"/>
        <v>METHODIST COLLEGE MDIST</v>
      </c>
      <c r="F709">
        <v>29</v>
      </c>
      <c r="G709">
        <v>5</v>
      </c>
      <c r="H709">
        <v>34</v>
      </c>
    </row>
    <row r="710" spans="1:9" x14ac:dyDescent="0.2">
      <c r="A710" t="s">
        <v>8</v>
      </c>
      <c r="B710" t="e">
        <v>#VALUE!</v>
      </c>
      <c r="C710" t="s">
        <v>2</v>
      </c>
      <c r="D710" t="e">
        <f t="shared" si="10"/>
        <v>#VALUE!</v>
      </c>
    </row>
    <row r="711" spans="1:9" x14ac:dyDescent="0.2">
      <c r="A711" t="s">
        <v>8</v>
      </c>
      <c r="B711" t="s">
        <v>624</v>
      </c>
      <c r="C711" t="s">
        <v>357</v>
      </c>
      <c r="D711" t="str">
        <f t="shared" ref="D711:D774" si="11">MID(C711, FIND(" ", C711, 1)+1, LEN(C711)-FIND(" ", C711, 1))</f>
        <v>COGNITIO COLLEGE (HONG KONG) CCHK</v>
      </c>
      <c r="F711">
        <v>2</v>
      </c>
      <c r="G711" t="s">
        <v>358</v>
      </c>
      <c r="H711">
        <v>22</v>
      </c>
    </row>
    <row r="712" spans="1:9" x14ac:dyDescent="0.2">
      <c r="A712" t="s">
        <v>8</v>
      </c>
      <c r="B712" t="e">
        <v>#VALUE!</v>
      </c>
      <c r="C712" t="s">
        <v>2</v>
      </c>
      <c r="D712" t="e">
        <f t="shared" si="11"/>
        <v>#VALUE!</v>
      </c>
    </row>
    <row r="713" spans="1:9" x14ac:dyDescent="0.2">
      <c r="A713" t="s">
        <v>8</v>
      </c>
      <c r="B713" t="s">
        <v>634</v>
      </c>
      <c r="C713" t="s">
        <v>359</v>
      </c>
      <c r="D713" t="str">
        <f t="shared" si="11"/>
        <v>CNEC LAU WING SANG SECONDARY SCHOOL LWSSS</v>
      </c>
      <c r="F713">
        <v>17</v>
      </c>
      <c r="G713">
        <v>1</v>
      </c>
      <c r="H713">
        <v>18</v>
      </c>
    </row>
    <row r="714" spans="1:9" x14ac:dyDescent="0.2">
      <c r="A714" t="s">
        <v>8</v>
      </c>
      <c r="B714" t="e">
        <v>#VALUE!</v>
      </c>
      <c r="C714" t="s">
        <v>2</v>
      </c>
      <c r="D714" t="e">
        <f t="shared" si="11"/>
        <v>#VALUE!</v>
      </c>
    </row>
    <row r="715" spans="1:9" x14ac:dyDescent="0.2">
      <c r="A715" t="s">
        <v>8</v>
      </c>
      <c r="B715" t="s">
        <v>634</v>
      </c>
      <c r="C715" t="s">
        <v>360</v>
      </c>
      <c r="D715" t="str">
        <f t="shared" si="11"/>
        <v>MUNSANG COLLEGE (HONG KONG ISLAND) MSCHK</v>
      </c>
      <c r="F715">
        <v>3</v>
      </c>
      <c r="G715">
        <v>15</v>
      </c>
      <c r="H715">
        <v>18</v>
      </c>
    </row>
    <row r="716" spans="1:9" x14ac:dyDescent="0.2">
      <c r="A716" t="s">
        <v>8</v>
      </c>
      <c r="B716" t="e">
        <v>#VALUE!</v>
      </c>
      <c r="C716" t="s">
        <v>2</v>
      </c>
      <c r="D716" t="e">
        <f t="shared" si="11"/>
        <v>#VALUE!</v>
      </c>
    </row>
    <row r="717" spans="1:9" x14ac:dyDescent="0.2">
      <c r="A717" t="s">
        <v>8</v>
      </c>
      <c r="B717" t="s">
        <v>626</v>
      </c>
      <c r="C717" t="s">
        <v>361</v>
      </c>
      <c r="D717" t="str">
        <f t="shared" si="11"/>
        <v>MAN KIU COLLEGE MKIU</v>
      </c>
      <c r="F717">
        <v>2</v>
      </c>
      <c r="G717">
        <v>2</v>
      </c>
      <c r="H717">
        <v>7</v>
      </c>
      <c r="I717">
        <v>11</v>
      </c>
    </row>
    <row r="718" spans="1:9" x14ac:dyDescent="0.2">
      <c r="A718" t="s">
        <v>8</v>
      </c>
      <c r="B718" t="e">
        <v>#VALUE!</v>
      </c>
      <c r="C718" t="s">
        <v>2</v>
      </c>
      <c r="D718" t="e">
        <f t="shared" si="11"/>
        <v>#VALUE!</v>
      </c>
    </row>
    <row r="719" spans="1:9" x14ac:dyDescent="0.2">
      <c r="A719" t="s">
        <v>8</v>
      </c>
      <c r="B719" t="s">
        <v>626</v>
      </c>
      <c r="C719" t="s">
        <v>362</v>
      </c>
      <c r="D719" t="str">
        <f t="shared" si="11"/>
        <v>LINGNAN SECONDARY SCHOOL LNSS</v>
      </c>
      <c r="F719" t="s">
        <v>363</v>
      </c>
      <c r="G719">
        <v>1</v>
      </c>
      <c r="H719">
        <v>11</v>
      </c>
    </row>
    <row r="720" spans="1:9" x14ac:dyDescent="0.2">
      <c r="A720" t="s">
        <v>8</v>
      </c>
      <c r="B720" t="e">
        <v>#VALUE!</v>
      </c>
      <c r="C720" t="s">
        <v>2</v>
      </c>
      <c r="D720" t="e">
        <f t="shared" si="11"/>
        <v>#VALUE!</v>
      </c>
    </row>
    <row r="721" spans="1:9" x14ac:dyDescent="0.2">
      <c r="A721" t="s">
        <v>8</v>
      </c>
      <c r="B721" t="s">
        <v>632</v>
      </c>
      <c r="C721" t="s">
        <v>364</v>
      </c>
      <c r="D721" t="str">
        <f t="shared" si="11"/>
        <v>KOWLOON TONG SCHOOL (SECONDARY SECTION) KTSS</v>
      </c>
      <c r="F721">
        <v>1</v>
      </c>
      <c r="G721">
        <v>2</v>
      </c>
      <c r="H721">
        <v>1</v>
      </c>
      <c r="I721">
        <v>4</v>
      </c>
    </row>
    <row r="722" spans="1:9" x14ac:dyDescent="0.2">
      <c r="A722" t="s">
        <v>8</v>
      </c>
      <c r="B722" t="e">
        <v>#VALUE!</v>
      </c>
      <c r="C722" t="s">
        <v>2</v>
      </c>
      <c r="D722" t="e">
        <f t="shared" si="11"/>
        <v>#VALUE!</v>
      </c>
    </row>
    <row r="723" spans="1:9" x14ac:dyDescent="0.2">
      <c r="A723" t="s">
        <v>8</v>
      </c>
      <c r="B723" t="s">
        <v>632</v>
      </c>
      <c r="C723" t="s">
        <v>365</v>
      </c>
      <c r="D723" t="str">
        <f t="shared" si="11"/>
        <v>SKH HOLY CARPENTER SECONDARY SCHOOL SKHHCSS</v>
      </c>
      <c r="F723" t="s">
        <v>287</v>
      </c>
      <c r="G723">
        <v>4</v>
      </c>
    </row>
    <row r="724" spans="1:9" x14ac:dyDescent="0.2">
      <c r="A724" t="s">
        <v>8</v>
      </c>
      <c r="B724" t="e">
        <v>#VALUE!</v>
      </c>
      <c r="C724" t="s">
        <v>2</v>
      </c>
      <c r="D724" t="e">
        <f t="shared" si="11"/>
        <v>#VALUE!</v>
      </c>
    </row>
    <row r="725" spans="1:9" x14ac:dyDescent="0.2">
      <c r="A725" t="s">
        <v>8</v>
      </c>
      <c r="B725" t="s">
        <v>629</v>
      </c>
      <c r="C725" t="s">
        <v>366</v>
      </c>
      <c r="D725" t="str">
        <f t="shared" si="11"/>
        <v>CONCORDIA LUTHERAN SCHOOL (NORTH POINT) CLS-NP</v>
      </c>
      <c r="F725">
        <v>1</v>
      </c>
      <c r="G725" t="s">
        <v>245</v>
      </c>
      <c r="H725">
        <v>2</v>
      </c>
    </row>
    <row r="726" spans="1:9" x14ac:dyDescent="0.2">
      <c r="A726" t="s">
        <v>8</v>
      </c>
      <c r="B726" t="e">
        <v>#VALUE!</v>
      </c>
      <c r="C726" t="s">
        <v>2</v>
      </c>
      <c r="D726" t="e">
        <f t="shared" si="11"/>
        <v>#VALUE!</v>
      </c>
    </row>
    <row r="727" spans="1:9" x14ac:dyDescent="0.2">
      <c r="A727" t="s">
        <v>8</v>
      </c>
      <c r="B727" t="s">
        <v>629</v>
      </c>
      <c r="C727" t="s">
        <v>367</v>
      </c>
      <c r="D727" t="str">
        <f t="shared" si="11"/>
        <v>HKJCC CHAN NAM CHEONG MEMORIAL SCHOOL CNCMS</v>
      </c>
      <c r="F727">
        <v>2</v>
      </c>
      <c r="G727">
        <v>2</v>
      </c>
    </row>
    <row r="728" spans="1:9" x14ac:dyDescent="0.2">
      <c r="A728" t="s">
        <v>8</v>
      </c>
      <c r="B728" t="e">
        <v>#VALUE!</v>
      </c>
      <c r="C728" t="s">
        <v>2</v>
      </c>
      <c r="D728" t="e">
        <f t="shared" si="11"/>
        <v>#VALUE!</v>
      </c>
    </row>
    <row r="729" spans="1:9" x14ac:dyDescent="0.2">
      <c r="A729" t="s">
        <v>8</v>
      </c>
      <c r="B729" t="s">
        <v>630</v>
      </c>
      <c r="C729" t="s">
        <v>15</v>
      </c>
      <c r="D729" t="str">
        <f t="shared" si="11"/>
        <v>TIMES COLLEGE TC _ _</v>
      </c>
    </row>
    <row r="730" spans="1:9" x14ac:dyDescent="0.2">
      <c r="B730" t="e">
        <v>#VALUE!</v>
      </c>
      <c r="C730" t="s">
        <v>2</v>
      </c>
      <c r="D730" t="e">
        <f t="shared" si="11"/>
        <v>#VALUE!</v>
      </c>
    </row>
    <row r="731" spans="1:9" x14ac:dyDescent="0.2">
      <c r="B731" t="s">
        <v>21</v>
      </c>
      <c r="C731" t="s">
        <v>39</v>
      </c>
      <c r="D731" t="str">
        <f t="shared" si="11"/>
        <v>Overall Day</v>
      </c>
      <c r="F731">
        <v>3</v>
      </c>
    </row>
    <row r="732" spans="1:9" x14ac:dyDescent="0.2">
      <c r="B732" t="e">
        <v>#VALUE!</v>
      </c>
      <c r="C732" t="s">
        <v>0</v>
      </c>
      <c r="D732" t="e">
        <f t="shared" si="11"/>
        <v>#VALUE!</v>
      </c>
    </row>
    <row r="733" spans="1:9" x14ac:dyDescent="0.2">
      <c r="B733" t="s">
        <v>20</v>
      </c>
      <c r="C733" t="s">
        <v>1</v>
      </c>
      <c r="D733" t="str">
        <f t="shared" si="11"/>
        <v>A B C Total</v>
      </c>
    </row>
    <row r="734" spans="1:9" x14ac:dyDescent="0.2">
      <c r="B734" t="e">
        <v>#VALUE!</v>
      </c>
      <c r="C734" t="s">
        <v>2</v>
      </c>
      <c r="D734" t="e">
        <f t="shared" si="11"/>
        <v>#VALUE!</v>
      </c>
    </row>
    <row r="735" spans="1:9" x14ac:dyDescent="0.2">
      <c r="A735" t="s">
        <v>10</v>
      </c>
      <c r="B735" t="s">
        <v>599</v>
      </c>
      <c r="C735" t="s">
        <v>368</v>
      </c>
      <c r="D735" t="str">
        <f t="shared" si="11"/>
        <v>SKH ST. MARY'S CHURCH MOK HING YIU COLLEGE SMHYC</v>
      </c>
      <c r="F735">
        <v>73</v>
      </c>
      <c r="G735">
        <v>73</v>
      </c>
      <c r="H735">
        <v>58</v>
      </c>
      <c r="I735">
        <v>204</v>
      </c>
    </row>
    <row r="736" spans="1:9" x14ac:dyDescent="0.2">
      <c r="A736" t="s">
        <v>10</v>
      </c>
      <c r="B736" t="e">
        <v>#VALUE!</v>
      </c>
      <c r="C736" t="s">
        <v>2</v>
      </c>
      <c r="D736" t="e">
        <f t="shared" si="11"/>
        <v>#VALUE!</v>
      </c>
    </row>
    <row r="737" spans="1:9" x14ac:dyDescent="0.2">
      <c r="A737" t="s">
        <v>10</v>
      </c>
      <c r="B737" t="s">
        <v>600</v>
      </c>
      <c r="C737" t="s">
        <v>369</v>
      </c>
      <c r="D737" t="str">
        <f t="shared" si="11"/>
        <v>GERMAN SWISS INTERNATIONAL SCHOOL GSIS</v>
      </c>
      <c r="F737">
        <v>38</v>
      </c>
      <c r="G737">
        <v>67</v>
      </c>
      <c r="H737">
        <v>79</v>
      </c>
      <c r="I737">
        <v>184</v>
      </c>
    </row>
    <row r="738" spans="1:9" x14ac:dyDescent="0.2">
      <c r="A738" t="s">
        <v>10</v>
      </c>
      <c r="B738" t="e">
        <v>#VALUE!</v>
      </c>
      <c r="C738" t="s">
        <v>2</v>
      </c>
      <c r="D738" t="e">
        <f t="shared" si="11"/>
        <v>#VALUE!</v>
      </c>
    </row>
    <row r="739" spans="1:9" x14ac:dyDescent="0.2">
      <c r="A739" t="s">
        <v>10</v>
      </c>
      <c r="B739" t="s">
        <v>601</v>
      </c>
      <c r="C739" t="s">
        <v>370</v>
      </c>
      <c r="D739" t="str">
        <f t="shared" si="11"/>
        <v>TRUE LIGHT GIRLS' COLLEGE TLGC</v>
      </c>
      <c r="F739">
        <v>48</v>
      </c>
      <c r="G739">
        <v>37</v>
      </c>
      <c r="H739">
        <v>73</v>
      </c>
      <c r="I739">
        <v>158</v>
      </c>
    </row>
    <row r="740" spans="1:9" x14ac:dyDescent="0.2">
      <c r="A740" t="s">
        <v>10</v>
      </c>
      <c r="B740" t="e">
        <v>#VALUE!</v>
      </c>
      <c r="C740" t="s">
        <v>2</v>
      </c>
      <c r="D740" t="e">
        <f t="shared" si="11"/>
        <v>#VALUE!</v>
      </c>
    </row>
    <row r="741" spans="1:9" x14ac:dyDescent="0.2">
      <c r="A741" t="s">
        <v>10</v>
      </c>
      <c r="B741" t="s">
        <v>602</v>
      </c>
      <c r="C741" t="s">
        <v>371</v>
      </c>
      <c r="D741" t="str">
        <f t="shared" si="11"/>
        <v>ST. PAUL'S SCHOOL (LAM TIN) SPS</v>
      </c>
      <c r="F741">
        <v>85</v>
      </c>
      <c r="G741">
        <v>14</v>
      </c>
      <c r="H741">
        <v>51</v>
      </c>
      <c r="I741">
        <v>150</v>
      </c>
    </row>
    <row r="742" spans="1:9" x14ac:dyDescent="0.2">
      <c r="A742" t="s">
        <v>10</v>
      </c>
      <c r="B742" t="e">
        <v>#VALUE!</v>
      </c>
      <c r="C742" t="s">
        <v>2</v>
      </c>
      <c r="D742" t="e">
        <f t="shared" si="11"/>
        <v>#VALUE!</v>
      </c>
    </row>
    <row r="743" spans="1:9" x14ac:dyDescent="0.2">
      <c r="A743" t="s">
        <v>10</v>
      </c>
      <c r="B743" t="s">
        <v>603</v>
      </c>
      <c r="C743" t="s">
        <v>372</v>
      </c>
      <c r="D743" t="str">
        <f t="shared" si="11"/>
        <v>KELLETT SCHOOL (SECONDARY) KELLETT</v>
      </c>
      <c r="F743">
        <v>7</v>
      </c>
      <c r="G743">
        <v>82</v>
      </c>
      <c r="H743">
        <v>50</v>
      </c>
      <c r="I743">
        <v>139</v>
      </c>
    </row>
    <row r="744" spans="1:9" x14ac:dyDescent="0.2">
      <c r="A744" t="s">
        <v>10</v>
      </c>
      <c r="B744" t="e">
        <v>#VALUE!</v>
      </c>
      <c r="C744" t="s">
        <v>2</v>
      </c>
      <c r="D744" t="e">
        <f t="shared" si="11"/>
        <v>#VALUE!</v>
      </c>
    </row>
    <row r="745" spans="1:9" x14ac:dyDescent="0.2">
      <c r="A745" t="s">
        <v>10</v>
      </c>
      <c r="B745" t="s">
        <v>603</v>
      </c>
      <c r="C745" t="s">
        <v>373</v>
      </c>
      <c r="D745" t="str">
        <f t="shared" si="11"/>
        <v>STFA SEAWARD WOO COLLEGE SWC</v>
      </c>
      <c r="F745">
        <v>59</v>
      </c>
      <c r="G745">
        <v>26</v>
      </c>
      <c r="H745">
        <v>54</v>
      </c>
      <c r="I745">
        <v>139</v>
      </c>
    </row>
    <row r="746" spans="1:9" x14ac:dyDescent="0.2">
      <c r="A746" t="s">
        <v>10</v>
      </c>
      <c r="B746" t="e">
        <v>#VALUE!</v>
      </c>
      <c r="C746" t="s">
        <v>2</v>
      </c>
      <c r="D746" t="e">
        <f t="shared" si="11"/>
        <v>#VALUE!</v>
      </c>
    </row>
    <row r="747" spans="1:9" x14ac:dyDescent="0.2">
      <c r="A747" t="s">
        <v>10</v>
      </c>
      <c r="B747" t="s">
        <v>605</v>
      </c>
      <c r="C747" t="s">
        <v>374</v>
      </c>
      <c r="D747" t="str">
        <f t="shared" si="11"/>
        <v>WA YING COLLEGE WYC</v>
      </c>
      <c r="F747">
        <v>28</v>
      </c>
      <c r="G747">
        <v>60.5</v>
      </c>
      <c r="H747">
        <v>47</v>
      </c>
      <c r="I747">
        <v>135.5</v>
      </c>
    </row>
    <row r="748" spans="1:9" x14ac:dyDescent="0.2">
      <c r="A748" t="s">
        <v>10</v>
      </c>
      <c r="B748" t="e">
        <v>#VALUE!</v>
      </c>
      <c r="C748" t="s">
        <v>2</v>
      </c>
      <c r="D748" t="e">
        <f t="shared" si="11"/>
        <v>#VALUE!</v>
      </c>
    </row>
    <row r="749" spans="1:9" x14ac:dyDescent="0.2">
      <c r="A749" t="s">
        <v>10</v>
      </c>
      <c r="B749" t="s">
        <v>606</v>
      </c>
      <c r="C749" t="s">
        <v>375</v>
      </c>
      <c r="D749" t="str">
        <f t="shared" si="11"/>
        <v>HONG KONG CHINESE WOMEN'S CLUB COLLEGE CWCC</v>
      </c>
      <c r="F749">
        <v>30</v>
      </c>
      <c r="G749">
        <v>81</v>
      </c>
      <c r="H749">
        <v>20</v>
      </c>
      <c r="I749">
        <v>131</v>
      </c>
    </row>
    <row r="750" spans="1:9" x14ac:dyDescent="0.2">
      <c r="A750" t="s">
        <v>10</v>
      </c>
      <c r="B750" t="e">
        <v>#VALUE!</v>
      </c>
      <c r="C750" t="s">
        <v>2</v>
      </c>
      <c r="D750" t="e">
        <f t="shared" si="11"/>
        <v>#VALUE!</v>
      </c>
    </row>
    <row r="751" spans="1:9" x14ac:dyDescent="0.2">
      <c r="A751" t="s">
        <v>10</v>
      </c>
      <c r="B751" t="s">
        <v>607</v>
      </c>
      <c r="C751" t="s">
        <v>376</v>
      </c>
      <c r="D751" t="str">
        <f t="shared" si="11"/>
        <v>TWGHS CHANG MING THIEN COLLEGE CMT</v>
      </c>
      <c r="F751">
        <v>49</v>
      </c>
      <c r="G751">
        <v>58</v>
      </c>
      <c r="H751">
        <v>9</v>
      </c>
      <c r="I751">
        <v>116</v>
      </c>
    </row>
    <row r="752" spans="1:9" x14ac:dyDescent="0.2">
      <c r="A752" t="s">
        <v>10</v>
      </c>
      <c r="B752" t="e">
        <v>#VALUE!</v>
      </c>
      <c r="C752" t="s">
        <v>2</v>
      </c>
      <c r="D752" t="e">
        <f t="shared" si="11"/>
        <v>#VALUE!</v>
      </c>
    </row>
    <row r="753" spans="1:10" x14ac:dyDescent="0.2">
      <c r="A753" t="s">
        <v>10</v>
      </c>
      <c r="B753" t="s">
        <v>608</v>
      </c>
      <c r="C753" t="s">
        <v>377</v>
      </c>
      <c r="D753" t="str">
        <f t="shared" si="11"/>
        <v>SKH TANG SHIU KIN SECONDARY SCHOOL SKHTSK</v>
      </c>
      <c r="F753">
        <v>79</v>
      </c>
      <c r="G753">
        <v>14</v>
      </c>
      <c r="H753">
        <v>18</v>
      </c>
      <c r="I753">
        <v>111</v>
      </c>
    </row>
    <row r="754" spans="1:10" x14ac:dyDescent="0.2">
      <c r="A754" t="s">
        <v>10</v>
      </c>
      <c r="B754" t="e">
        <v>#VALUE!</v>
      </c>
      <c r="C754" t="s">
        <v>2</v>
      </c>
      <c r="D754" t="e">
        <f t="shared" si="11"/>
        <v>#VALUE!</v>
      </c>
    </row>
    <row r="755" spans="1:10" x14ac:dyDescent="0.2">
      <c r="A755" t="s">
        <v>10</v>
      </c>
      <c r="B755" t="s">
        <v>609</v>
      </c>
      <c r="C755" t="s">
        <v>378</v>
      </c>
      <c r="D755" t="str">
        <f t="shared" si="11"/>
        <v>FUKIEN SECONDARY SCHOOL (KWUN TONG) FSS-KT</v>
      </c>
      <c r="F755">
        <v>5</v>
      </c>
      <c r="G755">
        <v>15</v>
      </c>
      <c r="H755">
        <v>77</v>
      </c>
      <c r="I755">
        <v>97</v>
      </c>
    </row>
    <row r="756" spans="1:10" x14ac:dyDescent="0.2">
      <c r="A756" t="s">
        <v>10</v>
      </c>
      <c r="B756" t="e">
        <v>#VALUE!</v>
      </c>
      <c r="C756" t="s">
        <v>2</v>
      </c>
      <c r="D756" t="e">
        <f t="shared" si="11"/>
        <v>#VALUE!</v>
      </c>
    </row>
    <row r="757" spans="1:10" x14ac:dyDescent="0.2">
      <c r="A757" t="s">
        <v>10</v>
      </c>
      <c r="B757" t="s">
        <v>610</v>
      </c>
      <c r="C757" t="s">
        <v>379</v>
      </c>
      <c r="D757" t="str">
        <f t="shared" si="11"/>
        <v>THE METHODIST CHURCH HK WESLEY COLLEGE WESLEY</v>
      </c>
      <c r="F757">
        <v>14</v>
      </c>
      <c r="G757">
        <v>57</v>
      </c>
      <c r="H757">
        <v>19</v>
      </c>
      <c r="I757">
        <v>90</v>
      </c>
    </row>
    <row r="758" spans="1:10" x14ac:dyDescent="0.2">
      <c r="A758" t="s">
        <v>10</v>
      </c>
      <c r="B758" t="e">
        <v>#VALUE!</v>
      </c>
      <c r="C758" t="s">
        <v>2</v>
      </c>
      <c r="D758" t="e">
        <f t="shared" si="11"/>
        <v>#VALUE!</v>
      </c>
    </row>
    <row r="759" spans="1:10" x14ac:dyDescent="0.2">
      <c r="A759" t="s">
        <v>10</v>
      </c>
      <c r="B759" t="s">
        <v>611</v>
      </c>
      <c r="C759" t="s">
        <v>380</v>
      </c>
      <c r="D759" t="str">
        <f t="shared" si="11"/>
        <v>HON WAH COLLEGE HW</v>
      </c>
      <c r="F759">
        <v>40</v>
      </c>
      <c r="G759">
        <v>35</v>
      </c>
      <c r="H759">
        <v>1</v>
      </c>
      <c r="I759">
        <v>76</v>
      </c>
    </row>
    <row r="760" spans="1:10" x14ac:dyDescent="0.2">
      <c r="A760" t="s">
        <v>10</v>
      </c>
      <c r="B760" t="e">
        <v>#VALUE!</v>
      </c>
      <c r="C760" t="s">
        <v>2</v>
      </c>
      <c r="D760" t="e">
        <f t="shared" si="11"/>
        <v>#VALUE!</v>
      </c>
    </row>
    <row r="761" spans="1:10" x14ac:dyDescent="0.2">
      <c r="A761" t="s">
        <v>10</v>
      </c>
      <c r="B761" t="s">
        <v>612</v>
      </c>
      <c r="C761" t="s">
        <v>381</v>
      </c>
      <c r="D761" t="str">
        <f t="shared" si="11"/>
        <v>ST. MARK'S SCHOOL SMS</v>
      </c>
      <c r="F761">
        <v>33</v>
      </c>
      <c r="G761">
        <v>14</v>
      </c>
      <c r="H761">
        <v>16</v>
      </c>
      <c r="I761">
        <v>63</v>
      </c>
    </row>
    <row r="762" spans="1:10" x14ac:dyDescent="0.2">
      <c r="A762" t="s">
        <v>10</v>
      </c>
      <c r="B762" t="e">
        <v>#VALUE!</v>
      </c>
      <c r="C762" t="s">
        <v>2</v>
      </c>
      <c r="D762" t="e">
        <f t="shared" si="11"/>
        <v>#VALUE!</v>
      </c>
    </row>
    <row r="763" spans="1:10" x14ac:dyDescent="0.2">
      <c r="A763" t="s">
        <v>10</v>
      </c>
      <c r="B763" t="s">
        <v>613</v>
      </c>
      <c r="C763" t="s">
        <v>382</v>
      </c>
      <c r="D763" t="str">
        <f t="shared" si="11"/>
        <v>TWGHS LEE CHING DEA MEMORIAL COLLEGE LCD</v>
      </c>
      <c r="F763">
        <v>13</v>
      </c>
      <c r="G763">
        <v>5</v>
      </c>
      <c r="H763">
        <v>43</v>
      </c>
      <c r="I763">
        <v>61</v>
      </c>
    </row>
    <row r="764" spans="1:10" x14ac:dyDescent="0.2">
      <c r="A764" t="s">
        <v>10</v>
      </c>
      <c r="B764" t="e">
        <v>#VALUE!</v>
      </c>
      <c r="C764" t="s">
        <v>2</v>
      </c>
      <c r="D764" t="e">
        <f t="shared" si="11"/>
        <v>#VALUE!</v>
      </c>
    </row>
    <row r="765" spans="1:10" x14ac:dyDescent="0.2">
      <c r="A765" t="s">
        <v>10</v>
      </c>
      <c r="B765" t="s">
        <v>614</v>
      </c>
      <c r="C765" t="s">
        <v>383</v>
      </c>
      <c r="D765" t="str">
        <f t="shared" si="11"/>
        <v>PRECIOUS BLOOD SECONDARY SCHOOL PBSS</v>
      </c>
      <c r="F765">
        <v>12</v>
      </c>
      <c r="G765">
        <v>21</v>
      </c>
      <c r="H765">
        <v>27</v>
      </c>
      <c r="I765">
        <v>60</v>
      </c>
    </row>
    <row r="766" spans="1:10" x14ac:dyDescent="0.2">
      <c r="A766" t="s">
        <v>10</v>
      </c>
      <c r="B766" t="e">
        <v>#VALUE!</v>
      </c>
      <c r="C766" t="s">
        <v>2</v>
      </c>
      <c r="D766" t="e">
        <f t="shared" si="11"/>
        <v>#VALUE!</v>
      </c>
    </row>
    <row r="767" spans="1:10" x14ac:dyDescent="0.2">
      <c r="A767" t="s">
        <v>10</v>
      </c>
      <c r="B767" t="s">
        <v>615</v>
      </c>
      <c r="C767" t="s">
        <v>384</v>
      </c>
      <c r="D767" t="str">
        <f t="shared" si="11"/>
        <v>ST. CATHARINE'S SCHOOL FOR GIRLS</v>
      </c>
      <c r="F767" t="s">
        <v>385</v>
      </c>
      <c r="G767">
        <v>14</v>
      </c>
      <c r="H767">
        <v>21</v>
      </c>
      <c r="I767">
        <v>18</v>
      </c>
      <c r="J767">
        <v>53</v>
      </c>
    </row>
    <row r="768" spans="1:10" x14ac:dyDescent="0.2">
      <c r="A768" t="s">
        <v>10</v>
      </c>
      <c r="B768" t="e">
        <v>#VALUE!</v>
      </c>
      <c r="C768" t="s">
        <v>2</v>
      </c>
      <c r="D768" t="e">
        <f t="shared" si="11"/>
        <v>#VALUE!</v>
      </c>
    </row>
    <row r="769" spans="1:9" x14ac:dyDescent="0.2">
      <c r="A769" t="s">
        <v>10</v>
      </c>
      <c r="B769" t="s">
        <v>616</v>
      </c>
      <c r="C769" t="s">
        <v>386</v>
      </c>
      <c r="D769" t="str">
        <f t="shared" si="11"/>
        <v>DELIA MEMORIAL SCHOOL (YUET WAH) DMS-YW</v>
      </c>
      <c r="F769">
        <v>23</v>
      </c>
      <c r="G769">
        <v>16</v>
      </c>
      <c r="H769">
        <v>2</v>
      </c>
      <c r="I769">
        <v>41</v>
      </c>
    </row>
    <row r="770" spans="1:9" x14ac:dyDescent="0.2">
      <c r="A770" t="s">
        <v>10</v>
      </c>
      <c r="B770" t="e">
        <v>#VALUE!</v>
      </c>
      <c r="C770" t="s">
        <v>2</v>
      </c>
      <c r="D770" t="e">
        <f t="shared" si="11"/>
        <v>#VALUE!</v>
      </c>
    </row>
    <row r="771" spans="1:9" x14ac:dyDescent="0.2">
      <c r="A771" t="s">
        <v>10</v>
      </c>
      <c r="B771" t="s">
        <v>617</v>
      </c>
      <c r="C771" t="s">
        <v>387</v>
      </c>
      <c r="D771" t="str">
        <f t="shared" si="11"/>
        <v>HKMA DAVID LI KWOK PO COLLEGE DLKP</v>
      </c>
      <c r="F771">
        <v>20</v>
      </c>
      <c r="G771">
        <v>5</v>
      </c>
      <c r="H771">
        <v>15</v>
      </c>
      <c r="I771">
        <v>40</v>
      </c>
    </row>
    <row r="772" spans="1:9" x14ac:dyDescent="0.2">
      <c r="A772" t="s">
        <v>10</v>
      </c>
      <c r="B772" t="e">
        <v>#VALUE!</v>
      </c>
      <c r="C772" t="s">
        <v>2</v>
      </c>
      <c r="D772" t="e">
        <f t="shared" si="11"/>
        <v>#VALUE!</v>
      </c>
    </row>
    <row r="773" spans="1:9" x14ac:dyDescent="0.2">
      <c r="A773" t="s">
        <v>10</v>
      </c>
      <c r="B773" t="s">
        <v>618</v>
      </c>
      <c r="C773" t="s">
        <v>388</v>
      </c>
      <c r="D773" t="str">
        <f t="shared" si="11"/>
        <v>METHODIST COLLEGE MDIST</v>
      </c>
      <c r="F773">
        <v>1</v>
      </c>
      <c r="G773">
        <v>12</v>
      </c>
      <c r="H773">
        <v>26</v>
      </c>
      <c r="I773">
        <v>39</v>
      </c>
    </row>
    <row r="774" spans="1:9" x14ac:dyDescent="0.2">
      <c r="A774" t="s">
        <v>10</v>
      </c>
      <c r="B774" t="e">
        <v>#VALUE!</v>
      </c>
      <c r="C774" t="s">
        <v>2</v>
      </c>
      <c r="D774" t="e">
        <f t="shared" si="11"/>
        <v>#VALUE!</v>
      </c>
    </row>
    <row r="775" spans="1:9" x14ac:dyDescent="0.2">
      <c r="A775" t="s">
        <v>10</v>
      </c>
      <c r="B775" t="s">
        <v>618</v>
      </c>
      <c r="C775" t="s">
        <v>389</v>
      </c>
      <c r="D775" t="str">
        <f t="shared" ref="D775:D804" si="12">MID(C775, FIND(" ", C775, 1)+1, LEN(C775)-FIND(" ", C775, 1))</f>
        <v>UNITED CHRISTIAN COLLEGE (TAI HANG TUNG) UCC-THT</v>
      </c>
      <c r="F775">
        <v>15</v>
      </c>
      <c r="G775">
        <v>10</v>
      </c>
      <c r="H775">
        <v>14</v>
      </c>
      <c r="I775">
        <v>39</v>
      </c>
    </row>
    <row r="776" spans="1:9" x14ac:dyDescent="0.2">
      <c r="A776" t="s">
        <v>10</v>
      </c>
      <c r="B776" t="e">
        <v>#VALUE!</v>
      </c>
      <c r="C776" t="s">
        <v>2</v>
      </c>
      <c r="D776" t="e">
        <f t="shared" si="12"/>
        <v>#VALUE!</v>
      </c>
    </row>
    <row r="777" spans="1:9" x14ac:dyDescent="0.2">
      <c r="A777" t="s">
        <v>10</v>
      </c>
      <c r="B777" t="s">
        <v>620</v>
      </c>
      <c r="C777" t="s">
        <v>390</v>
      </c>
      <c r="D777" t="str">
        <f t="shared" si="12"/>
        <v>KIANGSU CHEKIANG COLLEGE KCC</v>
      </c>
      <c r="F777">
        <v>7</v>
      </c>
      <c r="G777">
        <v>12.5</v>
      </c>
      <c r="H777">
        <v>17</v>
      </c>
      <c r="I777">
        <v>36.5</v>
      </c>
    </row>
    <row r="778" spans="1:9" x14ac:dyDescent="0.2">
      <c r="A778" t="s">
        <v>10</v>
      </c>
      <c r="B778" t="e">
        <v>#VALUE!</v>
      </c>
      <c r="C778" t="s">
        <v>2</v>
      </c>
      <c r="D778" t="e">
        <f t="shared" si="12"/>
        <v>#VALUE!</v>
      </c>
    </row>
    <row r="779" spans="1:9" x14ac:dyDescent="0.2">
      <c r="A779" t="s">
        <v>10</v>
      </c>
      <c r="B779" t="s">
        <v>621</v>
      </c>
      <c r="C779" t="s">
        <v>391</v>
      </c>
      <c r="D779" t="str">
        <f t="shared" si="12"/>
        <v>CHAN SHU KUI MEMORIAL SCHOOL CSKMS</v>
      </c>
      <c r="F779">
        <v>20</v>
      </c>
      <c r="G779">
        <v>5</v>
      </c>
      <c r="H779">
        <v>7</v>
      </c>
      <c r="I779">
        <v>32</v>
      </c>
    </row>
    <row r="780" spans="1:9" x14ac:dyDescent="0.2">
      <c r="A780" t="s">
        <v>10</v>
      </c>
      <c r="B780" t="e">
        <v>#VALUE!</v>
      </c>
      <c r="C780" t="s">
        <v>2</v>
      </c>
      <c r="D780" t="e">
        <f t="shared" si="12"/>
        <v>#VALUE!</v>
      </c>
    </row>
    <row r="781" spans="1:9" x14ac:dyDescent="0.2">
      <c r="A781" t="s">
        <v>10</v>
      </c>
      <c r="B781" t="s">
        <v>622</v>
      </c>
      <c r="C781" t="s">
        <v>392</v>
      </c>
      <c r="D781" t="str">
        <f t="shared" si="12"/>
        <v>CONCORDIA LUTHERAN SCHOOL (NORTH POINT) CLS-NP</v>
      </c>
      <c r="F781">
        <v>2</v>
      </c>
      <c r="G781" t="s">
        <v>393</v>
      </c>
      <c r="H781">
        <v>29</v>
      </c>
    </row>
    <row r="782" spans="1:9" x14ac:dyDescent="0.2">
      <c r="A782" t="s">
        <v>10</v>
      </c>
      <c r="B782" t="e">
        <v>#VALUE!</v>
      </c>
      <c r="C782" t="s">
        <v>2</v>
      </c>
      <c r="D782" t="e">
        <f t="shared" si="12"/>
        <v>#VALUE!</v>
      </c>
    </row>
    <row r="783" spans="1:9" x14ac:dyDescent="0.2">
      <c r="A783" t="s">
        <v>10</v>
      </c>
      <c r="B783" t="s">
        <v>622</v>
      </c>
      <c r="C783" t="s">
        <v>394</v>
      </c>
      <c r="D783" t="str">
        <f t="shared" si="12"/>
        <v>QUALIED COLLEGE QUALIED _</v>
      </c>
      <c r="F783">
        <v>21</v>
      </c>
      <c r="G783">
        <v>8</v>
      </c>
      <c r="H783">
        <v>29</v>
      </c>
    </row>
    <row r="784" spans="1:9" x14ac:dyDescent="0.2">
      <c r="A784" t="s">
        <v>10</v>
      </c>
      <c r="B784" t="e">
        <v>#VALUE!</v>
      </c>
      <c r="C784" t="s">
        <v>2</v>
      </c>
      <c r="D784" t="e">
        <f t="shared" si="12"/>
        <v>#VALUE!</v>
      </c>
    </row>
    <row r="785" spans="1:9" x14ac:dyDescent="0.2">
      <c r="A785" t="s">
        <v>10</v>
      </c>
      <c r="B785" t="s">
        <v>624</v>
      </c>
      <c r="C785" t="s">
        <v>395</v>
      </c>
      <c r="D785" t="str">
        <f t="shared" si="12"/>
        <v>MAN KIU COLLEGE MKIU</v>
      </c>
      <c r="F785">
        <v>22</v>
      </c>
      <c r="G785">
        <v>1</v>
      </c>
      <c r="H785">
        <v>2</v>
      </c>
      <c r="I785">
        <v>25</v>
      </c>
    </row>
    <row r="786" spans="1:9" x14ac:dyDescent="0.2">
      <c r="A786" t="s">
        <v>10</v>
      </c>
      <c r="B786" t="e">
        <v>#VALUE!</v>
      </c>
      <c r="C786" t="s">
        <v>2</v>
      </c>
      <c r="D786" t="e">
        <f t="shared" si="12"/>
        <v>#VALUE!</v>
      </c>
    </row>
    <row r="787" spans="1:9" x14ac:dyDescent="0.2">
      <c r="A787" t="s">
        <v>10</v>
      </c>
      <c r="B787" t="s">
        <v>634</v>
      </c>
      <c r="C787" t="s">
        <v>396</v>
      </c>
      <c r="D787" t="str">
        <f t="shared" si="12"/>
        <v>MKMCF MA CHAN DUEN HEY MEMORIAL COLLEGE MCDHMC</v>
      </c>
      <c r="F787">
        <v>9</v>
      </c>
      <c r="G787">
        <v>6</v>
      </c>
      <c r="H787">
        <v>5</v>
      </c>
      <c r="I787">
        <v>20</v>
      </c>
    </row>
    <row r="788" spans="1:9" x14ac:dyDescent="0.2">
      <c r="A788" t="s">
        <v>10</v>
      </c>
      <c r="B788" t="e">
        <v>#VALUE!</v>
      </c>
      <c r="C788" t="s">
        <v>2</v>
      </c>
      <c r="D788" t="e">
        <f t="shared" si="12"/>
        <v>#VALUE!</v>
      </c>
    </row>
    <row r="789" spans="1:9" x14ac:dyDescent="0.2">
      <c r="A789" t="s">
        <v>10</v>
      </c>
      <c r="B789" t="s">
        <v>625</v>
      </c>
      <c r="C789" t="s">
        <v>397</v>
      </c>
      <c r="D789" t="str">
        <f t="shared" si="12"/>
        <v>CNEC LAU WING SANG SECONDARY SCHOOL LWSSS</v>
      </c>
      <c r="F789" t="s">
        <v>398</v>
      </c>
      <c r="G789">
        <v>14</v>
      </c>
      <c r="H789">
        <v>17</v>
      </c>
    </row>
    <row r="790" spans="1:9" x14ac:dyDescent="0.2">
      <c r="A790" t="s">
        <v>10</v>
      </c>
      <c r="B790" t="e">
        <v>#VALUE!</v>
      </c>
      <c r="C790" t="s">
        <v>2</v>
      </c>
      <c r="D790" t="e">
        <f t="shared" si="12"/>
        <v>#VALUE!</v>
      </c>
    </row>
    <row r="791" spans="1:9" x14ac:dyDescent="0.2">
      <c r="A791" t="s">
        <v>10</v>
      </c>
      <c r="B791" t="s">
        <v>626</v>
      </c>
      <c r="C791" t="s">
        <v>399</v>
      </c>
      <c r="D791" t="str">
        <f t="shared" si="12"/>
        <v>HHCKLA BUDDHIST CHING KOK SECONDARY SCHOOL BCKSS</v>
      </c>
      <c r="F791">
        <v>4</v>
      </c>
      <c r="G791">
        <v>8</v>
      </c>
      <c r="H791">
        <v>12</v>
      </c>
    </row>
    <row r="792" spans="1:9" x14ac:dyDescent="0.2">
      <c r="A792" t="s">
        <v>10</v>
      </c>
      <c r="B792" t="e">
        <v>#VALUE!</v>
      </c>
      <c r="C792" t="s">
        <v>2</v>
      </c>
      <c r="D792" t="e">
        <f t="shared" si="12"/>
        <v>#VALUE!</v>
      </c>
    </row>
    <row r="793" spans="1:9" x14ac:dyDescent="0.2">
      <c r="A793" t="s">
        <v>10</v>
      </c>
      <c r="B793" t="s">
        <v>626</v>
      </c>
      <c r="C793" t="s">
        <v>400</v>
      </c>
      <c r="D793" t="str">
        <f t="shared" si="12"/>
        <v>KOWLOON TONG SCHOOL (SECONDARY SECTION) KTSS</v>
      </c>
      <c r="F793">
        <v>10</v>
      </c>
      <c r="G793">
        <v>1</v>
      </c>
      <c r="H793">
        <v>1</v>
      </c>
      <c r="I793">
        <v>12</v>
      </c>
    </row>
    <row r="794" spans="1:9" x14ac:dyDescent="0.2">
      <c r="A794" t="s">
        <v>10</v>
      </c>
      <c r="B794" t="e">
        <v>#VALUE!</v>
      </c>
      <c r="C794" t="s">
        <v>2</v>
      </c>
      <c r="D794" t="e">
        <f t="shared" si="12"/>
        <v>#VALUE!</v>
      </c>
    </row>
    <row r="795" spans="1:9" x14ac:dyDescent="0.2">
      <c r="A795" t="s">
        <v>10</v>
      </c>
      <c r="B795" t="s">
        <v>632</v>
      </c>
      <c r="C795" t="s">
        <v>401</v>
      </c>
      <c r="D795" t="str">
        <f t="shared" si="12"/>
        <v>CCC KEI TO SECONDARY SCHOOL CCCKT</v>
      </c>
      <c r="F795">
        <v>3</v>
      </c>
      <c r="G795">
        <v>2</v>
      </c>
      <c r="H795">
        <v>5</v>
      </c>
      <c r="I795">
        <v>10</v>
      </c>
    </row>
    <row r="796" spans="1:9" x14ac:dyDescent="0.2">
      <c r="A796" t="s">
        <v>10</v>
      </c>
      <c r="B796" t="e">
        <v>#VALUE!</v>
      </c>
      <c r="C796" t="s">
        <v>2</v>
      </c>
      <c r="D796" t="e">
        <f t="shared" si="12"/>
        <v>#VALUE!</v>
      </c>
    </row>
    <row r="797" spans="1:9" x14ac:dyDescent="0.2">
      <c r="A797" t="s">
        <v>10</v>
      </c>
      <c r="B797" t="s">
        <v>628</v>
      </c>
      <c r="C797" t="s">
        <v>402</v>
      </c>
      <c r="D797" t="str">
        <f t="shared" si="12"/>
        <v>LINGNAN SECONDARY SCHOOL LNSS _ _</v>
      </c>
      <c r="F797">
        <v>4</v>
      </c>
      <c r="G797">
        <v>4</v>
      </c>
    </row>
    <row r="798" spans="1:9" x14ac:dyDescent="0.2">
      <c r="A798" t="s">
        <v>10</v>
      </c>
      <c r="B798" t="e">
        <v>#VALUE!</v>
      </c>
      <c r="C798" t="s">
        <v>2</v>
      </c>
      <c r="D798" t="e">
        <f t="shared" si="12"/>
        <v>#VALUE!</v>
      </c>
    </row>
    <row r="799" spans="1:9" x14ac:dyDescent="0.2">
      <c r="A799" t="s">
        <v>10</v>
      </c>
      <c r="B799" t="s">
        <v>629</v>
      </c>
      <c r="C799" t="s">
        <v>16</v>
      </c>
      <c r="D799" t="str">
        <f t="shared" si="12"/>
        <v>COGNITIO COLLEGE (HONG KONG) CCHK _ _</v>
      </c>
    </row>
    <row r="800" spans="1:9" x14ac:dyDescent="0.2">
      <c r="A800" t="s">
        <v>10</v>
      </c>
      <c r="B800" t="e">
        <v>#VALUE!</v>
      </c>
      <c r="C800" t="s">
        <v>2</v>
      </c>
      <c r="D800" t="e">
        <f t="shared" si="12"/>
        <v>#VALUE!</v>
      </c>
    </row>
    <row r="801" spans="1:4" x14ac:dyDescent="0.2">
      <c r="A801" t="s">
        <v>10</v>
      </c>
      <c r="B801" t="s">
        <v>629</v>
      </c>
      <c r="C801" t="s">
        <v>17</v>
      </c>
      <c r="D801" t="str">
        <f t="shared" si="12"/>
        <v>MUNSANG COLLEGE (HONG KONG ISLAND) MSCHK _ _</v>
      </c>
    </row>
    <row r="802" spans="1:4" x14ac:dyDescent="0.2">
      <c r="A802" t="s">
        <v>10</v>
      </c>
      <c r="B802" t="e">
        <v>#VALUE!</v>
      </c>
      <c r="C802" t="s">
        <v>2</v>
      </c>
      <c r="D802" t="e">
        <f t="shared" si="12"/>
        <v>#VALUE!</v>
      </c>
    </row>
    <row r="803" spans="1:4" x14ac:dyDescent="0.2">
      <c r="A803" t="s">
        <v>10</v>
      </c>
      <c r="B803" t="s">
        <v>629</v>
      </c>
      <c r="C803" t="s">
        <v>18</v>
      </c>
      <c r="D803" t="str">
        <f t="shared" si="12"/>
        <v>SKH HOLY CARPENTER SECONDARY SCHOOL SKHHCSS _ _</v>
      </c>
    </row>
    <row r="804" spans="1:4" x14ac:dyDescent="0.2">
      <c r="B804" t="e">
        <v>#VALUE!</v>
      </c>
      <c r="C804" t="s">
        <v>2</v>
      </c>
      <c r="D804" t="e">
        <f t="shared" si="12"/>
        <v>#VALUE!</v>
      </c>
    </row>
  </sheetData>
  <mergeCells count="1">
    <mergeCell ref="A1:D1"/>
  </mergeCells>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4"/>
  <sheetViews>
    <sheetView topLeftCell="A160" workbookViewId="0">
      <selection activeCell="F160" sqref="F1:F1048576"/>
    </sheetView>
  </sheetViews>
  <sheetFormatPr defaultRowHeight="12.75" x14ac:dyDescent="0.2"/>
  <cols>
    <col min="1" max="1" width="12" style="61" bestFit="1" customWidth="1"/>
    <col min="2" max="2" width="14.140625" style="61" bestFit="1" customWidth="1"/>
    <col min="3" max="3" width="20.85546875" style="61" bestFit="1" customWidth="1"/>
    <col min="4" max="4" width="43" customWidth="1"/>
    <col min="5" max="5" width="4.42578125" customWidth="1"/>
  </cols>
  <sheetData>
    <row r="1" spans="1:6" x14ac:dyDescent="0.2">
      <c r="A1" s="62" t="s">
        <v>2816</v>
      </c>
      <c r="B1" s="62" t="s">
        <v>2817</v>
      </c>
      <c r="C1" s="61" t="s">
        <v>1872</v>
      </c>
      <c r="D1" t="str">
        <f>VLOOKUP(C1, '[1]basketball+football'!$A$2:$C$247, 2, FALSE)</f>
        <v>Diocesan Boys'' School</v>
      </c>
      <c r="E1">
        <f>VLOOKUP(C1, '[1]basketball+football'!$A$2:$C$247, 3, FALSE)</f>
        <v>2</v>
      </c>
      <c r="F1" t="str">
        <f>IF(E1&lt;&gt;"","update  entity set " &amp; A1 &amp; ", " &amp; B1 &amp; " where upper(nameeng) = upper('" &amp; D1&amp; "') and categoryid=" &amp; E1 &amp; ";", "")</f>
        <v>update  entity set footballdiv=1, footballpos=1 where upper(nameeng) = upper('Diocesan Boys'' School') and categoryid=2;</v>
      </c>
    </row>
    <row r="2" spans="1:6" x14ac:dyDescent="0.2">
      <c r="A2" s="62" t="s">
        <v>2816</v>
      </c>
      <c r="B2" s="62" t="s">
        <v>2824</v>
      </c>
      <c r="C2" s="61" t="s">
        <v>2023</v>
      </c>
      <c r="D2" s="61" t="str">
        <f>VLOOKUP(C2, '[1]basketball+football'!$A$2:$C$247, 2, FALSE)</f>
        <v>Wah Yan College, Kowloon</v>
      </c>
      <c r="E2" s="61">
        <f>VLOOKUP(C2, '[1]basketball+football'!$A$2:$C$247, 3, FALSE)</f>
        <v>2</v>
      </c>
      <c r="F2" s="61" t="str">
        <f t="shared" ref="F2:F65" si="0">IF(E2&lt;&gt;"","update  entity set " &amp; A2 &amp; ", " &amp; B2 &amp; " where upper(nameeng) = upper('" &amp; D2&amp; "') and categoryid=" &amp; E2 &amp; ";", "")</f>
        <v>update  entity set footballdiv=1, footballpos=10 where upper(nameeng) = upper('Wah Yan College, Kowloon') and categoryid=2;</v>
      </c>
    </row>
    <row r="3" spans="1:6" x14ac:dyDescent="0.2">
      <c r="A3" s="62" t="s">
        <v>2816</v>
      </c>
      <c r="B3" s="62" t="s">
        <v>2825</v>
      </c>
      <c r="C3" s="61" t="s">
        <v>1771</v>
      </c>
      <c r="D3" s="61" t="str">
        <f>VLOOKUP(C3, '[1]basketball+football'!$A$2:$C$247, 2, FALSE)</f>
        <v>Wah Yan College Hong Kong</v>
      </c>
      <c r="E3" s="61">
        <f>VLOOKUP(C3, '[1]basketball+football'!$A$2:$C$247, 3, FALSE)</f>
        <v>2</v>
      </c>
      <c r="F3" s="61" t="str">
        <f t="shared" si="0"/>
        <v>update  entity set footballdiv=1, footballpos=11 where upper(nameeng) = upper('Wah Yan College Hong Kong') and categoryid=2;</v>
      </c>
    </row>
    <row r="4" spans="1:6" x14ac:dyDescent="0.2">
      <c r="A4" s="62" t="s">
        <v>2816</v>
      </c>
      <c r="B4" s="62" t="s">
        <v>2826</v>
      </c>
      <c r="C4" s="61" t="s">
        <v>1763</v>
      </c>
      <c r="D4" s="61" t="str">
        <f>VLOOKUP(C4, '[1]basketball+football'!$A$2:$C$247, 2, FALSE)</f>
        <v>St. Paul''s Co-Educational College</v>
      </c>
      <c r="E4" s="61">
        <f>VLOOKUP(C4, '[1]basketball+football'!$A$2:$C$247, 3, FALSE)</f>
        <v>2</v>
      </c>
      <c r="F4" s="61" t="str">
        <f t="shared" si="0"/>
        <v>update  entity set footballdiv=1, footballpos=12 where upper(nameeng) = upper('St. Paul''s Co-Educational College') and categoryid=2;</v>
      </c>
    </row>
    <row r="5" spans="1:6" x14ac:dyDescent="0.2">
      <c r="A5" s="62" t="s">
        <v>2816</v>
      </c>
      <c r="B5" s="62" t="s">
        <v>2818</v>
      </c>
      <c r="C5" s="61" t="s">
        <v>1874</v>
      </c>
      <c r="D5" s="61" t="str">
        <f>VLOOKUP(C5, '[1]basketball+football'!$A$2:$C$247, 2, FALSE)</f>
        <v>La Salle College</v>
      </c>
      <c r="E5" s="61">
        <f>VLOOKUP(C5, '[1]basketball+football'!$A$2:$C$247, 3, FALSE)</f>
        <v>2</v>
      </c>
      <c r="F5" s="61" t="str">
        <f t="shared" si="0"/>
        <v>update  entity set footballdiv=1, footballpos=2 where upper(nameeng) = upper('La Salle College') and categoryid=2;</v>
      </c>
    </row>
    <row r="6" spans="1:6" x14ac:dyDescent="0.2">
      <c r="A6" s="62" t="s">
        <v>2816</v>
      </c>
      <c r="B6" s="62" t="s">
        <v>2819</v>
      </c>
      <c r="C6" s="61" t="s">
        <v>1805</v>
      </c>
      <c r="D6" s="61" t="str">
        <f>VLOOKUP(C6, '[1]basketball+football'!$A$2:$C$247, 2, FALSE)</f>
        <v>West Island School</v>
      </c>
      <c r="E6" s="61">
        <f>VLOOKUP(C6, '[1]basketball+football'!$A$2:$C$247, 3, FALSE)</f>
        <v>5</v>
      </c>
      <c r="F6" s="61" t="str">
        <f t="shared" si="0"/>
        <v>update  entity set footballdiv=1, footballpos=3 where upper(nameeng) = upper('West Island School') and categoryid=5;</v>
      </c>
    </row>
    <row r="7" spans="1:6" x14ac:dyDescent="0.2">
      <c r="A7" s="62" t="s">
        <v>2816</v>
      </c>
      <c r="B7" s="62" t="s">
        <v>2820</v>
      </c>
      <c r="C7" s="61" t="s">
        <v>1873</v>
      </c>
      <c r="D7" s="61" t="str">
        <f>VLOOKUP(C7, '[1]basketball+football'!$A$2:$C$247, 2, FALSE)</f>
        <v>Ying Wa College</v>
      </c>
      <c r="E7" s="61">
        <f>VLOOKUP(C7, '[1]basketball+football'!$A$2:$C$247, 3, FALSE)</f>
        <v>2</v>
      </c>
      <c r="F7" s="61" t="str">
        <f t="shared" si="0"/>
        <v>update  entity set footballdiv=1, footballpos=4 where upper(nameeng) = upper('Ying Wa College') and categoryid=2;</v>
      </c>
    </row>
    <row r="8" spans="1:6" x14ac:dyDescent="0.2">
      <c r="A8" s="62" t="s">
        <v>2816</v>
      </c>
      <c r="B8" s="62" t="s">
        <v>2821</v>
      </c>
      <c r="C8" s="61" t="s">
        <v>2852</v>
      </c>
      <c r="D8" s="61" t="str">
        <f>VLOOKUP(C8, '[1]basketball+football'!$A$2:$C$247, 2, FALSE)</f>
        <v>Hong Kong International School</v>
      </c>
      <c r="E8" s="61">
        <f>VLOOKUP(C8, '[1]basketball+football'!$A$2:$C$247, 3, FALSE)</f>
        <v>5</v>
      </c>
      <c r="F8" s="61" t="str">
        <f t="shared" si="0"/>
        <v>update  entity set footballdiv=1, footballpos=5 where upper(nameeng) = upper('Hong Kong International School') and categoryid=5;</v>
      </c>
    </row>
    <row r="9" spans="1:6" x14ac:dyDescent="0.2">
      <c r="A9" s="62" t="s">
        <v>2816</v>
      </c>
      <c r="B9" s="62" t="s">
        <v>2835</v>
      </c>
      <c r="C9" s="61" t="s">
        <v>1767</v>
      </c>
      <c r="D9" s="61" t="str">
        <f>VLOOKUP(C9, '[1]basketball+football'!$A$2:$C$247, 2, FALSE)</f>
        <v>South Island School</v>
      </c>
      <c r="E9" s="61">
        <f>VLOOKUP(C9, '[1]basketball+football'!$A$2:$C$247, 3, FALSE)</f>
        <v>5</v>
      </c>
      <c r="F9" s="61" t="str">
        <f t="shared" si="0"/>
        <v>update  entity set footballdiv=1, footballpos=6 where upper(nameeng) = upper('South Island School') and categoryid=5;</v>
      </c>
    </row>
    <row r="10" spans="1:6" x14ac:dyDescent="0.2">
      <c r="A10" s="62" t="s">
        <v>2816</v>
      </c>
      <c r="B10" s="62" t="s">
        <v>2822</v>
      </c>
      <c r="C10" s="61" t="s">
        <v>1810</v>
      </c>
      <c r="D10" s="61" t="str">
        <f>VLOOKUP(C10, '[1]basketball+football'!$A$2:$C$247, 2, FALSE)</f>
        <v>Island School</v>
      </c>
      <c r="E10" s="61">
        <f>VLOOKUP(C10, '[1]basketball+football'!$A$2:$C$247, 3, FALSE)</f>
        <v>5</v>
      </c>
      <c r="F10" s="61" t="str">
        <f t="shared" si="0"/>
        <v>update  entity set footballdiv=1, footballpos=7 where upper(nameeng) = upper('Island School') and categoryid=5;</v>
      </c>
    </row>
    <row r="11" spans="1:6" x14ac:dyDescent="0.2">
      <c r="A11" s="62" t="s">
        <v>2816</v>
      </c>
      <c r="B11" s="62" t="s">
        <v>2822</v>
      </c>
      <c r="C11" s="61" t="s">
        <v>1757</v>
      </c>
      <c r="D11" s="61" t="str">
        <f>VLOOKUP(C11, '[1]basketball+football'!$A$2:$C$247, 2, FALSE)</f>
        <v>St. Joseph''s College</v>
      </c>
      <c r="E11" s="61">
        <f>VLOOKUP(C11, '[1]basketball+football'!$A$2:$C$247, 3, FALSE)</f>
        <v>2</v>
      </c>
      <c r="F11" s="61" t="str">
        <f t="shared" si="0"/>
        <v>update  entity set footballdiv=1, footballpos=7 where upper(nameeng) = upper('St. Joseph''s College') and categoryid=2;</v>
      </c>
    </row>
    <row r="12" spans="1:6" x14ac:dyDescent="0.2">
      <c r="A12" s="62" t="s">
        <v>2816</v>
      </c>
      <c r="B12" s="62" t="s">
        <v>2823</v>
      </c>
      <c r="C12" s="61" t="s">
        <v>1983</v>
      </c>
      <c r="D12" s="61" t="str">
        <f>VLOOKUP(C12, '[1]basketball+football'!$A$2:$C$247, 2, FALSE)</f>
        <v>King George V School</v>
      </c>
      <c r="E12" s="61">
        <f>VLOOKUP(C12, '[1]basketball+football'!$A$2:$C$247, 3, FALSE)</f>
        <v>5</v>
      </c>
      <c r="F12" s="61" t="str">
        <f t="shared" si="0"/>
        <v>update  entity set footballdiv=1, footballpos=9 where upper(nameeng) = upper('King George V School') and categoryid=5;</v>
      </c>
    </row>
    <row r="13" spans="1:6" x14ac:dyDescent="0.2">
      <c r="A13" s="62" t="s">
        <v>2827</v>
      </c>
      <c r="B13" s="62" t="s">
        <v>2817</v>
      </c>
      <c r="C13" s="61" t="s">
        <v>2021</v>
      </c>
      <c r="D13" s="61" t="str">
        <f>VLOOKUP(C13, '[1]basketball+football'!$A$2:$C$247, 2, FALSE)</f>
        <v>Kwun Tong Maryknoll College</v>
      </c>
      <c r="E13" s="61">
        <f>VLOOKUP(C13, '[1]basketball+football'!$A$2:$C$247, 3, FALSE)</f>
        <v>2</v>
      </c>
      <c r="F13" s="61" t="str">
        <f t="shared" si="0"/>
        <v>update  entity set footballdiv=2, footballpos=1 where upper(nameeng) = upper('Kwun Tong Maryknoll College') and categoryid=2;</v>
      </c>
    </row>
    <row r="14" spans="1:6" x14ac:dyDescent="0.2">
      <c r="A14" s="62" t="s">
        <v>2827</v>
      </c>
      <c r="B14" s="62" t="s">
        <v>2825</v>
      </c>
      <c r="C14" s="61" t="s">
        <v>1809</v>
      </c>
      <c r="D14" s="61" t="str">
        <f>VLOOKUP(C14, '[1]basketball+football'!$A$2:$C$247, 2, FALSE)</f>
        <v>German Swiss International School</v>
      </c>
      <c r="E14" s="61">
        <f>VLOOKUP(C14, '[1]basketball+football'!$A$2:$C$247, 3, FALSE)</f>
        <v>5</v>
      </c>
      <c r="F14" s="61" t="str">
        <f t="shared" si="0"/>
        <v>update  entity set footballdiv=2, footballpos=11 where upper(nameeng) = upper('German Swiss International School') and categoryid=5;</v>
      </c>
    </row>
    <row r="15" spans="1:6" x14ac:dyDescent="0.2">
      <c r="A15" s="62" t="s">
        <v>2827</v>
      </c>
      <c r="B15" s="62" t="s">
        <v>2825</v>
      </c>
      <c r="C15" s="61" t="s">
        <v>1800</v>
      </c>
      <c r="D15" s="61" t="str">
        <f>VLOOKUP(C15, '[1]basketball+football'!$A$2:$C$247, 2, FALSE)</f>
        <v>Salesian English School</v>
      </c>
      <c r="E15" s="61">
        <f>VLOOKUP(C15, '[1]basketball+football'!$A$2:$C$247, 3, FALSE)</f>
        <v>2</v>
      </c>
      <c r="F15" s="61" t="str">
        <f t="shared" si="0"/>
        <v>update  entity set footballdiv=2, footballpos=11 where upper(nameeng) = upper('Salesian English School') and categoryid=2;</v>
      </c>
    </row>
    <row r="16" spans="1:6" x14ac:dyDescent="0.2">
      <c r="A16" s="62" t="s">
        <v>2827</v>
      </c>
      <c r="B16" s="62" t="s">
        <v>2828</v>
      </c>
      <c r="C16" s="61" t="s">
        <v>1837</v>
      </c>
      <c r="D16" s="61" t="str">
        <f>VLOOKUP(C16, '[1]basketball+football'!$A$2:$C$247, 2, FALSE)</f>
        <v>Kiangsu-Chekiang College</v>
      </c>
      <c r="E16" s="61">
        <f>VLOOKUP(C16, '[1]basketball+football'!$A$2:$C$247, 3, FALSE)</f>
        <v>2</v>
      </c>
      <c r="F16" s="61" t="str">
        <f t="shared" si="0"/>
        <v>update  entity set footballdiv=2, footballpos=13 where upper(nameeng) = upper('Kiangsu-Chekiang College') and categoryid=2;</v>
      </c>
    </row>
    <row r="17" spans="1:6" x14ac:dyDescent="0.2">
      <c r="A17" s="62" t="s">
        <v>2827</v>
      </c>
      <c r="B17" s="62" t="s">
        <v>2836</v>
      </c>
      <c r="C17" s="61" t="s">
        <v>1859</v>
      </c>
      <c r="D17" s="61" t="str">
        <f>VLOOKUP(C17, '[1]basketball+football'!$A$2:$C$247, 2, FALSE)</f>
        <v>Hong Kong Tang King Po College</v>
      </c>
      <c r="E17" s="61">
        <f>VLOOKUP(C17, '[1]basketball+football'!$A$2:$C$247, 3, FALSE)</f>
        <v>2</v>
      </c>
      <c r="F17" s="61" t="str">
        <f t="shared" si="0"/>
        <v>update  entity set footballdiv=2, footballpos=14 where upper(nameeng) = upper('Hong Kong Tang King Po College') and categoryid=2;</v>
      </c>
    </row>
    <row r="18" spans="1:6" x14ac:dyDescent="0.2">
      <c r="A18" s="62" t="s">
        <v>2827</v>
      </c>
      <c r="B18" s="62" t="s">
        <v>2829</v>
      </c>
      <c r="C18" s="61" t="s">
        <v>2012</v>
      </c>
      <c r="D18" s="61" t="str">
        <f>VLOOKUP(C18, '[1]basketball+football'!$A$2:$C$247, 2, FALSE)</f>
        <v>Po Leung Kuk Choi Kai Yau School</v>
      </c>
      <c r="E18" s="61">
        <f>VLOOKUP(C18, '[1]basketball+football'!$A$2:$C$247, 3, FALSE)</f>
        <v>2</v>
      </c>
      <c r="F18" s="61" t="str">
        <f t="shared" si="0"/>
        <v>update  entity set footballdiv=2, footballpos=15 where upper(nameeng) = upper('Po Leung Kuk Choi Kai Yau School') and categoryid=2;</v>
      </c>
    </row>
    <row r="19" spans="1:6" x14ac:dyDescent="0.2">
      <c r="A19" s="62" t="s">
        <v>2827</v>
      </c>
      <c r="B19" s="62" t="s">
        <v>2830</v>
      </c>
      <c r="C19" s="61" t="s">
        <v>1957</v>
      </c>
      <c r="D19" s="61" t="str">
        <f>VLOOKUP(C19, '[1]basketball+football'!$A$2:$C$247, 2, FALSE)</f>
        <v>Bishop Hall Jubilee School</v>
      </c>
      <c r="E19" s="61">
        <f>VLOOKUP(C19, '[1]basketball+football'!$A$2:$C$247, 3, FALSE)</f>
        <v>2</v>
      </c>
      <c r="F19" s="61" t="str">
        <f t="shared" si="0"/>
        <v>update  entity set footballdiv=2, footballpos=16 where upper(nameeng) = upper('Bishop Hall Jubilee School') and categoryid=2;</v>
      </c>
    </row>
    <row r="20" spans="1:6" x14ac:dyDescent="0.2">
      <c r="A20" s="62" t="s">
        <v>2827</v>
      </c>
      <c r="B20" s="62" t="s">
        <v>2830</v>
      </c>
      <c r="C20" s="61" t="s">
        <v>2037</v>
      </c>
      <c r="D20" s="61" t="str">
        <f>VLOOKUP(C20, '[1]basketball+football'!$A$2:$C$247, 2, FALSE)</f>
        <v>HHCKLA Buddhist Ching Kok Secondary School</v>
      </c>
      <c r="E20" s="61">
        <f>VLOOKUP(C20, '[1]basketball+football'!$A$2:$C$247, 3, FALSE)</f>
        <v>2</v>
      </c>
      <c r="F20" s="61" t="str">
        <f t="shared" si="0"/>
        <v>update  entity set footballdiv=2, footballpos=16 where upper(nameeng) = upper('HHCKLA Buddhist Ching Kok Secondary School') and categoryid=2;</v>
      </c>
    </row>
    <row r="21" spans="1:6" x14ac:dyDescent="0.2">
      <c r="A21" s="62" t="s">
        <v>2827</v>
      </c>
      <c r="B21" s="62" t="s">
        <v>2830</v>
      </c>
      <c r="C21" s="61" t="s">
        <v>1900</v>
      </c>
      <c r="D21" s="61" t="str">
        <f>VLOOKUP(C21, '[1]basketball+football'!$A$2:$C$247, 2, FALSE)</f>
        <v>Chan Sui Ki (La Salle) College</v>
      </c>
      <c r="E21" s="61">
        <f>VLOOKUP(C21, '[1]basketball+football'!$A$2:$C$247, 3, FALSE)</f>
        <v>2</v>
      </c>
      <c r="F21" s="61" t="str">
        <f t="shared" si="0"/>
        <v>update  entity set footballdiv=2, footballpos=16 where upper(nameeng) = upper('Chan Sui Ki (La Salle) College') and categoryid=2;</v>
      </c>
    </row>
    <row r="22" spans="1:6" x14ac:dyDescent="0.2">
      <c r="A22" s="62" t="s">
        <v>2827</v>
      </c>
      <c r="B22" s="62" t="s">
        <v>2832</v>
      </c>
      <c r="C22" s="61" t="s">
        <v>1881</v>
      </c>
      <c r="D22" s="61" t="str">
        <f>VLOOKUP(C22, '[1]basketball+football'!$A$2:$C$247, 2, FALSE)</f>
        <v>Fukien Secondary School</v>
      </c>
      <c r="E22" s="61">
        <f>VLOOKUP(C22, '[1]basketball+football'!$A$2:$C$247, 3, FALSE)</f>
        <v>2</v>
      </c>
      <c r="F22" s="61" t="str">
        <f t="shared" si="0"/>
        <v>update  entity set footballdiv=2, footballpos=19 where upper(nameeng) = upper('Fukien Secondary School') and categoryid=2;</v>
      </c>
    </row>
    <row r="23" spans="1:6" x14ac:dyDescent="0.2">
      <c r="A23" s="62" t="s">
        <v>2827</v>
      </c>
      <c r="B23" s="62" t="s">
        <v>2818</v>
      </c>
      <c r="C23" s="61" t="s">
        <v>1761</v>
      </c>
      <c r="D23" s="61" t="str">
        <f>VLOOKUP(C23, '[1]basketball+football'!$A$2:$C$247, 2, FALSE)</f>
        <v>Chong Gene Hang College</v>
      </c>
      <c r="E23" s="61">
        <f>VLOOKUP(C23, '[1]basketball+football'!$A$2:$C$247, 3, FALSE)</f>
        <v>2</v>
      </c>
      <c r="F23" s="61" t="str">
        <f t="shared" si="0"/>
        <v>update  entity set footballdiv=2, footballpos=2 where upper(nameeng) = upper('Chong Gene Hang College') and categoryid=2;</v>
      </c>
    </row>
    <row r="24" spans="1:6" x14ac:dyDescent="0.2">
      <c r="A24" s="62" t="s">
        <v>2827</v>
      </c>
      <c r="B24" s="62" t="s">
        <v>2833</v>
      </c>
      <c r="C24" s="61" t="s">
        <v>1937</v>
      </c>
      <c r="D24" s="61" t="str">
        <f>VLOOKUP(C24, '[1]basketball+football'!$A$2:$C$247, 2, FALSE)</f>
        <v>Tang King Po School</v>
      </c>
      <c r="E24" s="61">
        <f>VLOOKUP(C24, '[1]basketball+football'!$A$2:$C$247, 3, FALSE)</f>
        <v>2</v>
      </c>
      <c r="F24" s="61" t="str">
        <f t="shared" si="0"/>
        <v>update  entity set footballdiv=2, footballpos=20 where upper(nameeng) = upper('Tang King Po School') and categoryid=2;</v>
      </c>
    </row>
    <row r="25" spans="1:6" x14ac:dyDescent="0.2">
      <c r="A25" s="62" t="s">
        <v>2827</v>
      </c>
      <c r="B25" s="62" t="s">
        <v>2819</v>
      </c>
      <c r="C25" s="61" t="s">
        <v>1918</v>
      </c>
      <c r="D25" s="61" t="str">
        <f>VLOOKUP(C25, '[1]basketball+football'!$A$2:$C$247, 2, FALSE)</f>
        <v>S.K.H. Holy Trinity Church Secondary School</v>
      </c>
      <c r="E25" s="61">
        <f>VLOOKUP(C25, '[1]basketball+football'!$A$2:$C$247, 3, FALSE)</f>
        <v>2</v>
      </c>
      <c r="F25" s="61" t="str">
        <f t="shared" si="0"/>
        <v>update  entity set footballdiv=2, footballpos=3 where upper(nameeng) = upper('S.K.H. Holy Trinity Church Secondary School') and categoryid=2;</v>
      </c>
    </row>
    <row r="26" spans="1:6" x14ac:dyDescent="0.2">
      <c r="A26" s="62" t="s">
        <v>2827</v>
      </c>
      <c r="B26" s="62" t="s">
        <v>2820</v>
      </c>
      <c r="C26" s="61" t="s">
        <v>2019</v>
      </c>
      <c r="D26" s="61" t="str">
        <f>VLOOKUP(C26, '[1]basketball+football'!$A$2:$C$247, 2, FALSE)</f>
        <v>Yu Chun Keung Memorial College</v>
      </c>
      <c r="E26" s="61">
        <f>VLOOKUP(C26, '[1]basketball+football'!$A$2:$C$247, 3, FALSE)</f>
        <v>2</v>
      </c>
      <c r="F26" s="61" t="str">
        <f t="shared" si="0"/>
        <v>update  entity set footballdiv=2, footballpos=4 where upper(nameeng) = upper('Yu Chun Keung Memorial College') and categoryid=2;</v>
      </c>
    </row>
    <row r="27" spans="1:6" x14ac:dyDescent="0.2">
      <c r="A27" s="62" t="s">
        <v>2827</v>
      </c>
      <c r="B27" s="62" t="s">
        <v>2821</v>
      </c>
      <c r="C27" s="61" t="s">
        <v>1875</v>
      </c>
      <c r="D27" s="61" t="str">
        <f>VLOOKUP(C27, '[1]basketball+football'!$A$2:$C$247, 2, FALSE)</f>
        <v>Sing Yin Secondary School</v>
      </c>
      <c r="E27" s="61">
        <f>VLOOKUP(C27, '[1]basketball+football'!$A$2:$C$247, 3, FALSE)</f>
        <v>2</v>
      </c>
      <c r="F27" s="61" t="str">
        <f t="shared" si="0"/>
        <v>update  entity set footballdiv=2, footballpos=5 where upper(nameeng) = upper('Sing Yin Secondary School') and categoryid=2;</v>
      </c>
    </row>
    <row r="28" spans="1:6" x14ac:dyDescent="0.2">
      <c r="A28" s="62" t="s">
        <v>2827</v>
      </c>
      <c r="B28" s="62" t="s">
        <v>2821</v>
      </c>
      <c r="C28" s="61" t="s">
        <v>1882</v>
      </c>
      <c r="D28" s="61" t="str">
        <f>VLOOKUP(C28, '[1]basketball+football'!$A$2:$C$247, 2, FALSE)</f>
        <v>St. Joseph''s Anglo-Chinese School</v>
      </c>
      <c r="E28" s="61">
        <f>VLOOKUP(C28, '[1]basketball+football'!$A$2:$C$247, 3, FALSE)</f>
        <v>2</v>
      </c>
      <c r="F28" s="61" t="str">
        <f t="shared" si="0"/>
        <v>update  entity set footballdiv=2, footballpos=5 where upper(nameeng) = upper('St. Joseph''s Anglo-Chinese School') and categoryid=2;</v>
      </c>
    </row>
    <row r="29" spans="1:6" x14ac:dyDescent="0.2">
      <c r="A29" s="62" t="s">
        <v>2827</v>
      </c>
      <c r="B29" s="62" t="s">
        <v>2822</v>
      </c>
      <c r="C29" s="61" t="s">
        <v>1769</v>
      </c>
      <c r="D29" s="61" t="str">
        <f>VLOOKUP(C29, '[1]basketball+football'!$A$2:$C$247, 2, FALSE)</f>
        <v>St. Paul''s College</v>
      </c>
      <c r="E29" s="61">
        <f>VLOOKUP(C29, '[1]basketball+football'!$A$2:$C$247, 3, FALSE)</f>
        <v>2</v>
      </c>
      <c r="F29" s="61" t="str">
        <f t="shared" si="0"/>
        <v>update  entity set footballdiv=2, footballpos=7 where upper(nameeng) = upper('St. Paul''s College') and categoryid=2;</v>
      </c>
    </row>
    <row r="30" spans="1:6" x14ac:dyDescent="0.2">
      <c r="A30" s="62" t="s">
        <v>2827</v>
      </c>
      <c r="B30" s="62" t="s">
        <v>2843</v>
      </c>
      <c r="C30" s="61" t="s">
        <v>1916</v>
      </c>
      <c r="D30" s="61" t="str">
        <f>VLOOKUP(C30, '[1]basketball+football'!$A$2:$C$247, 2, FALSE)</f>
        <v>Cheung Sha Wan Catholic Secondary School</v>
      </c>
      <c r="E30" s="61">
        <f>VLOOKUP(C30, '[1]basketball+football'!$A$2:$C$247, 3, FALSE)</f>
        <v>2</v>
      </c>
      <c r="F30" s="61" t="str">
        <f t="shared" si="0"/>
        <v>update  entity set footballdiv=2, footballpos=8 where upper(nameeng) = upper('Cheung Sha Wan Catholic Secondary School') and categoryid=2;</v>
      </c>
    </row>
    <row r="31" spans="1:6" x14ac:dyDescent="0.2">
      <c r="A31" s="62" t="s">
        <v>2827</v>
      </c>
      <c r="B31" s="62" t="s">
        <v>2843</v>
      </c>
      <c r="C31" s="61" t="s">
        <v>1974</v>
      </c>
      <c r="D31" s="61" t="str">
        <f>VLOOKUP(C31, '[1]basketball+football'!$A$2:$C$247, 2, FALSE)</f>
        <v>Munsang College</v>
      </c>
      <c r="E31" s="61">
        <f>VLOOKUP(C31, '[1]basketball+football'!$A$2:$C$247, 3, FALSE)</f>
        <v>2</v>
      </c>
      <c r="F31" s="61" t="str">
        <f t="shared" si="0"/>
        <v>update  entity set footballdiv=2, footballpos=8 where upper(nameeng) = upper('Munsang College') and categoryid=2;</v>
      </c>
    </row>
    <row r="32" spans="1:6" x14ac:dyDescent="0.2">
      <c r="A32" s="62" t="s">
        <v>2827</v>
      </c>
      <c r="B32" s="62" t="s">
        <v>2843</v>
      </c>
      <c r="C32" s="61" t="s">
        <v>1891</v>
      </c>
      <c r="D32" s="61" t="str">
        <f>VLOOKUP(C32, '[1]basketball+football'!$A$2:$C$247, 2, FALSE)</f>
        <v>Pui Ching Middle School</v>
      </c>
      <c r="E32" s="61">
        <f>VLOOKUP(C32, '[1]basketball+football'!$A$2:$C$247, 3, FALSE)</f>
        <v>2</v>
      </c>
      <c r="F32" s="61" t="str">
        <f t="shared" si="0"/>
        <v>update  entity set footballdiv=2, footballpos=8 where upper(nameeng) = upper('Pui Ching Middle School') and categoryid=2;</v>
      </c>
    </row>
    <row r="33" spans="1:6" x14ac:dyDescent="0.2">
      <c r="A33" s="62" t="s">
        <v>2834</v>
      </c>
      <c r="B33" s="62" t="s">
        <v>2817</v>
      </c>
      <c r="C33" s="61" t="s">
        <v>1828</v>
      </c>
      <c r="D33" s="61" t="str">
        <f>VLOOKUP(C33, '[1]basketball+football'!$A$2:$C$247, 2, FALSE)</f>
        <v>San Wui Commercial Soc. Chan Pak Sha School</v>
      </c>
      <c r="E33" s="61">
        <f>VLOOKUP(C33, '[1]basketball+football'!$A$2:$C$247, 3, FALSE)</f>
        <v>2</v>
      </c>
      <c r="F33" s="61" t="str">
        <f t="shared" si="0"/>
        <v>update  entity set footballdiv=3, footballpos=1 where upper(nameeng) = upper('San Wui Commercial Soc. Chan Pak Sha School') and categoryid=2;</v>
      </c>
    </row>
    <row r="34" spans="1:6" x14ac:dyDescent="0.2">
      <c r="A34" s="62" t="s">
        <v>2834</v>
      </c>
      <c r="B34" s="62" t="s">
        <v>2817</v>
      </c>
      <c r="C34" s="61" t="s">
        <v>2853</v>
      </c>
      <c r="D34" s="61" t="str">
        <f>VLOOKUP(C34, '[1]basketball+football'!$A$2:$C$247, 2, FALSE)</f>
        <v>French International School</v>
      </c>
      <c r="E34" s="61">
        <f>VLOOKUP(C34, '[1]basketball+football'!$A$2:$C$247, 3, FALSE)</f>
        <v>5</v>
      </c>
      <c r="F34" s="61" t="str">
        <f t="shared" si="0"/>
        <v>update  entity set footballdiv=3, footballpos=1 where upper(nameeng) = upper('French International School') and categoryid=5;</v>
      </c>
    </row>
    <row r="35" spans="1:6" x14ac:dyDescent="0.2">
      <c r="A35" s="62" t="s">
        <v>2834</v>
      </c>
      <c r="B35" s="62" t="s">
        <v>2817</v>
      </c>
      <c r="C35" s="61" t="s">
        <v>1958</v>
      </c>
      <c r="D35" s="61" t="str">
        <f>VLOOKUP(C35, '[1]basketball+football'!$A$2:$C$247, 2, FALSE)</f>
        <v>Chan Shu Kui Memorial School</v>
      </c>
      <c r="E35" s="61">
        <f>VLOOKUP(C35, '[1]basketball+football'!$A$2:$C$247, 3, FALSE)</f>
        <v>2</v>
      </c>
      <c r="F35" s="61" t="str">
        <f t="shared" si="0"/>
        <v>update  entity set footballdiv=3, footballpos=1 where upper(nameeng) = upper('Chan Shu Kui Memorial School') and categoryid=2;</v>
      </c>
    </row>
    <row r="36" spans="1:6" x14ac:dyDescent="0.2">
      <c r="A36" s="62" t="s">
        <v>2834</v>
      </c>
      <c r="B36" s="62" t="s">
        <v>2817</v>
      </c>
      <c r="C36" s="61" t="s">
        <v>1926</v>
      </c>
      <c r="D36" s="61" t="str">
        <f>VLOOKUP(C36, '[1]basketball+football'!$A$2:$C$247, 2, FALSE)</f>
        <v>HKMA David Li Kwok Po College</v>
      </c>
      <c r="E36" s="61">
        <f>VLOOKUP(C36, '[1]basketball+football'!$A$2:$C$247, 3, FALSE)</f>
        <v>2</v>
      </c>
      <c r="F36" s="61" t="str">
        <f t="shared" si="0"/>
        <v>update  entity set footballdiv=3, footballpos=1 where upper(nameeng) = upper('HKMA David Li Kwok Po College') and categoryid=2;</v>
      </c>
    </row>
    <row r="37" spans="1:6" x14ac:dyDescent="0.2">
      <c r="A37" s="62" t="s">
        <v>2834</v>
      </c>
      <c r="B37" s="62" t="s">
        <v>2817</v>
      </c>
      <c r="C37" s="61" t="s">
        <v>1899</v>
      </c>
      <c r="D37" s="61" t="str">
        <f>VLOOKUP(C37, '[1]basketball+football'!$A$2:$C$247, 2, FALSE)</f>
        <v>Ng Wah Catholic Secondary School</v>
      </c>
      <c r="E37" s="61">
        <f>VLOOKUP(C37, '[1]basketball+football'!$A$2:$C$247, 3, FALSE)</f>
        <v>2</v>
      </c>
      <c r="F37" s="61" t="str">
        <f t="shared" si="0"/>
        <v>update  entity set footballdiv=3, footballpos=1 where upper(nameeng) = upper('Ng Wah Catholic Secondary School') and categoryid=2;</v>
      </c>
    </row>
    <row r="38" spans="1:6" x14ac:dyDescent="0.2">
      <c r="A38" s="62" t="s">
        <v>2834</v>
      </c>
      <c r="B38" s="62" t="s">
        <v>2824</v>
      </c>
      <c r="C38" s="61" t="s">
        <v>1851</v>
      </c>
      <c r="D38" s="61" t="str">
        <f>VLOOKUP(C38, '[1]basketball+football'!$A$2:$C$247, 2, FALSE)</f>
        <v>St. Stephen''s Church College</v>
      </c>
      <c r="E38" s="61">
        <f>VLOOKUP(C38, '[1]basketball+football'!$A$2:$C$247, 3, FALSE)</f>
        <v>2</v>
      </c>
      <c r="F38" s="61" t="str">
        <f t="shared" si="0"/>
        <v>update  entity set footballdiv=3, footballpos=10 where upper(nameeng) = upper('St. Stephen''s Church College') and categoryid=2;</v>
      </c>
    </row>
    <row r="39" spans="1:6" x14ac:dyDescent="0.2">
      <c r="A39" s="62" t="s">
        <v>2834</v>
      </c>
      <c r="B39" s="62" t="s">
        <v>2824</v>
      </c>
      <c r="C39" s="61" t="s">
        <v>1886</v>
      </c>
      <c r="D39" s="61" t="str">
        <f>VLOOKUP(C39, '[1]basketball+football'!$A$2:$C$247, 2, FALSE)</f>
        <v>CCC Ming Kei College</v>
      </c>
      <c r="E39" s="61">
        <f>VLOOKUP(C39, '[1]basketball+football'!$A$2:$C$247, 3, FALSE)</f>
        <v>2</v>
      </c>
      <c r="F39" s="61" t="str">
        <f t="shared" si="0"/>
        <v>update  entity set footballdiv=3, footballpos=10 where upper(nameeng) = upper('CCC Ming Kei College') and categoryid=2;</v>
      </c>
    </row>
    <row r="40" spans="1:6" x14ac:dyDescent="0.2">
      <c r="A40" s="62" t="s">
        <v>2834</v>
      </c>
      <c r="B40" s="62" t="s">
        <v>2824</v>
      </c>
      <c r="C40" s="61" t="s">
        <v>1906</v>
      </c>
      <c r="D40" s="61" t="str">
        <f>VLOOKUP(C40, '[1]basketball+football'!$A$2:$C$247, 2, FALSE)</f>
        <v>United Christian College (Kowloon East)</v>
      </c>
      <c r="E40" s="61">
        <f>VLOOKUP(C40, '[1]basketball+football'!$A$2:$C$247, 3, FALSE)</f>
        <v>2</v>
      </c>
      <c r="F40" s="61" t="str">
        <f t="shared" si="0"/>
        <v>update  entity set footballdiv=3, footballpos=10 where upper(nameeng) = upper('United Christian College (Kowloon East)') and categoryid=2;</v>
      </c>
    </row>
    <row r="41" spans="1:6" x14ac:dyDescent="0.2">
      <c r="A41" s="62" t="s">
        <v>2834</v>
      </c>
      <c r="B41" s="62" t="s">
        <v>2825</v>
      </c>
      <c r="C41" s="61" t="s">
        <v>1772</v>
      </c>
      <c r="D41" s="61" t="str">
        <f>VLOOKUP(C41, '[1]basketball+football'!$A$2:$C$247, 2, FALSE)</f>
        <v>St. Stephen''s College</v>
      </c>
      <c r="E41" s="61">
        <f>VLOOKUP(C41, '[1]basketball+football'!$A$2:$C$247, 3, FALSE)</f>
        <v>2</v>
      </c>
      <c r="F41" s="61" t="str">
        <f t="shared" si="0"/>
        <v>update  entity set footballdiv=3, footballpos=11 where upper(nameeng) = upper('St. Stephen''s College') and categoryid=2;</v>
      </c>
    </row>
    <row r="42" spans="1:6" x14ac:dyDescent="0.2">
      <c r="A42" s="62" t="s">
        <v>2834</v>
      </c>
      <c r="B42" s="62" t="s">
        <v>2825</v>
      </c>
      <c r="C42" s="61" t="s">
        <v>1861</v>
      </c>
      <c r="D42" s="61" t="str">
        <f>VLOOKUP(C42, '[1]basketball+football'!$A$2:$C$247, 2, FALSE)</f>
        <v>The Chinese Foundation Secondary School</v>
      </c>
      <c r="E42" s="61">
        <f>VLOOKUP(C42, '[1]basketball+football'!$A$2:$C$247, 3, FALSE)</f>
        <v>2</v>
      </c>
      <c r="F42" s="61" t="str">
        <f t="shared" si="0"/>
        <v>update  entity set footballdiv=3, footballpos=11 where upper(nameeng) = upper('The Chinese Foundation Secondary School') and categoryid=2;</v>
      </c>
    </row>
    <row r="43" spans="1:6" x14ac:dyDescent="0.2">
      <c r="A43" s="62" t="s">
        <v>2834</v>
      </c>
      <c r="B43" s="62" t="s">
        <v>2826</v>
      </c>
      <c r="C43" s="61" t="s">
        <v>1982</v>
      </c>
      <c r="D43" s="61" t="str">
        <f>VLOOKUP(C43, '[1]basketball+football'!$A$2:$C$247, 2, FALSE)</f>
        <v>CMA Secondary School</v>
      </c>
      <c r="E43" s="61">
        <f>VLOOKUP(C43, '[1]basketball+football'!$A$2:$C$247, 3, FALSE)</f>
        <v>2</v>
      </c>
      <c r="F43" s="61" t="str">
        <f t="shared" si="0"/>
        <v>update  entity set footballdiv=3, footballpos=12 where upper(nameeng) = upper('CMA Secondary School') and categoryid=2;</v>
      </c>
    </row>
    <row r="44" spans="1:6" x14ac:dyDescent="0.2">
      <c r="A44" s="62" t="s">
        <v>2834</v>
      </c>
      <c r="B44" s="62" t="s">
        <v>2826</v>
      </c>
      <c r="C44" s="61" t="s">
        <v>1925</v>
      </c>
      <c r="D44" s="61" t="str">
        <f>VLOOKUP(C44, '[1]basketball+football'!$A$2:$C$247, 2, FALSE)</f>
        <v>Buddhist Tai Hung College</v>
      </c>
      <c r="E44" s="61">
        <f>VLOOKUP(C44, '[1]basketball+football'!$A$2:$C$247, 3, FALSE)</f>
        <v>2</v>
      </c>
      <c r="F44" s="61" t="str">
        <f t="shared" si="0"/>
        <v>update  entity set footballdiv=3, footballpos=12 where upper(nameeng) = upper('Buddhist Tai Hung College') and categoryid=2;</v>
      </c>
    </row>
    <row r="45" spans="1:6" x14ac:dyDescent="0.2">
      <c r="A45" s="62" t="s">
        <v>2834</v>
      </c>
      <c r="B45" s="62" t="s">
        <v>2826</v>
      </c>
      <c r="C45" s="61" t="s">
        <v>1986</v>
      </c>
      <c r="D45" s="61" t="str">
        <f>VLOOKUP(C45, '[1]basketball+football'!$A$2:$C$247, 2, FALSE)</f>
        <v>Po Chiu Catholic Secondary School</v>
      </c>
      <c r="E45" s="61">
        <f>VLOOKUP(C45, '[1]basketball+football'!$A$2:$C$247, 3, FALSE)</f>
        <v>2</v>
      </c>
      <c r="F45" s="61" t="str">
        <f t="shared" si="0"/>
        <v>update  entity set footballdiv=3, footballpos=12 where upper(nameeng) = upper('Po Chiu Catholic Secondary School') and categoryid=2;</v>
      </c>
    </row>
    <row r="46" spans="1:6" x14ac:dyDescent="0.2">
      <c r="A46" s="62" t="s">
        <v>2834</v>
      </c>
      <c r="B46" s="62" t="s">
        <v>2826</v>
      </c>
      <c r="C46" s="61" t="s">
        <v>1928</v>
      </c>
      <c r="D46" s="61" t="str">
        <f>VLOOKUP(C46, '[1]basketball+football'!$A$2:$C$247, 2, FALSE)</f>
        <v>Hong Kong Taoist Association The Yuen Yuen Institute No. 3 Secondary Sch.</v>
      </c>
      <c r="E46" s="61">
        <f>VLOOKUP(C46, '[1]basketball+football'!$A$2:$C$247, 3, FALSE)</f>
        <v>2</v>
      </c>
      <c r="F46" s="61" t="str">
        <f t="shared" si="0"/>
        <v>update  entity set footballdiv=3, footballpos=12 where upper(nameeng) = upper('Hong Kong Taoist Association The Yuen Yuen Institute No. 3 Secondary Sch.') and categoryid=2;</v>
      </c>
    </row>
    <row r="47" spans="1:6" x14ac:dyDescent="0.2">
      <c r="A47" s="62" t="s">
        <v>2834</v>
      </c>
      <c r="B47" s="62" t="s">
        <v>2826</v>
      </c>
      <c r="C47" s="61" t="s">
        <v>2020</v>
      </c>
      <c r="D47" s="61" t="str">
        <f>VLOOKUP(C47, '[1]basketball+football'!$A$2:$C$247, 2, FALSE)</f>
        <v>Sir Ellis Kadoorie Secondary School (West Kowloon)</v>
      </c>
      <c r="E47" s="61">
        <f>VLOOKUP(C47, '[1]basketball+football'!$A$2:$C$247, 3, FALSE)</f>
        <v>2</v>
      </c>
      <c r="F47" s="61" t="str">
        <f t="shared" si="0"/>
        <v>update  entity set footballdiv=3, footballpos=12 where upper(nameeng) = upper('Sir Ellis Kadoorie Secondary School (West Kowloon)') and categoryid=2;</v>
      </c>
    </row>
    <row r="48" spans="1:6" x14ac:dyDescent="0.2">
      <c r="A48" s="62" t="s">
        <v>2834</v>
      </c>
      <c r="B48" s="62" t="s">
        <v>2826</v>
      </c>
      <c r="C48" s="61" t="s">
        <v>1904</v>
      </c>
      <c r="D48" s="61" t="str">
        <f>VLOOKUP(C48, '[1]basketball+football'!$A$2:$C$247, 2, FALSE)</f>
        <v>HKCCCU Logos Academy</v>
      </c>
      <c r="E48" s="61">
        <f>VLOOKUP(C48, '[1]basketball+football'!$A$2:$C$247, 3, FALSE)</f>
        <v>2</v>
      </c>
      <c r="F48" s="61" t="str">
        <f t="shared" si="0"/>
        <v>update  entity set footballdiv=3, footballpos=12 where upper(nameeng) = upper('HKCCCU Logos Academy') and categoryid=2;</v>
      </c>
    </row>
    <row r="49" spans="1:6" x14ac:dyDescent="0.2">
      <c r="A49" s="62" t="s">
        <v>2834</v>
      </c>
      <c r="B49" s="62" t="s">
        <v>2826</v>
      </c>
      <c r="C49" s="61" t="s">
        <v>2026</v>
      </c>
      <c r="D49" s="61" t="str">
        <f>VLOOKUP(C49, '[1]basketball+football'!$A$2:$C$247, 2, FALSE)</f>
        <v>Nam Wah Catholic Secondary School</v>
      </c>
      <c r="E49" s="61">
        <f>VLOOKUP(C49, '[1]basketball+football'!$A$2:$C$247, 3, FALSE)</f>
        <v>2</v>
      </c>
      <c r="F49" s="61" t="str">
        <f t="shared" si="0"/>
        <v>update  entity set footballdiv=3, footballpos=12 where upper(nameeng) = upper('Nam Wah Catholic Secondary School') and categoryid=2;</v>
      </c>
    </row>
    <row r="50" spans="1:6" x14ac:dyDescent="0.2">
      <c r="A50" s="62" t="s">
        <v>2834</v>
      </c>
      <c r="B50" s="62" t="s">
        <v>2826</v>
      </c>
      <c r="C50" s="61" t="s">
        <v>2015</v>
      </c>
      <c r="D50" s="61" t="str">
        <f>VLOOKUP(C50, '[1]basketball+football'!$A$2:$C$247, 2, FALSE)</f>
        <v>Ko Lui Secondary School</v>
      </c>
      <c r="E50" s="61">
        <f>VLOOKUP(C50, '[1]basketball+football'!$A$2:$C$247, 3, FALSE)</f>
        <v>2</v>
      </c>
      <c r="F50" s="61" t="str">
        <f t="shared" si="0"/>
        <v>update  entity set footballdiv=3, footballpos=12 where upper(nameeng) = upper('Ko Lui Secondary School') and categoryid=2;</v>
      </c>
    </row>
    <row r="51" spans="1:6" x14ac:dyDescent="0.2">
      <c r="A51" s="62" t="s">
        <v>2834</v>
      </c>
      <c r="B51" s="62" t="s">
        <v>2826</v>
      </c>
      <c r="C51" s="61" t="s">
        <v>1876</v>
      </c>
      <c r="D51" s="61" t="str">
        <f>VLOOKUP(C51, '[1]basketball+football'!$A$2:$C$247, 2, FALSE)</f>
        <v>Pentecostal School</v>
      </c>
      <c r="E51" s="61">
        <f>VLOOKUP(C51, '[1]basketball+football'!$A$2:$C$247, 3, FALSE)</f>
        <v>2</v>
      </c>
      <c r="F51" s="61" t="str">
        <f t="shared" si="0"/>
        <v>update  entity set footballdiv=3, footballpos=12 where upper(nameeng) = upper('Pentecostal School') and categoryid=2;</v>
      </c>
    </row>
    <row r="52" spans="1:6" x14ac:dyDescent="0.2">
      <c r="A52" s="62" t="s">
        <v>2834</v>
      </c>
      <c r="B52" s="62" t="s">
        <v>2828</v>
      </c>
      <c r="C52" s="61" t="s">
        <v>1802</v>
      </c>
      <c r="D52" s="61" t="str">
        <f>VLOOKUP(C52, '[1]basketball+football'!$A$2:$C$247, 2, FALSE)</f>
        <v>Queen''s College</v>
      </c>
      <c r="E52" s="61">
        <f>VLOOKUP(C52, '[1]basketball+football'!$A$2:$C$247, 3, FALSE)</f>
        <v>2</v>
      </c>
      <c r="F52" s="61" t="str">
        <f t="shared" si="0"/>
        <v>update  entity set footballdiv=3, footballpos=13 where upper(nameeng) = upper('Queen''s College') and categoryid=2;</v>
      </c>
    </row>
    <row r="53" spans="1:6" x14ac:dyDescent="0.2">
      <c r="A53" s="62" t="s">
        <v>2834</v>
      </c>
      <c r="B53" s="62" t="s">
        <v>2828</v>
      </c>
      <c r="C53" s="61" t="s">
        <v>1910</v>
      </c>
      <c r="D53" s="61" t="str">
        <f>VLOOKUP(C53, '[1]basketball+football'!$A$2:$C$247, 2, FALSE)</f>
        <v>Carmel Divine Grace Foundation Secondary School</v>
      </c>
      <c r="E53" s="61">
        <f>VLOOKUP(C53, '[1]basketball+football'!$A$2:$C$247, 3, FALSE)</f>
        <v>2</v>
      </c>
      <c r="F53" s="61" t="str">
        <f t="shared" si="0"/>
        <v>update  entity set footballdiv=3, footballpos=13 where upper(nameeng) = upper('Carmel Divine Grace Foundation Secondary School') and categoryid=2;</v>
      </c>
    </row>
    <row r="54" spans="1:6" x14ac:dyDescent="0.2">
      <c r="A54" s="62" t="s">
        <v>2834</v>
      </c>
      <c r="B54" s="62" t="s">
        <v>2828</v>
      </c>
      <c r="C54" s="61" t="s">
        <v>1990</v>
      </c>
      <c r="D54" s="61" t="str">
        <f>VLOOKUP(C54, '[1]basketball+football'!$A$2:$C$247, 2, FALSE)</f>
        <v>CCC Heep Woh College</v>
      </c>
      <c r="E54" s="61">
        <f>VLOOKUP(C54, '[1]basketball+football'!$A$2:$C$247, 3, FALSE)</f>
        <v>2</v>
      </c>
      <c r="F54" s="61" t="str">
        <f t="shared" si="0"/>
        <v>update  entity set footballdiv=3, footballpos=13 where upper(nameeng) = upper('CCC Heep Woh College') and categoryid=2;</v>
      </c>
    </row>
    <row r="55" spans="1:6" x14ac:dyDescent="0.2">
      <c r="A55" s="62" t="s">
        <v>2834</v>
      </c>
      <c r="B55" s="62" t="s">
        <v>2828</v>
      </c>
      <c r="C55" s="61" t="s">
        <v>2030</v>
      </c>
      <c r="D55" s="61" t="str">
        <f>VLOOKUP(C55, '[1]basketball+football'!$A$2:$C$247, 2, FALSE)</f>
        <v>Wai Kiu College</v>
      </c>
      <c r="E55" s="61">
        <f>VLOOKUP(C55, '[1]basketball+football'!$A$2:$C$247, 3, FALSE)</f>
        <v>2</v>
      </c>
      <c r="F55" s="61" t="str">
        <f t="shared" si="0"/>
        <v>update  entity set footballdiv=3, footballpos=13 where upper(nameeng) = upper('Wai Kiu College') and categoryid=2;</v>
      </c>
    </row>
    <row r="56" spans="1:6" x14ac:dyDescent="0.2">
      <c r="A56" s="62" t="s">
        <v>2834</v>
      </c>
      <c r="B56" s="62" t="s">
        <v>2828</v>
      </c>
      <c r="C56" s="61" t="s">
        <v>1893</v>
      </c>
      <c r="D56" s="61" t="str">
        <f>VLOOKUP(C56, '[1]basketball+football'!$A$2:$C$247, 2, FALSE)</f>
        <v>Kwun Tong Kung Lok Government Secondary School</v>
      </c>
      <c r="E56" s="61">
        <f>VLOOKUP(C56, '[1]basketball+football'!$A$2:$C$247, 3, FALSE)</f>
        <v>2</v>
      </c>
      <c r="F56" s="61" t="str">
        <f t="shared" si="0"/>
        <v>update  entity set footballdiv=3, footballpos=13 where upper(nameeng) = upper('Kwun Tong Kung Lok Government Secondary School') and categoryid=2;</v>
      </c>
    </row>
    <row r="57" spans="1:6" x14ac:dyDescent="0.2">
      <c r="A57" s="62" t="s">
        <v>2834</v>
      </c>
      <c r="B57" s="62" t="s">
        <v>2836</v>
      </c>
      <c r="C57" s="61" t="s">
        <v>1855</v>
      </c>
      <c r="D57" s="61" t="str">
        <f>VLOOKUP(C57, '[1]basketball+football'!$A$2:$C$247, 2, FALSE)</f>
        <v>Cognitio College (HK)</v>
      </c>
      <c r="E57" s="61">
        <f>VLOOKUP(C57, '[1]basketball+football'!$A$2:$C$247, 3, FALSE)</f>
        <v>2</v>
      </c>
      <c r="F57" s="61" t="str">
        <f t="shared" si="0"/>
        <v>update  entity set footballdiv=3, footballpos=14 where upper(nameeng) = upper('Cognitio College (HK)') and categoryid=2;</v>
      </c>
    </row>
    <row r="58" spans="1:6" x14ac:dyDescent="0.2">
      <c r="A58" s="62" t="s">
        <v>2834</v>
      </c>
      <c r="B58" s="62" t="s">
        <v>2836</v>
      </c>
      <c r="C58" s="61" t="s">
        <v>1841</v>
      </c>
      <c r="D58" s="61" t="str">
        <f>VLOOKUP(C58, '[1]basketball+football'!$A$2:$C$247, 2, FALSE)</f>
        <v>Clementi Secondary School</v>
      </c>
      <c r="E58" s="61">
        <f>VLOOKUP(C58, '[1]basketball+football'!$A$2:$C$247, 3, FALSE)</f>
        <v>2</v>
      </c>
      <c r="F58" s="61" t="str">
        <f t="shared" si="0"/>
        <v>update  entity set footballdiv=3, footballpos=14 where upper(nameeng) = upper('Clementi Secondary School') and categoryid=2;</v>
      </c>
    </row>
    <row r="59" spans="1:6" x14ac:dyDescent="0.2">
      <c r="A59" s="62" t="s">
        <v>2834</v>
      </c>
      <c r="B59" s="62" t="s">
        <v>2829</v>
      </c>
      <c r="C59" s="61" t="s">
        <v>1967</v>
      </c>
      <c r="D59" s="61" t="str">
        <f>VLOOKUP(C59, '[1]basketball+football'!$A$2:$C$247, 2, FALSE)</f>
        <v>Po Leung Kuk No.1 W.H. Cheung College</v>
      </c>
      <c r="E59" s="61">
        <f>VLOOKUP(C59, '[1]basketball+football'!$A$2:$C$247, 3, FALSE)</f>
        <v>2</v>
      </c>
      <c r="F59" s="61" t="str">
        <f t="shared" si="0"/>
        <v>update  entity set footballdiv=3, footballpos=15 where upper(nameeng) = upper('Po Leung Kuk No.1 W.H. Cheung College') and categoryid=2;</v>
      </c>
    </row>
    <row r="60" spans="1:6" x14ac:dyDescent="0.2">
      <c r="A60" s="62" t="s">
        <v>2834</v>
      </c>
      <c r="B60" s="62" t="s">
        <v>2829</v>
      </c>
      <c r="C60" s="61" t="s">
        <v>1995</v>
      </c>
      <c r="D60" s="61" t="str">
        <f>VLOOKUP(C60, '[1]basketball+football'!$A$2:$C$247, 2, FALSE)</f>
        <v>TWGHs Lui Yun Choy Memorial College</v>
      </c>
      <c r="E60" s="61">
        <f>VLOOKUP(C60, '[1]basketball+football'!$A$2:$C$247, 3, FALSE)</f>
        <v>2</v>
      </c>
      <c r="F60" s="61" t="str">
        <f t="shared" si="0"/>
        <v>update  entity set footballdiv=3, footballpos=15 where upper(nameeng) = upper('TWGHs Lui Yun Choy Memorial College') and categoryid=2;</v>
      </c>
    </row>
    <row r="61" spans="1:6" x14ac:dyDescent="0.2">
      <c r="A61" s="62" t="s">
        <v>2834</v>
      </c>
      <c r="B61" s="62" t="s">
        <v>2829</v>
      </c>
      <c r="C61" s="61" t="s">
        <v>1984</v>
      </c>
      <c r="D61" s="61" t="str">
        <f>VLOOKUP(C61, '[1]basketball+football'!$A$2:$C$247, 2, FALSE)</f>
        <v>King Ling College</v>
      </c>
      <c r="E61" s="61">
        <f>VLOOKUP(C61, '[1]basketball+football'!$A$2:$C$247, 3, FALSE)</f>
        <v>2</v>
      </c>
      <c r="F61" s="61" t="str">
        <f t="shared" si="0"/>
        <v>update  entity set footballdiv=3, footballpos=15 where upper(nameeng) = upper('King Ling College') and categoryid=2;</v>
      </c>
    </row>
    <row r="62" spans="1:6" x14ac:dyDescent="0.2">
      <c r="A62" s="62" t="s">
        <v>2834</v>
      </c>
      <c r="B62" s="62" t="s">
        <v>2830</v>
      </c>
      <c r="C62" s="61" t="s">
        <v>1774</v>
      </c>
      <c r="D62" s="61" t="str">
        <f>VLOOKUP(C62, '[1]basketball+football'!$A$2:$C$247, 2, FALSE)</f>
        <v>Raimondi College</v>
      </c>
      <c r="E62" s="61">
        <f>VLOOKUP(C62, '[1]basketball+football'!$A$2:$C$247, 3, FALSE)</f>
        <v>2</v>
      </c>
      <c r="F62" s="61" t="str">
        <f t="shared" si="0"/>
        <v>update  entity set footballdiv=3, footballpos=16 where upper(nameeng) = upper('Raimondi College') and categoryid=2;</v>
      </c>
    </row>
    <row r="63" spans="1:6" x14ac:dyDescent="0.2">
      <c r="A63" s="62" t="s">
        <v>2834</v>
      </c>
      <c r="B63" s="62" t="s">
        <v>2830</v>
      </c>
      <c r="C63" s="61" t="s">
        <v>2014</v>
      </c>
      <c r="D63" s="61" t="str">
        <f>VLOOKUP(C63, '[1]basketball+football'!$A$2:$C$247, 2, FALSE)</f>
        <v>The Mission Covenant Church Holm Glad College</v>
      </c>
      <c r="E63" s="61">
        <f>VLOOKUP(C63, '[1]basketball+football'!$A$2:$C$247, 3, FALSE)</f>
        <v>2</v>
      </c>
      <c r="F63" s="61" t="str">
        <f t="shared" si="0"/>
        <v>update  entity set footballdiv=3, footballpos=16 where upper(nameeng) = upper('The Mission Covenant Church Holm Glad College') and categoryid=2;</v>
      </c>
    </row>
    <row r="64" spans="1:6" x14ac:dyDescent="0.2">
      <c r="A64" s="62" t="s">
        <v>2834</v>
      </c>
      <c r="B64" s="62" t="s">
        <v>2848</v>
      </c>
      <c r="C64" s="61" t="s">
        <v>1776</v>
      </c>
      <c r="D64" s="61" t="str">
        <f>VLOOKUP(C64, '[1]basketball+football'!$A$2:$C$247, 2, FALSE)</f>
        <v>King''s College</v>
      </c>
      <c r="E64" s="61">
        <f>VLOOKUP(C64, '[1]basketball+football'!$A$2:$C$247, 3, FALSE)</f>
        <v>2</v>
      </c>
      <c r="F64" s="61" t="str">
        <f t="shared" si="0"/>
        <v>update  entity set footballdiv=3, footballpos=17 where upper(nameeng) = upper('King''s College') and categoryid=2;</v>
      </c>
    </row>
    <row r="65" spans="1:6" x14ac:dyDescent="0.2">
      <c r="A65" s="62" t="s">
        <v>2834</v>
      </c>
      <c r="B65" s="62" t="s">
        <v>2848</v>
      </c>
      <c r="C65" s="61" t="s">
        <v>1835</v>
      </c>
      <c r="D65" s="61" t="str">
        <f>VLOOKUP(C65, '[1]basketball+football'!$A$2:$C$247, 2, FALSE)</f>
        <v>Lingnan Hang Yee Memorial Secondary School</v>
      </c>
      <c r="E65" s="61">
        <f>VLOOKUP(C65, '[1]basketball+football'!$A$2:$C$247, 3, FALSE)</f>
        <v>2</v>
      </c>
      <c r="F65" s="61" t="str">
        <f t="shared" si="0"/>
        <v>update  entity set footballdiv=3, footballpos=17 where upper(nameeng) = upper('Lingnan Hang Yee Memorial Secondary School') and categoryid=2;</v>
      </c>
    </row>
    <row r="66" spans="1:6" x14ac:dyDescent="0.2">
      <c r="A66" s="62" t="s">
        <v>2834</v>
      </c>
      <c r="B66" s="62" t="s">
        <v>2848</v>
      </c>
      <c r="C66" s="61" t="s">
        <v>1817</v>
      </c>
      <c r="D66" s="61" t="str">
        <f>VLOOKUP(C66, '[1]basketball+football'!$A$2:$C$247, 2, FALSE)</f>
        <v>Henrietta Secondary School</v>
      </c>
      <c r="E66" s="61">
        <f>VLOOKUP(C66, '[1]basketball+football'!$A$2:$C$247, 3, FALSE)</f>
        <v>2</v>
      </c>
      <c r="F66" s="61" t="str">
        <f t="shared" ref="F66:F128" si="1">IF(E66&lt;&gt;"","update  entity set " &amp; A66 &amp; ", " &amp; B66 &amp; " where upper(nameeng) = upper('" &amp; D66&amp; "') and categoryid=" &amp; E66 &amp; ";", "")</f>
        <v>update  entity set footballdiv=3, footballpos=17 where upper(nameeng) = upper('Henrietta Secondary School') and categoryid=2;</v>
      </c>
    </row>
    <row r="67" spans="1:6" x14ac:dyDescent="0.2">
      <c r="A67" s="62" t="s">
        <v>2834</v>
      </c>
      <c r="B67" s="62" t="s">
        <v>2848</v>
      </c>
      <c r="C67" s="61" t="s">
        <v>1946</v>
      </c>
      <c r="D67" s="61" t="str">
        <f>VLOOKUP(C67, '[1]basketball+football'!$A$2:$C$247, 2, FALSE)</f>
        <v>Ning Po No. 2 College</v>
      </c>
      <c r="E67" s="61">
        <f>VLOOKUP(C67, '[1]basketball+football'!$A$2:$C$247, 3, FALSE)</f>
        <v>2</v>
      </c>
      <c r="F67" s="61" t="str">
        <f t="shared" si="1"/>
        <v>update  entity set footballdiv=3, footballpos=17 where upper(nameeng) = upper('Ning Po No. 2 College') and categoryid=2;</v>
      </c>
    </row>
    <row r="68" spans="1:6" x14ac:dyDescent="0.2">
      <c r="A68" s="62" t="s">
        <v>2834</v>
      </c>
      <c r="B68" s="62" t="s">
        <v>2848</v>
      </c>
      <c r="C68" s="61" t="s">
        <v>1999</v>
      </c>
      <c r="D68" s="61" t="str">
        <f>VLOOKUP(C68, '[1]basketball+football'!$A$2:$C$247, 2, FALSE)</f>
        <v>Notre Dame College</v>
      </c>
      <c r="E68" s="61">
        <f>VLOOKUP(C68, '[1]basketball+football'!$A$2:$C$247, 3, FALSE)</f>
        <v>2</v>
      </c>
      <c r="F68" s="61" t="str">
        <f t="shared" si="1"/>
        <v>update  entity set footballdiv=3, footballpos=17 where upper(nameeng) = upper('Notre Dame College') and categoryid=2;</v>
      </c>
    </row>
    <row r="69" spans="1:6" x14ac:dyDescent="0.2">
      <c r="A69" s="62" t="s">
        <v>2834</v>
      </c>
      <c r="B69" s="62" t="s">
        <v>2848</v>
      </c>
      <c r="C69" s="61" t="s">
        <v>1969</v>
      </c>
      <c r="D69" s="61" t="str">
        <f>VLOOKUP(C69, '[1]basketball+football'!$A$2:$C$247, 2, FALSE)</f>
        <v>Evangel College</v>
      </c>
      <c r="E69" s="61">
        <f>VLOOKUP(C69, '[1]basketball+football'!$A$2:$C$247, 3, FALSE)</f>
        <v>2</v>
      </c>
      <c r="F69" s="61" t="str">
        <f t="shared" si="1"/>
        <v>update  entity set footballdiv=3, footballpos=17 where upper(nameeng) = upper('Evangel College') and categoryid=2;</v>
      </c>
    </row>
    <row r="70" spans="1:6" x14ac:dyDescent="0.2">
      <c r="A70" s="62" t="s">
        <v>2834</v>
      </c>
      <c r="B70" s="62" t="s">
        <v>2848</v>
      </c>
      <c r="C70" s="61" t="s">
        <v>1994</v>
      </c>
      <c r="D70" s="61" t="str">
        <f>VLOOKUP(C70, '[1]basketball+football'!$A$2:$C$247, 2, FALSE)</f>
        <v>Buddhist Ho Nam Kam College</v>
      </c>
      <c r="E70" s="61">
        <f>VLOOKUP(C70, '[1]basketball+football'!$A$2:$C$247, 3, FALSE)</f>
        <v>2</v>
      </c>
      <c r="F70" s="61" t="str">
        <f t="shared" si="1"/>
        <v>update  entity set footballdiv=3, footballpos=17 where upper(nameeng) = upper('Buddhist Ho Nam Kam College') and categoryid=2;</v>
      </c>
    </row>
    <row r="71" spans="1:6" x14ac:dyDescent="0.2">
      <c r="A71" s="62" t="s">
        <v>2834</v>
      </c>
      <c r="B71" s="62" t="s">
        <v>2848</v>
      </c>
      <c r="C71" s="61" t="s">
        <v>1901</v>
      </c>
      <c r="D71" s="61" t="str">
        <f>VLOOKUP(C71, '[1]basketball+football'!$A$2:$C$247, 2, FALSE)</f>
        <v>ELCHK Lutheran Secondary School</v>
      </c>
      <c r="E71" s="61">
        <f>VLOOKUP(C71, '[1]basketball+football'!$A$2:$C$247, 3, FALSE)</f>
        <v>2</v>
      </c>
      <c r="F71" s="61" t="str">
        <f t="shared" si="1"/>
        <v>update  entity set footballdiv=3, footballpos=17 where upper(nameeng) = upper('ELCHK Lutheran Secondary School') and categoryid=2;</v>
      </c>
    </row>
    <row r="72" spans="1:6" x14ac:dyDescent="0.2">
      <c r="A72" s="62" t="s">
        <v>2834</v>
      </c>
      <c r="B72" s="62" t="s">
        <v>2831</v>
      </c>
      <c r="C72" s="61" t="s">
        <v>1923</v>
      </c>
      <c r="D72" s="61" t="str">
        <f>VLOOKUP(C72, '[1]basketball+football'!$A$2:$C$247, 2, FALSE)</f>
        <v>Tsung Tsin Christian Academy</v>
      </c>
      <c r="E72" s="61">
        <f>VLOOKUP(C72, '[1]basketball+football'!$A$2:$C$247, 3, FALSE)</f>
        <v>2</v>
      </c>
      <c r="F72" s="61" t="str">
        <f t="shared" si="1"/>
        <v>update  entity set footballdiv=3, footballpos=18 where upper(nameeng) = upper('Tsung Tsin Christian Academy') and categoryid=2;</v>
      </c>
    </row>
    <row r="73" spans="1:6" x14ac:dyDescent="0.2">
      <c r="A73" s="62" t="s">
        <v>2834</v>
      </c>
      <c r="B73" s="62" t="s">
        <v>2831</v>
      </c>
      <c r="C73" s="61" t="s">
        <v>2027</v>
      </c>
      <c r="D73" s="61" t="str">
        <f>VLOOKUP(C73, '[1]basketball+football'!$A$2:$C$247, 2, FALSE)</f>
        <v>STFA Cheng Yu Tung Secondary School</v>
      </c>
      <c r="E73" s="61">
        <f>VLOOKUP(C73, '[1]basketball+football'!$A$2:$C$247, 3, FALSE)</f>
        <v>2</v>
      </c>
      <c r="F73" s="61" t="str">
        <f t="shared" si="1"/>
        <v>update  entity set footballdiv=3, footballpos=18 where upper(nameeng) = upper('STFA Cheng Yu Tung Secondary School') and categoryid=2;</v>
      </c>
    </row>
    <row r="74" spans="1:6" x14ac:dyDescent="0.2">
      <c r="A74" s="62" t="s">
        <v>2834</v>
      </c>
      <c r="B74" s="62" t="s">
        <v>2832</v>
      </c>
      <c r="C74" s="61" t="s">
        <v>2000</v>
      </c>
      <c r="D74" s="61" t="str">
        <f>VLOOKUP(C74, '[1]basketball+football'!$A$2:$C$247, 2, FALSE)</f>
        <v>Hoi Ping Chamber of Commerce Secondary School</v>
      </c>
      <c r="E74" s="61">
        <f>VLOOKUP(C74, '[1]basketball+football'!$A$2:$C$247, 3, FALSE)</f>
        <v>2</v>
      </c>
      <c r="F74" s="61" t="str">
        <f t="shared" si="1"/>
        <v>update  entity set footballdiv=3, footballpos=19 where upper(nameeng) = upper('Hoi Ping Chamber of Commerce Secondary School') and categoryid=2;</v>
      </c>
    </row>
    <row r="75" spans="1:6" x14ac:dyDescent="0.2">
      <c r="A75" s="62" t="s">
        <v>2834</v>
      </c>
      <c r="B75" s="62" t="s">
        <v>2818</v>
      </c>
      <c r="C75" s="61" t="s">
        <v>2008</v>
      </c>
      <c r="D75" s="61" t="str">
        <f>VLOOKUP(C75, '[1]basketball+football'!$A$2:$C$247, 2, FALSE)</f>
        <v>Qualied College</v>
      </c>
      <c r="E75" s="61">
        <f>VLOOKUP(C75, '[1]basketball+football'!$A$2:$C$247, 3, FALSE)</f>
        <v>2</v>
      </c>
      <c r="F75" s="61" t="str">
        <f t="shared" si="1"/>
        <v>update  entity set footballdiv=3, footballpos=2 where upper(nameeng) = upper('Qualied College') and categoryid=2;</v>
      </c>
    </row>
    <row r="76" spans="1:6" x14ac:dyDescent="0.2">
      <c r="A76" s="62" t="s">
        <v>2834</v>
      </c>
      <c r="B76" s="62" t="s">
        <v>2818</v>
      </c>
      <c r="C76" s="61" t="s">
        <v>1897</v>
      </c>
      <c r="D76" s="61" t="str">
        <f>VLOOKUP(C76, '[1]basketball+football'!$A$2:$C$247, 2, FALSE)</f>
        <v>St. Francis Xavier''s College</v>
      </c>
      <c r="E76" s="61">
        <f>VLOOKUP(C76, '[1]basketball+football'!$A$2:$C$247, 3, FALSE)</f>
        <v>2</v>
      </c>
      <c r="F76" s="61" t="str">
        <f t="shared" si="1"/>
        <v>update  entity set footballdiv=3, footballpos=2 where upper(nameeng) = upper('St. Francis Xavier''s College') and categoryid=2;</v>
      </c>
    </row>
    <row r="77" spans="1:6" x14ac:dyDescent="0.2">
      <c r="A77" s="62" t="s">
        <v>2834</v>
      </c>
      <c r="B77" s="62" t="s">
        <v>2818</v>
      </c>
      <c r="C77" s="61" t="s">
        <v>1898</v>
      </c>
      <c r="D77" s="61" t="str">
        <f>VLOOKUP(C77, '[1]basketball+football'!$A$2:$C$247, 2, FALSE)</f>
        <v>Delia Memorial School (Hip Wo)</v>
      </c>
      <c r="E77" s="61">
        <f>VLOOKUP(C77, '[1]basketball+football'!$A$2:$C$247, 3, FALSE)</f>
        <v>2</v>
      </c>
      <c r="F77" s="61" t="str">
        <f t="shared" si="1"/>
        <v>update  entity set footballdiv=3, footballpos=2 where upper(nameeng) = upper('Delia Memorial School (Hip Wo)') and categoryid=2;</v>
      </c>
    </row>
    <row r="78" spans="1:6" x14ac:dyDescent="0.2">
      <c r="A78" s="62" t="s">
        <v>2834</v>
      </c>
      <c r="B78" s="62" t="s">
        <v>2833</v>
      </c>
      <c r="C78" s="61" t="s">
        <v>1840</v>
      </c>
      <c r="D78" s="61" t="str">
        <f>VLOOKUP(C78, '[1]basketball+football'!$A$2:$C$247, 2, FALSE)</f>
        <v>St. Louis School</v>
      </c>
      <c r="E78" s="61">
        <f>VLOOKUP(C78, '[1]basketball+football'!$A$2:$C$247, 3, FALSE)</f>
        <v>2</v>
      </c>
      <c r="F78" s="61" t="str">
        <f t="shared" si="1"/>
        <v>update  entity set footballdiv=3, footballpos=20 where upper(nameeng) = upper('St. Louis School') and categoryid=2;</v>
      </c>
    </row>
    <row r="79" spans="1:6" x14ac:dyDescent="0.2">
      <c r="A79" s="62" t="s">
        <v>2834</v>
      </c>
      <c r="B79" s="62" t="s">
        <v>2833</v>
      </c>
      <c r="C79" s="61" t="s">
        <v>2855</v>
      </c>
      <c r="D79" s="61" t="str">
        <f>VLOOKUP(C79, '[1]basketball+football'!$A$2:$C$247, 2, FALSE)</f>
        <v>Japanese International School</v>
      </c>
      <c r="E79" s="61">
        <f>VLOOKUP(C79, '[1]basketball+football'!$A$2:$C$247, 3, FALSE)</f>
        <v>5</v>
      </c>
      <c r="F79" s="61" t="str">
        <f t="shared" si="1"/>
        <v>update  entity set footballdiv=3, footballpos=20 where upper(nameeng) = upper('Japanese International School') and categoryid=5;</v>
      </c>
    </row>
    <row r="80" spans="1:6" x14ac:dyDescent="0.2">
      <c r="A80" s="62" t="s">
        <v>2834</v>
      </c>
      <c r="B80" s="62" t="s">
        <v>2833</v>
      </c>
      <c r="C80" s="61" t="s">
        <v>1845</v>
      </c>
      <c r="D80" s="61" t="str">
        <f>VLOOKUP(C80, '[1]basketball+football'!$A$2:$C$247, 2, FALSE)</f>
        <v>Shau Kei Wan East Government Secondary School</v>
      </c>
      <c r="E80" s="61">
        <f>VLOOKUP(C80, '[1]basketball+football'!$A$2:$C$247, 3, FALSE)</f>
        <v>2</v>
      </c>
      <c r="F80" s="61" t="str">
        <f t="shared" si="1"/>
        <v>update  entity set footballdiv=3, footballpos=20 where upper(nameeng) = upper('Shau Kei Wan East Government Secondary School') and categoryid=2;</v>
      </c>
    </row>
    <row r="81" spans="1:6" x14ac:dyDescent="0.2">
      <c r="A81" s="62" t="s">
        <v>2834</v>
      </c>
      <c r="B81" s="62" t="s">
        <v>2833</v>
      </c>
      <c r="C81" s="61" t="s">
        <v>1933</v>
      </c>
      <c r="D81" s="61" t="str">
        <f>VLOOKUP(C81, '[1]basketball+football'!$A$2:$C$247, 2, FALSE)</f>
        <v>Maryknoll Fathers'' School</v>
      </c>
      <c r="E81" s="61">
        <f>VLOOKUP(C81, '[1]basketball+football'!$A$2:$C$247, 3, FALSE)</f>
        <v>2</v>
      </c>
      <c r="F81" s="61" t="str">
        <f t="shared" si="1"/>
        <v>update  entity set footballdiv=3, footballpos=20 where upper(nameeng) = upper('Maryknoll Fathers'' School') and categoryid=2;</v>
      </c>
    </row>
    <row r="82" spans="1:6" x14ac:dyDescent="0.2">
      <c r="A82" s="62" t="s">
        <v>2834</v>
      </c>
      <c r="B82" s="62" t="s">
        <v>2833</v>
      </c>
      <c r="C82" s="61" t="s">
        <v>1985</v>
      </c>
      <c r="D82" s="61" t="str">
        <f>VLOOKUP(C82, '[1]basketball+football'!$A$2:$C$247, 2, FALSE)</f>
        <v>HKSKH Bishop Hall Secondary School</v>
      </c>
      <c r="E82" s="61">
        <f>VLOOKUP(C82, '[1]basketball+football'!$A$2:$C$247, 3, FALSE)</f>
        <v>2</v>
      </c>
      <c r="F82" s="61" t="str">
        <f t="shared" si="1"/>
        <v>update  entity set footballdiv=3, footballpos=20 where upper(nameeng) = upper('HKSKH Bishop Hall Secondary School') and categoryid=2;</v>
      </c>
    </row>
    <row r="83" spans="1:6" x14ac:dyDescent="0.2">
      <c r="A83" s="62" t="s">
        <v>2834</v>
      </c>
      <c r="B83" s="62" t="s">
        <v>2833</v>
      </c>
      <c r="C83" s="61" t="s">
        <v>1945</v>
      </c>
      <c r="D83" s="61" t="str">
        <f>VLOOKUP(C83, '[1]basketball+football'!$A$2:$C$247, 2, FALSE)</f>
        <v>Lung Cheung Government Secondary School</v>
      </c>
      <c r="E83" s="61">
        <f>VLOOKUP(C83, '[1]basketball+football'!$A$2:$C$247, 3, FALSE)</f>
        <v>2</v>
      </c>
      <c r="F83" s="61" t="str">
        <f t="shared" si="1"/>
        <v>update  entity set footballdiv=3, footballpos=20 where upper(nameeng) = upper('Lung Cheung Government Secondary School') and categoryid=2;</v>
      </c>
    </row>
    <row r="84" spans="1:6" x14ac:dyDescent="0.2">
      <c r="A84" s="62" t="s">
        <v>2834</v>
      </c>
      <c r="B84" s="62" t="s">
        <v>2833</v>
      </c>
      <c r="C84" s="61" t="s">
        <v>1996</v>
      </c>
      <c r="D84" s="61" t="str">
        <f>VLOOKUP(C84, '[1]basketball+football'!$A$2:$C$247, 2, FALSE)</f>
        <v>Po Leung Kuk Tong Nai Kan Junior Secondary College</v>
      </c>
      <c r="E84" s="61">
        <f>VLOOKUP(C84, '[1]basketball+football'!$A$2:$C$247, 3, FALSE)</f>
        <v>2</v>
      </c>
      <c r="F84" s="61" t="str">
        <f t="shared" si="1"/>
        <v>update  entity set footballdiv=3, footballpos=20 where upper(nameeng) = upper('Po Leung Kuk Tong Nai Kan Junior Secondary College') and categoryid=2;</v>
      </c>
    </row>
    <row r="85" spans="1:6" x14ac:dyDescent="0.2">
      <c r="A85" s="62" t="s">
        <v>2834</v>
      </c>
      <c r="B85" s="62" t="s">
        <v>2833</v>
      </c>
      <c r="C85" s="61" t="s">
        <v>1895</v>
      </c>
      <c r="D85" s="61" t="str">
        <f>VLOOKUP(C85, '[1]basketball+football'!$A$2:$C$247, 2, FALSE)</f>
        <v>S.K.H. St. Mary''s Church Mok Hing Yiu College</v>
      </c>
      <c r="E85" s="61">
        <f>VLOOKUP(C85, '[1]basketball+football'!$A$2:$C$247, 3, FALSE)</f>
        <v>2</v>
      </c>
      <c r="F85" s="61" t="str">
        <f t="shared" si="1"/>
        <v>update  entity set footballdiv=3, footballpos=20 where upper(nameeng) = upper('S.K.H. St. Mary''s Church Mok Hing Yiu College') and categoryid=2;</v>
      </c>
    </row>
    <row r="86" spans="1:6" x14ac:dyDescent="0.2">
      <c r="A86" s="62" t="s">
        <v>2834</v>
      </c>
      <c r="B86" s="62" t="s">
        <v>2844</v>
      </c>
      <c r="C86" s="61" t="s">
        <v>1877</v>
      </c>
      <c r="D86" s="61" t="str">
        <f>VLOOKUP(C86, '[1]basketball+football'!$A$2:$C$247, 2, FALSE)</f>
        <v>Ho Lap College (Sponsored by Sik Sik Yuen)</v>
      </c>
      <c r="E86" s="61">
        <f>VLOOKUP(C86, '[1]basketball+football'!$A$2:$C$247, 3, FALSE)</f>
        <v>2</v>
      </c>
      <c r="F86" s="61" t="str">
        <f t="shared" si="1"/>
        <v>update  entity set footballdiv=3, footballpos=21 where upper(nameeng) = upper('Ho Lap College (Sponsored by Sik Sik Yuen)') and categoryid=2;</v>
      </c>
    </row>
    <row r="87" spans="1:6" x14ac:dyDescent="0.2">
      <c r="A87" s="62" t="s">
        <v>2834</v>
      </c>
      <c r="B87" s="62" t="s">
        <v>2844</v>
      </c>
      <c r="C87" s="61" t="s">
        <v>1911</v>
      </c>
      <c r="D87" s="61" t="str">
        <f>VLOOKUP(C87, '[1]basketball+football'!$A$2:$C$247, 2, FALSE)</f>
        <v>Yan Chai Hospital Wong Wha San Secondary School</v>
      </c>
      <c r="E87" s="61">
        <f>VLOOKUP(C87, '[1]basketball+football'!$A$2:$C$247, 3, FALSE)</f>
        <v>2</v>
      </c>
      <c r="F87" s="61" t="str">
        <f t="shared" si="1"/>
        <v>update  entity set footballdiv=3, footballpos=21 where upper(nameeng) = upper('Yan Chai Hospital Wong Wha San Secondary School') and categoryid=2;</v>
      </c>
    </row>
    <row r="88" spans="1:6" x14ac:dyDescent="0.2">
      <c r="A88" s="62" t="s">
        <v>2834</v>
      </c>
      <c r="B88" s="62" t="s">
        <v>2844</v>
      </c>
      <c r="C88" s="61" t="s">
        <v>1949</v>
      </c>
      <c r="D88" s="61" t="str">
        <f>VLOOKUP(C88, '[1]basketball+football'!$A$2:$C$247, 2, FALSE)</f>
        <v>G.T. (Ellen Yeung) College</v>
      </c>
      <c r="E88" s="61">
        <f>VLOOKUP(C88, '[1]basketball+football'!$A$2:$C$247, 3, FALSE)</f>
        <v>2</v>
      </c>
      <c r="F88" s="61" t="str">
        <f t="shared" si="1"/>
        <v>update  entity set footballdiv=3, footballpos=21 where upper(nameeng) = upper('G.T. (Ellen Yeung) College') and categoryid=2;</v>
      </c>
    </row>
    <row r="89" spans="1:6" x14ac:dyDescent="0.2">
      <c r="A89" s="62" t="s">
        <v>2834</v>
      </c>
      <c r="B89" s="62" t="s">
        <v>2844</v>
      </c>
      <c r="C89" s="61" t="s">
        <v>1989</v>
      </c>
      <c r="D89" s="61" t="str">
        <f>VLOOKUP(C89, '[1]basketball+football'!$A$2:$C$247, 2, FALSE)</f>
        <v>ECF Saint Too Canaan College</v>
      </c>
      <c r="E89" s="61">
        <f>VLOOKUP(C89, '[1]basketball+football'!$A$2:$C$247, 3, FALSE)</f>
        <v>2</v>
      </c>
      <c r="F89" s="61" t="str">
        <f t="shared" si="1"/>
        <v>update  entity set footballdiv=3, footballpos=21 where upper(nameeng) = upper('ECF Saint Too Canaan College') and categoryid=2;</v>
      </c>
    </row>
    <row r="90" spans="1:6" x14ac:dyDescent="0.2">
      <c r="A90" s="62" t="s">
        <v>2834</v>
      </c>
      <c r="B90" s="62" t="s">
        <v>2844</v>
      </c>
      <c r="C90" s="61" t="s">
        <v>1993</v>
      </c>
      <c r="D90" s="61" t="str">
        <f>VLOOKUP(C90, '[1]basketball+football'!$A$2:$C$247, 2, FALSE)</f>
        <v>Newman Catholic College</v>
      </c>
      <c r="E90" s="61">
        <f>VLOOKUP(C90, '[1]basketball+football'!$A$2:$C$247, 3, FALSE)</f>
        <v>2</v>
      </c>
      <c r="F90" s="61" t="str">
        <f t="shared" si="1"/>
        <v>update  entity set footballdiv=3, footballpos=21 where upper(nameeng) = upper('Newman Catholic College') and categoryid=2;</v>
      </c>
    </row>
    <row r="91" spans="1:6" x14ac:dyDescent="0.2">
      <c r="A91" s="62" t="s">
        <v>2834</v>
      </c>
      <c r="B91" s="62" t="s">
        <v>2849</v>
      </c>
      <c r="C91" s="61" t="s">
        <v>1765</v>
      </c>
      <c r="D91" s="61" t="str">
        <f>VLOOKUP(C91, '[1]basketball+football'!$A$2:$C$247, 2, FALSE)</f>
        <v>Yu Chun Keung Memorial College No. 2</v>
      </c>
      <c r="E91" s="61">
        <f>VLOOKUP(C91, '[1]basketball+football'!$A$2:$C$247, 3, FALSE)</f>
        <v>2</v>
      </c>
      <c r="F91" s="61" t="str">
        <f t="shared" si="1"/>
        <v>update  entity set footballdiv=3, footballpos=23 where upper(nameeng) = upper('Yu Chun Keung Memorial College No. 2') and categoryid=2;</v>
      </c>
    </row>
    <row r="92" spans="1:6" x14ac:dyDescent="0.2">
      <c r="A92" s="62" t="s">
        <v>2834</v>
      </c>
      <c r="B92" s="62" t="s">
        <v>2849</v>
      </c>
      <c r="C92" s="61" t="s">
        <v>1796</v>
      </c>
      <c r="D92" s="61" t="str">
        <f>VLOOKUP(C92, '[1]basketball+football'!$A$2:$C$247, 2, FALSE)</f>
        <v>Buddhist Wong Fung Ling College</v>
      </c>
      <c r="E92" s="61">
        <f>VLOOKUP(C92, '[1]basketball+football'!$A$2:$C$247, 3, FALSE)</f>
        <v>2</v>
      </c>
      <c r="F92" s="61" t="str">
        <f t="shared" si="1"/>
        <v>update  entity set footballdiv=3, footballpos=23 where upper(nameeng) = upper('Buddhist Wong Fung Ling College') and categoryid=2;</v>
      </c>
    </row>
    <row r="93" spans="1:6" x14ac:dyDescent="0.2">
      <c r="A93" s="62" t="s">
        <v>2834</v>
      </c>
      <c r="B93" s="62" t="s">
        <v>2849</v>
      </c>
      <c r="C93" s="61" t="s">
        <v>1979</v>
      </c>
      <c r="D93" s="61" t="str">
        <f>VLOOKUP(C93, '[1]basketball+football'!$A$2:$C$247, 2, FALSE)</f>
        <v>Delia Memorial School (Broadway)</v>
      </c>
      <c r="E93" s="61">
        <f>VLOOKUP(C93, '[1]basketball+football'!$A$2:$C$247, 3, FALSE)</f>
        <v>2</v>
      </c>
      <c r="F93" s="61" t="str">
        <f t="shared" si="1"/>
        <v>update  entity set footballdiv=3, footballpos=23 where upper(nameeng) = upper('Delia Memorial School (Broadway)') and categoryid=2;</v>
      </c>
    </row>
    <row r="94" spans="1:6" x14ac:dyDescent="0.2">
      <c r="A94" s="62" t="s">
        <v>2834</v>
      </c>
      <c r="B94" s="62" t="s">
        <v>2849</v>
      </c>
      <c r="C94" s="61" t="s">
        <v>2032</v>
      </c>
      <c r="D94" s="61" t="str">
        <f>VLOOKUP(C94, '[1]basketball+football'!$A$2:$C$247, 2, FALSE)</f>
        <v>HKMLC Queen Maud Secondary School</v>
      </c>
      <c r="E94" s="61">
        <f>VLOOKUP(C94, '[1]basketball+football'!$A$2:$C$247, 3, FALSE)</f>
        <v>2</v>
      </c>
      <c r="F94" s="61" t="str">
        <f t="shared" si="1"/>
        <v>update  entity set footballdiv=3, footballpos=23 where upper(nameeng) = upper('HKMLC Queen Maud Secondary School') and categoryid=2;</v>
      </c>
    </row>
    <row r="95" spans="1:6" x14ac:dyDescent="0.2">
      <c r="A95" s="62" t="s">
        <v>2834</v>
      </c>
      <c r="B95" s="62" t="s">
        <v>2845</v>
      </c>
      <c r="C95" s="61" t="s">
        <v>1962</v>
      </c>
      <c r="D95" s="61" t="str">
        <f>VLOOKUP(C95, '[1]basketball+football'!$A$2:$C$247, 2, FALSE)</f>
        <v>Methodist College</v>
      </c>
      <c r="E95" s="61">
        <f>VLOOKUP(C95, '[1]basketball+football'!$A$2:$C$247, 3, FALSE)</f>
        <v>2</v>
      </c>
      <c r="F95" s="61" t="str">
        <f t="shared" si="1"/>
        <v>update  entity set footballdiv=3, footballpos=24 where upper(nameeng) = upper('Methodist College') and categoryid=2;</v>
      </c>
    </row>
    <row r="96" spans="1:6" x14ac:dyDescent="0.2">
      <c r="A96" s="62" t="s">
        <v>2834</v>
      </c>
      <c r="B96" s="62" t="s">
        <v>2845</v>
      </c>
      <c r="C96" s="61" t="s">
        <v>1921</v>
      </c>
      <c r="D96" s="61" t="str">
        <f>VLOOKUP(C96, '[1]basketball+football'!$A$2:$C$247, 2, FALSE)</f>
        <v>S.K.H. Kei Hau Secondary School</v>
      </c>
      <c r="E96" s="61">
        <f>VLOOKUP(C96, '[1]basketball+football'!$A$2:$C$247, 3, FALSE)</f>
        <v>2</v>
      </c>
      <c r="F96" s="61" t="str">
        <f t="shared" si="1"/>
        <v>update  entity set footballdiv=3, footballpos=24 where upper(nameeng) = upper('S.K.H. Kei Hau Secondary School') and categoryid=2;</v>
      </c>
    </row>
    <row r="97" spans="1:6" x14ac:dyDescent="0.2">
      <c r="A97" s="62" t="s">
        <v>2834</v>
      </c>
      <c r="B97" s="62" t="s">
        <v>2845</v>
      </c>
      <c r="C97" s="61" t="s">
        <v>2022</v>
      </c>
      <c r="D97" s="61" t="str">
        <f>VLOOKUP(C97, '[1]basketball+football'!$A$2:$C$247, 2, FALSE)</f>
        <v>HKSYC &amp; IA Wong Tai Shan Memorial College</v>
      </c>
      <c r="E97" s="61">
        <f>VLOOKUP(C97, '[1]basketball+football'!$A$2:$C$247, 3, FALSE)</f>
        <v>2</v>
      </c>
      <c r="F97" s="61" t="str">
        <f t="shared" si="1"/>
        <v>update  entity set footballdiv=3, footballpos=24 where upper(nameeng) = upper('HKSYC &amp; IA Wong Tai Shan Memorial College') and categoryid=2;</v>
      </c>
    </row>
    <row r="98" spans="1:6" x14ac:dyDescent="0.2">
      <c r="A98" s="62" t="s">
        <v>2834</v>
      </c>
      <c r="B98" s="62" t="s">
        <v>2845</v>
      </c>
      <c r="C98" s="61" t="s">
        <v>1894</v>
      </c>
      <c r="D98" s="61" t="str">
        <f>VLOOKUP(C98, '[1]basketball+football'!$A$2:$C$247, 2, FALSE)</f>
        <v>Buddhist Hung Sean Chau Memorial College</v>
      </c>
      <c r="E98" s="61">
        <f>VLOOKUP(C98, '[1]basketball+football'!$A$2:$C$247, 3, FALSE)</f>
        <v>2</v>
      </c>
      <c r="F98" s="61" t="str">
        <f t="shared" si="1"/>
        <v>update  entity set footballdiv=3, footballpos=24 where upper(nameeng) = upper('Buddhist Hung Sean Chau Memorial College') and categoryid=2;</v>
      </c>
    </row>
    <row r="99" spans="1:6" x14ac:dyDescent="0.2">
      <c r="A99" s="62" t="s">
        <v>2834</v>
      </c>
      <c r="B99" s="62" t="s">
        <v>2845</v>
      </c>
      <c r="C99" s="61" t="s">
        <v>1919</v>
      </c>
      <c r="D99" s="61" t="str">
        <f>VLOOKUP(C99, '[1]basketball+football'!$A$2:$C$247, 2, FALSE)</f>
        <v>Heung To Secondary School (Tseung Kwan O)</v>
      </c>
      <c r="E99" s="61">
        <f>VLOOKUP(C99, '[1]basketball+football'!$A$2:$C$247, 3, FALSE)</f>
        <v>2</v>
      </c>
      <c r="F99" s="61" t="str">
        <f t="shared" si="1"/>
        <v>update  entity set footballdiv=3, footballpos=24 where upper(nameeng) = upper('Heung To Secondary School (Tseung Kwan O)') and categoryid=2;</v>
      </c>
    </row>
    <row r="100" spans="1:6" x14ac:dyDescent="0.2">
      <c r="A100" s="62" t="s">
        <v>2834</v>
      </c>
      <c r="B100" s="62" t="s">
        <v>2850</v>
      </c>
      <c r="C100" s="61" t="s">
        <v>1826</v>
      </c>
      <c r="D100" s="61" t="str">
        <f>VLOOKUP(C100, '[1]basketball+football'!$A$2:$C$247, 2, FALSE)</f>
        <v>Aberdeen Baptist Lui Ming Choi College</v>
      </c>
      <c r="E100" s="61">
        <f>VLOOKUP(C100, '[1]basketball+football'!$A$2:$C$247, 3, FALSE)</f>
        <v>2</v>
      </c>
      <c r="F100" s="61" t="str">
        <f t="shared" si="1"/>
        <v>update  entity set footballdiv=3, footballpos=25 where upper(nameeng) = upper('Aberdeen Baptist Lui Ming Choi College') and categoryid=2;</v>
      </c>
    </row>
    <row r="101" spans="1:6" x14ac:dyDescent="0.2">
      <c r="A101" s="62" t="s">
        <v>2834</v>
      </c>
      <c r="B101" s="62" t="s">
        <v>2850</v>
      </c>
      <c r="C101" s="61" t="s">
        <v>1858</v>
      </c>
      <c r="D101" s="61" t="str">
        <f>VLOOKUP(C101, '[1]basketball+football'!$A$2:$C$247, 2, FALSE)</f>
        <v>Tang Shiu Kin Victoria Government Secondary School</v>
      </c>
      <c r="E101" s="61">
        <f>VLOOKUP(C101, '[1]basketball+football'!$A$2:$C$247, 3, FALSE)</f>
        <v>2</v>
      </c>
      <c r="F101" s="61" t="str">
        <f t="shared" si="1"/>
        <v>update  entity set footballdiv=3, footballpos=25 where upper(nameeng) = upper('Tang Shiu Kin Victoria Government Secondary School') and categoryid=2;</v>
      </c>
    </row>
    <row r="102" spans="1:6" x14ac:dyDescent="0.2">
      <c r="A102" s="62" t="s">
        <v>2834</v>
      </c>
      <c r="B102" s="62" t="s">
        <v>2850</v>
      </c>
      <c r="C102" s="61" t="s">
        <v>1852</v>
      </c>
      <c r="D102" s="61" t="str">
        <f>VLOOKUP(C102, '[1]basketball+football'!$A$2:$C$247, 2, FALSE)</f>
        <v>Aberdeen Technical School</v>
      </c>
      <c r="E102" s="61">
        <f>VLOOKUP(C102, '[1]basketball+football'!$A$2:$C$247, 3, FALSE)</f>
        <v>2</v>
      </c>
      <c r="F102" s="61" t="str">
        <f t="shared" si="1"/>
        <v>update  entity set footballdiv=3, footballpos=25 where upper(nameeng) = upper('Aberdeen Technical School') and categoryid=2;</v>
      </c>
    </row>
    <row r="103" spans="1:6" x14ac:dyDescent="0.2">
      <c r="A103" s="62" t="s">
        <v>2834</v>
      </c>
      <c r="B103" s="62" t="s">
        <v>2846</v>
      </c>
      <c r="C103" s="61" t="s">
        <v>1903</v>
      </c>
      <c r="D103" s="61" t="str">
        <f>VLOOKUP(C103, '[1]basketball+football'!$A$2:$C$247, 2, FALSE)</f>
        <v>NLSI Lui Kwok Pat Fong College</v>
      </c>
      <c r="E103" s="61">
        <f>VLOOKUP(C103, '[1]basketball+football'!$A$2:$C$247, 3, FALSE)</f>
        <v>2</v>
      </c>
      <c r="F103" s="61" t="str">
        <f t="shared" si="1"/>
        <v>update  entity set footballdiv=3, footballpos=26 where upper(nameeng) = upper('NLSI Lui Kwok Pat Fong College') and categoryid=2;</v>
      </c>
    </row>
    <row r="104" spans="1:6" x14ac:dyDescent="0.2">
      <c r="A104" s="62" t="s">
        <v>2834</v>
      </c>
      <c r="B104" s="62" t="s">
        <v>2846</v>
      </c>
      <c r="C104" s="61" t="s">
        <v>1963</v>
      </c>
      <c r="D104" s="61" t="str">
        <f>VLOOKUP(C104, '[1]basketball+football'!$A$2:$C$247, 2, FALSE)</f>
        <v>Concordia Lutheran School</v>
      </c>
      <c r="E104" s="61">
        <f>VLOOKUP(C104, '[1]basketball+football'!$A$2:$C$247, 3, FALSE)</f>
        <v>2</v>
      </c>
      <c r="F104" s="61" t="str">
        <f t="shared" si="1"/>
        <v>update  entity set footballdiv=3, footballpos=26 where upper(nameeng) = upper('Concordia Lutheran School') and categoryid=2;</v>
      </c>
    </row>
    <row r="105" spans="1:6" x14ac:dyDescent="0.2">
      <c r="A105" s="62" t="s">
        <v>2834</v>
      </c>
      <c r="B105" s="62" t="s">
        <v>2846</v>
      </c>
      <c r="C105" s="61" t="s">
        <v>1915</v>
      </c>
      <c r="D105" s="61" t="str">
        <f>VLOOKUP(C105, '[1]basketball+football'!$A$2:$C$247, 2, FALSE)</f>
        <v>Rhenish Church Pang Hok Ko Memorial College</v>
      </c>
      <c r="E105" s="61">
        <f>VLOOKUP(C105, '[1]basketball+football'!$A$2:$C$247, 3, FALSE)</f>
        <v>2</v>
      </c>
      <c r="F105" s="61" t="str">
        <f t="shared" si="1"/>
        <v>update  entity set footballdiv=3, footballpos=26 where upper(nameeng) = upper('Rhenish Church Pang Hok Ko Memorial College') and categoryid=2;</v>
      </c>
    </row>
    <row r="106" spans="1:6" x14ac:dyDescent="0.2">
      <c r="A106" s="62" t="s">
        <v>2834</v>
      </c>
      <c r="B106" s="62" t="s">
        <v>2837</v>
      </c>
      <c r="C106" s="61" t="s">
        <v>1879</v>
      </c>
      <c r="D106" s="61" t="str">
        <f>VLOOKUP(C106, '[1]basketball+football'!$A$2:$C$247, 2, FALSE)</f>
        <v>SKH Tsoi Kung Po Secondary School</v>
      </c>
      <c r="E106" s="61">
        <f>VLOOKUP(C106, '[1]basketball+football'!$A$2:$C$247, 3, FALSE)</f>
        <v>2</v>
      </c>
      <c r="F106" s="61" t="str">
        <f t="shared" si="1"/>
        <v>update  entity set footballdiv=3, footballpos=27 where upper(nameeng) = upper('SKH Tsoi Kung Po Secondary School') and categoryid=2;</v>
      </c>
    </row>
    <row r="107" spans="1:6" x14ac:dyDescent="0.2">
      <c r="A107" s="62" t="s">
        <v>2834</v>
      </c>
      <c r="B107" s="62" t="s">
        <v>2837</v>
      </c>
      <c r="C107" s="61" t="s">
        <v>1880</v>
      </c>
      <c r="D107" s="61" t="str">
        <f>VLOOKUP(C107, '[1]basketball+football'!$A$2:$C$247, 2, FALSE)</f>
        <v>Po Leung Kuk Ho Yuk Ching (1984) College</v>
      </c>
      <c r="E107" s="61">
        <f>VLOOKUP(C107, '[1]basketball+football'!$A$2:$C$247, 3, FALSE)</f>
        <v>2</v>
      </c>
      <c r="F107" s="61" t="str">
        <f t="shared" si="1"/>
        <v>update  entity set footballdiv=3, footballpos=27 where upper(nameeng) = upper('Po Leung Kuk Ho Yuk Ching (1984) College') and categoryid=2;</v>
      </c>
    </row>
    <row r="108" spans="1:6" x14ac:dyDescent="0.2">
      <c r="A108" s="62" t="s">
        <v>2834</v>
      </c>
      <c r="B108" s="62" t="s">
        <v>2837</v>
      </c>
      <c r="C108" s="61" t="s">
        <v>1902</v>
      </c>
      <c r="D108" s="61" t="str">
        <f>VLOOKUP(C108, '[1]basketball+football'!$A$2:$C$247, 2, FALSE)</f>
        <v>CCC Ming Yin College</v>
      </c>
      <c r="E108" s="61">
        <f>VLOOKUP(C108, '[1]basketball+football'!$A$2:$C$247, 3, FALSE)</f>
        <v>2</v>
      </c>
      <c r="F108" s="61" t="str">
        <f t="shared" si="1"/>
        <v>update  entity set footballdiv=3, footballpos=27 where upper(nameeng) = upper('CCC Ming Yin College') and categoryid=2;</v>
      </c>
    </row>
    <row r="109" spans="1:6" x14ac:dyDescent="0.2">
      <c r="A109" s="62" t="s">
        <v>2834</v>
      </c>
      <c r="B109" s="62" t="s">
        <v>2838</v>
      </c>
      <c r="C109" s="61" t="s">
        <v>1832</v>
      </c>
      <c r="D109" s="61" t="str">
        <f>VLOOKUP(C109, '[1]basketball+football'!$A$2:$C$247, 2, FALSE)</f>
        <v>Korean International School</v>
      </c>
      <c r="E109" s="61">
        <f>VLOOKUP(C109, '[1]basketball+football'!$A$2:$C$247, 3, FALSE)</f>
        <v>5</v>
      </c>
      <c r="F109" s="61" t="str">
        <f t="shared" si="1"/>
        <v>update  entity set footballdiv=3, footballpos=28 where upper(nameeng) = upper('Korean International School') and categoryid=5;</v>
      </c>
    </row>
    <row r="110" spans="1:6" x14ac:dyDescent="0.2">
      <c r="A110" s="62" t="s">
        <v>2834</v>
      </c>
      <c r="B110" s="62" t="s">
        <v>2838</v>
      </c>
      <c r="C110" s="61" t="s">
        <v>1801</v>
      </c>
      <c r="D110" s="61" t="str">
        <f>VLOOKUP(C110, '[1]basketball+football'!$A$2:$C$247, 2, FALSE)</f>
        <v>S.K.H. Tang Shiu Kin Secondary School</v>
      </c>
      <c r="E110" s="61">
        <f>VLOOKUP(C110, '[1]basketball+football'!$A$2:$C$247, 3, FALSE)</f>
        <v>2</v>
      </c>
      <c r="F110" s="61" t="str">
        <f t="shared" si="1"/>
        <v>update  entity set footballdiv=3, footballpos=28 where upper(nameeng) = upper('S.K.H. Tang Shiu Kin Secondary School') and categoryid=2;</v>
      </c>
    </row>
    <row r="111" spans="1:6" x14ac:dyDescent="0.2">
      <c r="A111" s="62" t="s">
        <v>2834</v>
      </c>
      <c r="B111" s="62" t="s">
        <v>2838</v>
      </c>
      <c r="C111" s="61" t="s">
        <v>1862</v>
      </c>
      <c r="D111" s="61" t="str">
        <f>VLOOKUP(C111, '[1]basketball+football'!$A$2:$C$247, 2, FALSE)</f>
        <v>Caritas Chong Yuet Ming Secondary School</v>
      </c>
      <c r="E111" s="61">
        <f>VLOOKUP(C111, '[1]basketball+football'!$A$2:$C$247, 3, FALSE)</f>
        <v>2</v>
      </c>
      <c r="F111" s="61" t="str">
        <f t="shared" si="1"/>
        <v>update  entity set footballdiv=3, footballpos=28 where upper(nameeng) = upper('Caritas Chong Yuet Ming Secondary School') and categoryid=2;</v>
      </c>
    </row>
    <row r="112" spans="1:6" x14ac:dyDescent="0.2">
      <c r="A112" s="62" t="s">
        <v>2834</v>
      </c>
      <c r="B112" s="62" t="s">
        <v>2838</v>
      </c>
      <c r="C112" s="61" t="s">
        <v>1794</v>
      </c>
      <c r="D112" s="61" t="str">
        <f>VLOOKUP(C112, '[1]basketball+football'!$A$2:$C$247, 2, FALSE)</f>
        <v>S.K.H. Lui Ming Choi Secondary School</v>
      </c>
      <c r="E112" s="61">
        <f>VLOOKUP(C112, '[1]basketball+football'!$A$2:$C$247, 3, FALSE)</f>
        <v>2</v>
      </c>
      <c r="F112" s="61" t="str">
        <f t="shared" si="1"/>
        <v>update  entity set footballdiv=3, footballpos=28 where upper(nameeng) = upper('S.K.H. Lui Ming Choi Secondary School') and categoryid=2;</v>
      </c>
    </row>
    <row r="113" spans="1:6" x14ac:dyDescent="0.2">
      <c r="A113" s="62" t="s">
        <v>2834</v>
      </c>
      <c r="B113" s="62" t="s">
        <v>2838</v>
      </c>
      <c r="C113" s="61" t="s">
        <v>1991</v>
      </c>
      <c r="D113" s="61" t="str">
        <f>VLOOKUP(C113, '[1]basketball+football'!$A$2:$C$247, 2, FALSE)</f>
        <v>Yan Chai Hospital Lan Chi Pat Memorial Secondary School</v>
      </c>
      <c r="E113" s="61">
        <f>VLOOKUP(C113, '[1]basketball+football'!$A$2:$C$247, 3, FALSE)</f>
        <v>2</v>
      </c>
      <c r="F113" s="61" t="str">
        <f t="shared" si="1"/>
        <v>update  entity set footballdiv=3, footballpos=28 where upper(nameeng) = upper('Yan Chai Hospital Lan Chi Pat Memorial Secondary School') and categoryid=2;</v>
      </c>
    </row>
    <row r="114" spans="1:6" x14ac:dyDescent="0.2">
      <c r="A114" s="62" t="s">
        <v>2834</v>
      </c>
      <c r="B114" s="62" t="s">
        <v>2838</v>
      </c>
      <c r="C114" s="61" t="s">
        <v>2024</v>
      </c>
      <c r="D114" s="61" t="str">
        <f>VLOOKUP(C114, '[1]basketball+football'!$A$2:$C$247, 2, FALSE)</f>
        <v>China Holiness College</v>
      </c>
      <c r="E114" s="61">
        <f>VLOOKUP(C114, '[1]basketball+football'!$A$2:$C$247, 3, FALSE)</f>
        <v>2</v>
      </c>
      <c r="F114" s="61" t="str">
        <f t="shared" si="1"/>
        <v>update  entity set footballdiv=3, footballpos=28 where upper(nameeng) = upper('China Holiness College') and categoryid=2;</v>
      </c>
    </row>
    <row r="115" spans="1:6" x14ac:dyDescent="0.2">
      <c r="A115" s="62" t="s">
        <v>2834</v>
      </c>
      <c r="B115" s="62" t="s">
        <v>2838</v>
      </c>
      <c r="C115" s="61" t="s">
        <v>2001</v>
      </c>
      <c r="D115" s="61" t="str">
        <f>VLOOKUP(C115, '[1]basketball+football'!$A$2:$C$247, 2, FALSE)</f>
        <v>Tseung Kwan O Government Secondary School</v>
      </c>
      <c r="E115" s="61">
        <f>VLOOKUP(C115, '[1]basketball+football'!$A$2:$C$247, 3, FALSE)</f>
        <v>2</v>
      </c>
      <c r="F115" s="61" t="str">
        <f t="shared" si="1"/>
        <v>update  entity set footballdiv=3, footballpos=28 where upper(nameeng) = upper('Tseung Kwan O Government Secondary School') and categoryid=2;</v>
      </c>
    </row>
    <row r="116" spans="1:6" x14ac:dyDescent="0.2">
      <c r="A116" s="62" t="s">
        <v>2834</v>
      </c>
      <c r="B116" s="62" t="s">
        <v>2847</v>
      </c>
      <c r="C116" s="61" t="s">
        <v>1992</v>
      </c>
      <c r="D116" s="61" t="str">
        <f>VLOOKUP(C116, '[1]basketball+football'!$A$2:$C$247, 2, FALSE)</f>
        <v>Catholic Ming Yuen Secondary School</v>
      </c>
      <c r="E116" s="61">
        <f>VLOOKUP(C116, '[1]basketball+football'!$A$2:$C$247, 3, FALSE)</f>
        <v>2</v>
      </c>
      <c r="F116" s="61" t="str">
        <f t="shared" si="1"/>
        <v>update  entity set footballdiv=3, footballpos=29 where upper(nameeng) = upper('Catholic Ming Yuen Secondary School') and categoryid=2;</v>
      </c>
    </row>
    <row r="117" spans="1:6" x14ac:dyDescent="0.2">
      <c r="A117" s="62" t="s">
        <v>2834</v>
      </c>
      <c r="B117" s="62" t="s">
        <v>2847</v>
      </c>
      <c r="C117" s="61" t="s">
        <v>2031</v>
      </c>
      <c r="D117" s="61" t="str">
        <f>VLOOKUP(C117, '[1]basketball+football'!$A$2:$C$247, 2, FALSE)</f>
        <v>New Asia Middle School</v>
      </c>
      <c r="E117" s="61">
        <f>VLOOKUP(C117, '[1]basketball+football'!$A$2:$C$247, 3, FALSE)</f>
        <v>2</v>
      </c>
      <c r="F117" s="61" t="str">
        <f t="shared" si="1"/>
        <v>update  entity set footballdiv=3, footballpos=29 where upper(nameeng) = upper('New Asia Middle School') and categoryid=2;</v>
      </c>
    </row>
    <row r="118" spans="1:6" x14ac:dyDescent="0.2">
      <c r="A118" s="62" t="s">
        <v>2834</v>
      </c>
      <c r="B118" s="62" t="s">
        <v>2847</v>
      </c>
      <c r="C118" s="61" t="s">
        <v>1980</v>
      </c>
      <c r="D118" s="61" t="str">
        <f>VLOOKUP(C118, '[1]basketball+football'!$A$2:$C$247, 2, FALSE)</f>
        <v>Kowloon Technical School</v>
      </c>
      <c r="E118" s="61">
        <f>VLOOKUP(C118, '[1]basketball+football'!$A$2:$C$247, 3, FALSE)</f>
        <v>2</v>
      </c>
      <c r="F118" s="61" t="str">
        <f t="shared" si="1"/>
        <v>update  entity set footballdiv=3, footballpos=29 where upper(nameeng) = upper('Kowloon Technical School') and categoryid=2;</v>
      </c>
    </row>
    <row r="119" spans="1:6" x14ac:dyDescent="0.2">
      <c r="A119" s="62" t="s">
        <v>2834</v>
      </c>
      <c r="B119" s="62" t="s">
        <v>2847</v>
      </c>
      <c r="C119" s="61" t="s">
        <v>1943</v>
      </c>
      <c r="D119" s="61" t="str">
        <f>VLOOKUP(C119, '[1]basketball+football'!$A$2:$C$247, 2, FALSE)</f>
        <v>Kowloon Sam Yuk Secondary School</v>
      </c>
      <c r="E119" s="61">
        <f>VLOOKUP(C119, '[1]basketball+football'!$A$2:$C$247, 3, FALSE)</f>
        <v>2</v>
      </c>
      <c r="F119" s="61" t="str">
        <f t="shared" si="1"/>
        <v>update  entity set footballdiv=3, footballpos=29 where upper(nameeng) = upper('Kowloon Sam Yuk Secondary School') and categoryid=2;</v>
      </c>
    </row>
    <row r="120" spans="1:6" x14ac:dyDescent="0.2">
      <c r="A120" s="62" t="s">
        <v>2834</v>
      </c>
      <c r="B120" s="62" t="s">
        <v>2819</v>
      </c>
      <c r="C120" s="61" t="s">
        <v>1812</v>
      </c>
      <c r="D120" s="61" t="str">
        <f>VLOOKUP(C120, '[1]basketball+football'!$A$2:$C$247, 2, FALSE)</f>
        <v>HKUGA College</v>
      </c>
      <c r="E120" s="61">
        <f>VLOOKUP(C120, '[1]basketball+football'!$A$2:$C$247, 3, FALSE)</f>
        <v>2</v>
      </c>
      <c r="F120" s="61" t="str">
        <f t="shared" si="1"/>
        <v>update  entity set footballdiv=3, footballpos=3 where upper(nameeng) = upper('HKUGA College') and categoryid=2;</v>
      </c>
    </row>
    <row r="121" spans="1:6" x14ac:dyDescent="0.2">
      <c r="A121" s="62" t="s">
        <v>2834</v>
      </c>
      <c r="B121" s="62" t="s">
        <v>2819</v>
      </c>
      <c r="C121" s="61" t="s">
        <v>1912</v>
      </c>
      <c r="D121" s="61" t="str">
        <f>VLOOKUP(C121, '[1]basketball+football'!$A$2:$C$247, 2, FALSE)</f>
        <v>Mu Kuang English School</v>
      </c>
      <c r="E121" s="61">
        <f>VLOOKUP(C121, '[1]basketball+football'!$A$2:$C$247, 3, FALSE)</f>
        <v>2</v>
      </c>
      <c r="F121" s="61" t="str">
        <f t="shared" si="1"/>
        <v>update  entity set footballdiv=3, footballpos=3 where upper(nameeng) = upper('Mu Kuang English School') and categoryid=2;</v>
      </c>
    </row>
    <row r="122" spans="1:6" x14ac:dyDescent="0.2">
      <c r="A122" s="62" t="s">
        <v>2834</v>
      </c>
      <c r="B122" s="62" t="s">
        <v>2819</v>
      </c>
      <c r="C122" s="61" t="s">
        <v>1909</v>
      </c>
      <c r="D122" s="61" t="str">
        <f>VLOOKUP(C122, '[1]basketball+football'!$A$2:$C$247, 2, FALSE)</f>
        <v>Shun Lee Catholic Secondary School</v>
      </c>
      <c r="E122" s="61">
        <f>VLOOKUP(C122, '[1]basketball+football'!$A$2:$C$247, 3, FALSE)</f>
        <v>2</v>
      </c>
      <c r="F122" s="61" t="str">
        <f t="shared" si="1"/>
        <v>update  entity set footballdiv=3, footballpos=3 where upper(nameeng) = upper('Shun Lee Catholic Secondary School') and categoryid=2;</v>
      </c>
    </row>
    <row r="123" spans="1:6" x14ac:dyDescent="0.2">
      <c r="A123" s="62" t="s">
        <v>2834</v>
      </c>
      <c r="B123" s="62" t="s">
        <v>2819</v>
      </c>
      <c r="C123" s="61" t="s">
        <v>1981</v>
      </c>
      <c r="D123" s="61" t="str">
        <f>VLOOKUP(C123, '[1]basketball+football'!$A$2:$C$247, 2, FALSE)</f>
        <v>S.K.H. Leung Kwai Yee Secondary School</v>
      </c>
      <c r="E123" s="61">
        <f>VLOOKUP(C123, '[1]basketball+football'!$A$2:$C$247, 3, FALSE)</f>
        <v>2</v>
      </c>
      <c r="F123" s="61" t="str">
        <f t="shared" si="1"/>
        <v>update  entity set footballdiv=3, footballpos=3 where upper(nameeng) = upper('S.K.H. Leung Kwai Yee Secondary School') and categoryid=2;</v>
      </c>
    </row>
    <row r="124" spans="1:6" x14ac:dyDescent="0.2">
      <c r="A124" s="62" t="s">
        <v>2834</v>
      </c>
      <c r="B124" s="62" t="s">
        <v>2851</v>
      </c>
      <c r="C124" s="61" t="s">
        <v>2017</v>
      </c>
      <c r="D124" s="61" t="str">
        <f>VLOOKUP(C124, '[1]basketball+football'!$A$2:$C$247, 2, FALSE)</f>
        <v>CCC Kei Heep Secondary School</v>
      </c>
      <c r="E124" s="61">
        <f>VLOOKUP(C124, '[1]basketball+football'!$A$2:$C$247, 3, FALSE)</f>
        <v>2</v>
      </c>
      <c r="F124" s="61" t="str">
        <f t="shared" si="1"/>
        <v>update  entity set footballdiv=3, footballpos=30 where upper(nameeng) = upper('CCC Kei Heep Secondary School') and categoryid=2;</v>
      </c>
    </row>
    <row r="125" spans="1:6" x14ac:dyDescent="0.2">
      <c r="A125" s="62" t="s">
        <v>2834</v>
      </c>
      <c r="B125" s="62" t="s">
        <v>2851</v>
      </c>
      <c r="C125" s="61" t="s">
        <v>2018</v>
      </c>
      <c r="D125" s="61" t="str">
        <f>VLOOKUP(C125, '[1]basketball+football'!$A$2:$C$247, 2, FALSE)</f>
        <v>Lok Sin Tong Yu Kan Hing Secondary School</v>
      </c>
      <c r="E125" s="61">
        <f>VLOOKUP(C125, '[1]basketball+football'!$A$2:$C$247, 3, FALSE)</f>
        <v>2</v>
      </c>
      <c r="F125" s="61" t="str">
        <f t="shared" si="1"/>
        <v>update  entity set footballdiv=3, footballpos=30 where upper(nameeng) = upper('Lok Sin Tong Yu Kan Hing Secondary School') and categoryid=2;</v>
      </c>
    </row>
    <row r="126" spans="1:6" x14ac:dyDescent="0.2">
      <c r="A126" s="62" t="s">
        <v>2834</v>
      </c>
      <c r="B126" s="62" t="s">
        <v>2851</v>
      </c>
      <c r="C126" s="61" t="s">
        <v>1924</v>
      </c>
      <c r="D126" s="61" t="str">
        <f>VLOOKUP(C126, '[1]basketball+football'!$A$2:$C$247, 2, FALSE)</f>
        <v>St. Bonaventure College &amp; High School</v>
      </c>
      <c r="E126" s="61">
        <f>VLOOKUP(C126, '[1]basketball+football'!$A$2:$C$247, 3, FALSE)</f>
        <v>2</v>
      </c>
      <c r="F126" s="61" t="str">
        <f t="shared" si="1"/>
        <v>update  entity set footballdiv=3, footballpos=30 where upper(nameeng) = upper('St. Bonaventure College &amp; High School') and categoryid=2;</v>
      </c>
    </row>
    <row r="127" spans="1:6" x14ac:dyDescent="0.2">
      <c r="A127" s="62" t="s">
        <v>2834</v>
      </c>
      <c r="B127" s="62" t="s">
        <v>2840</v>
      </c>
      <c r="C127" s="61" t="s">
        <v>1843</v>
      </c>
      <c r="D127" s="61" t="str">
        <f>VLOOKUP(C127, '[1]basketball+football'!$A$2:$C$247, 2, FALSE)</f>
        <v>St. Peter''s Secondary School</v>
      </c>
      <c r="E127" s="61">
        <f>VLOOKUP(C127, '[1]basketball+football'!$A$2:$C$247, 3, FALSE)</f>
        <v>2</v>
      </c>
      <c r="F127" s="61" t="str">
        <f t="shared" si="1"/>
        <v>update  entity set footballdiv=3, footballpos=32 where upper(nameeng) = upper('St. Peter''s Secondary School') and categoryid=2;</v>
      </c>
    </row>
    <row r="128" spans="1:6" x14ac:dyDescent="0.2">
      <c r="A128" s="62" t="s">
        <v>2834</v>
      </c>
      <c r="B128" s="62" t="s">
        <v>2840</v>
      </c>
      <c r="C128" s="61" t="s">
        <v>1941</v>
      </c>
      <c r="D128" s="61" t="str">
        <f>VLOOKUP(C128, '[1]basketball+football'!$A$2:$C$247, 2, FALSE)</f>
        <v>Christian Alliance P. C. Lau Memorial International School</v>
      </c>
      <c r="E128" s="61">
        <f>VLOOKUP(C128, '[1]basketball+football'!$A$2:$C$247, 3, FALSE)</f>
        <v>5</v>
      </c>
      <c r="F128" s="61" t="str">
        <f t="shared" si="1"/>
        <v>update  entity set footballdiv=3, footballpos=32 where upper(nameeng) = upper('Christian Alliance P. C. Lau Memorial International School') and categoryid=5;</v>
      </c>
    </row>
    <row r="129" spans="1:6" x14ac:dyDescent="0.2">
      <c r="A129" s="62" t="s">
        <v>2834</v>
      </c>
      <c r="B129" s="62" t="s">
        <v>2840</v>
      </c>
      <c r="C129" s="61" t="s">
        <v>2035</v>
      </c>
      <c r="D129" s="61" t="str">
        <f>VLOOKUP(C129, '[1]basketball+football'!$A$2:$C$247, 2, FALSE)</f>
        <v>Delia Memorial School (Yuet Wah)</v>
      </c>
      <c r="E129" s="61">
        <f>VLOOKUP(C129, '[1]basketball+football'!$A$2:$C$247, 3, FALSE)</f>
        <v>2</v>
      </c>
      <c r="F129" s="61" t="str">
        <f t="shared" ref="F129:F176" si="2">IF(E129&lt;&gt;"","update  entity set " &amp; A129 &amp; ", " &amp; B129 &amp; " where upper(nameeng) = upper('" &amp; D129&amp; "') and categoryid=" &amp; E129 &amp; ";", "")</f>
        <v>update  entity set footballdiv=3, footballpos=32 where upper(nameeng) = upper('Delia Memorial School (Yuet Wah)') and categoryid=2;</v>
      </c>
    </row>
    <row r="130" spans="1:6" x14ac:dyDescent="0.2">
      <c r="A130" s="62" t="s">
        <v>2834</v>
      </c>
      <c r="B130" s="62" t="s">
        <v>2840</v>
      </c>
      <c r="C130" s="61" t="s">
        <v>1934</v>
      </c>
      <c r="D130" s="61" t="str">
        <f>VLOOKUP(C130, '[1]basketball+football'!$A$2:$C$247, 2, FALSE)</f>
        <v>Kwun Tong Government Secondary School</v>
      </c>
      <c r="E130" s="61">
        <f>VLOOKUP(C130, '[1]basketball+football'!$A$2:$C$247, 3, FALSE)</f>
        <v>2</v>
      </c>
      <c r="F130" s="61" t="str">
        <f t="shared" si="2"/>
        <v>update  entity set footballdiv=3, footballpos=32 where upper(nameeng) = upper('Kwun Tong Government Secondary School') and categoryid=2;</v>
      </c>
    </row>
    <row r="131" spans="1:6" x14ac:dyDescent="0.2">
      <c r="A131" s="62" t="s">
        <v>2834</v>
      </c>
      <c r="B131" s="62" t="s">
        <v>2840</v>
      </c>
      <c r="C131" s="61" t="s">
        <v>1976</v>
      </c>
      <c r="D131" s="61" t="str">
        <f>VLOOKUP(C131, '[1]basketball+football'!$A$2:$C$247, 2, FALSE)</f>
        <v>POH 80th Anniversary Tang Ying Hei College</v>
      </c>
      <c r="E131" s="61">
        <f>VLOOKUP(C131, '[1]basketball+football'!$A$2:$C$247, 3, FALSE)</f>
        <v>2</v>
      </c>
      <c r="F131" s="61" t="str">
        <f t="shared" si="2"/>
        <v>update  entity set footballdiv=3, footballpos=32 where upper(nameeng) = upper('POH 80th Anniversary Tang Ying Hei College') and categoryid=2;</v>
      </c>
    </row>
    <row r="132" spans="1:6" x14ac:dyDescent="0.2">
      <c r="A132" s="62" t="s">
        <v>2834</v>
      </c>
      <c r="B132" s="62" t="s">
        <v>2856</v>
      </c>
      <c r="C132" s="61" t="s">
        <v>1870</v>
      </c>
      <c r="D132" s="61" t="str">
        <f>VLOOKUP(C132, '[1]basketball+football'!$A$2:$C$247, 2, FALSE)</f>
        <v>CCC Kung Lee College</v>
      </c>
      <c r="E132" s="61">
        <f>VLOOKUP(C132, '[1]basketball+football'!$A$2:$C$247, 3, FALSE)</f>
        <v>2</v>
      </c>
      <c r="F132" s="61" t="str">
        <f t="shared" si="2"/>
        <v>update  entity set footballdiv=3, footballpos=33 where upper(nameeng) = upper('CCC Kung Lee College') and categoryid=2;</v>
      </c>
    </row>
    <row r="133" spans="1:6" x14ac:dyDescent="0.2">
      <c r="A133" s="62" t="s">
        <v>2834</v>
      </c>
      <c r="B133" s="62" t="s">
        <v>2856</v>
      </c>
      <c r="C133" s="61" t="s">
        <v>1799</v>
      </c>
      <c r="D133" s="61" t="str">
        <f>VLOOKUP(C133, '[1]basketball+football'!$A$2:$C$247, 2, FALSE)</f>
        <v>Hon Wah College</v>
      </c>
      <c r="E133" s="61">
        <f>VLOOKUP(C133, '[1]basketball+football'!$A$2:$C$247, 3, FALSE)</f>
        <v>2</v>
      </c>
      <c r="F133" s="61" t="str">
        <f t="shared" si="2"/>
        <v>update  entity set footballdiv=3, footballpos=33 where upper(nameeng) = upper('Hon Wah College') and categoryid=2;</v>
      </c>
    </row>
    <row r="134" spans="1:6" x14ac:dyDescent="0.2">
      <c r="A134" s="62" t="s">
        <v>2834</v>
      </c>
      <c r="B134" s="62" t="s">
        <v>2856</v>
      </c>
      <c r="C134" s="61" t="s">
        <v>1973</v>
      </c>
      <c r="D134" s="61" t="str">
        <f>VLOOKUP(C134, '[1]basketball+football'!$A$2:$C$247, 2, FALSE)</f>
        <v>Lai Chack Middle School</v>
      </c>
      <c r="E134" s="61">
        <f>VLOOKUP(C134, '[1]basketball+football'!$A$2:$C$247, 3, FALSE)</f>
        <v>2</v>
      </c>
      <c r="F134" s="61" t="str">
        <f t="shared" si="2"/>
        <v>update  entity set footballdiv=3, footballpos=33 where upper(nameeng) = upper('Lai Chack Middle School') and categoryid=2;</v>
      </c>
    </row>
    <row r="135" spans="1:6" x14ac:dyDescent="0.2">
      <c r="A135" s="62" t="s">
        <v>2834</v>
      </c>
      <c r="B135" s="62" t="s">
        <v>2841</v>
      </c>
      <c r="C135" s="61" t="s">
        <v>1856</v>
      </c>
      <c r="D135" s="61" t="str">
        <f>VLOOKUP(C135, '[1]basketball+football'!$A$2:$C$247, 2, FALSE)</f>
        <v>CNEC Lau Wing Sang Secondary School</v>
      </c>
      <c r="E135" s="61">
        <f>VLOOKUP(C135, '[1]basketball+football'!$A$2:$C$247, 3, FALSE)</f>
        <v>2</v>
      </c>
      <c r="F135" s="61" t="str">
        <f t="shared" si="2"/>
        <v>update  entity set footballdiv=3, footballpos=35 where upper(nameeng) = upper('CNEC Lau Wing Sang Secondary School') and categoryid=2;</v>
      </c>
    </row>
    <row r="136" spans="1:6" x14ac:dyDescent="0.2">
      <c r="A136" s="62" t="s">
        <v>2834</v>
      </c>
      <c r="B136" s="62" t="s">
        <v>2841</v>
      </c>
      <c r="C136" s="61" t="s">
        <v>2002</v>
      </c>
      <c r="D136" s="61" t="str">
        <f>VLOOKUP(C136, '[1]basketball+football'!$A$2:$C$247, 2, FALSE)</f>
        <v>TWGHs Chang Ming Thien College</v>
      </c>
      <c r="E136" s="61">
        <f>VLOOKUP(C136, '[1]basketball+football'!$A$2:$C$247, 3, FALSE)</f>
        <v>2</v>
      </c>
      <c r="F136" s="61" t="str">
        <f t="shared" si="2"/>
        <v>update  entity set footballdiv=3, footballpos=35 where upper(nameeng) = upper('TWGHs Chang Ming Thien College') and categoryid=2;</v>
      </c>
    </row>
    <row r="137" spans="1:6" x14ac:dyDescent="0.2">
      <c r="A137" s="62" t="s">
        <v>2834</v>
      </c>
      <c r="B137" s="62" t="s">
        <v>2841</v>
      </c>
      <c r="C137" s="61" t="s">
        <v>1936</v>
      </c>
      <c r="D137" s="61" t="str">
        <f>VLOOKUP(C137, '[1]basketball+football'!$A$2:$C$247, 2, FALSE)</f>
        <v>Salvation Army William Booth Secondary School</v>
      </c>
      <c r="E137" s="61">
        <f>VLOOKUP(C137, '[1]basketball+football'!$A$2:$C$247, 3, FALSE)</f>
        <v>2</v>
      </c>
      <c r="F137" s="61" t="str">
        <f t="shared" si="2"/>
        <v>update  entity set footballdiv=3, footballpos=35 where upper(nameeng) = upper('Salvation Army William Booth Secondary School') and categoryid=2;</v>
      </c>
    </row>
    <row r="138" spans="1:6" x14ac:dyDescent="0.2">
      <c r="A138" s="62" t="s">
        <v>2834</v>
      </c>
      <c r="B138" s="62" t="s">
        <v>2857</v>
      </c>
      <c r="C138" s="61" t="s">
        <v>1865</v>
      </c>
      <c r="D138" s="61" t="str">
        <f>VLOOKUP(C138, '[1]basketball+football'!$A$2:$C$247, 2, FALSE)</f>
        <v>Islamic Kasim Tuet Memorial College</v>
      </c>
      <c r="E138" s="61">
        <f>VLOOKUP(C138, '[1]basketball+football'!$A$2:$C$247, 3, FALSE)</f>
        <v>2</v>
      </c>
      <c r="F138" s="61" t="str">
        <f t="shared" si="2"/>
        <v>update  entity set footballdiv=3, footballpos=36 where upper(nameeng) = upper('Islamic Kasim Tuet Memorial College') and categoryid=2;</v>
      </c>
    </row>
    <row r="139" spans="1:6" x14ac:dyDescent="0.2">
      <c r="A139" s="62" t="s">
        <v>2834</v>
      </c>
      <c r="B139" s="62" t="s">
        <v>2857</v>
      </c>
      <c r="C139" s="61" t="s">
        <v>2859</v>
      </c>
      <c r="D139" s="61" t="str">
        <f>VLOOKUP(C139, '[1]basketball+football'!$A$2:$C$247, 2, FALSE)</f>
        <v>The Independent Schools Foundation Academy</v>
      </c>
      <c r="E139" s="61">
        <f>VLOOKUP(C139, '[1]basketball+football'!$A$2:$C$247, 3, FALSE)</f>
        <v>5</v>
      </c>
      <c r="F139" s="61" t="str">
        <f t="shared" si="2"/>
        <v>update  entity set footballdiv=3, footballpos=36 where upper(nameeng) = upper('The Independent Schools Foundation Academy') and categoryid=5;</v>
      </c>
    </row>
    <row r="140" spans="1:6" x14ac:dyDescent="0.2">
      <c r="A140" s="62" t="s">
        <v>2834</v>
      </c>
      <c r="B140" s="62" t="s">
        <v>2858</v>
      </c>
      <c r="C140" s="61" t="s">
        <v>1833</v>
      </c>
      <c r="D140" s="61" t="str">
        <f>VLOOKUP(C140, '[1]basketball+football'!$A$2:$C$247, 2, FALSE)</f>
        <v>TWGHs Lee Ching Dea Memorial College</v>
      </c>
      <c r="E140" s="61">
        <f>VLOOKUP(C140, '[1]basketball+football'!$A$2:$C$247, 3, FALSE)</f>
        <v>2</v>
      </c>
      <c r="F140" s="61" t="str">
        <f t="shared" si="2"/>
        <v>update  entity set footballdiv=3, footballpos=38 where upper(nameeng) = upper('TWGHs Lee Ching Dea Memorial College') and categoryid=2;</v>
      </c>
    </row>
    <row r="141" spans="1:6" x14ac:dyDescent="0.2">
      <c r="A141" s="62" t="s">
        <v>2834</v>
      </c>
      <c r="B141" s="62" t="s">
        <v>2842</v>
      </c>
      <c r="C141" s="61" t="s">
        <v>1755</v>
      </c>
      <c r="D141" s="61" t="str">
        <f>VLOOKUP(C141, '[1]basketball+football'!$A$2:$C$247, 2, FALSE)</f>
        <v>CCC Kwei Wah Shan College</v>
      </c>
      <c r="E141" s="61">
        <f>VLOOKUP(C141, '[1]basketball+football'!$A$2:$C$247, 3, FALSE)</f>
        <v>2</v>
      </c>
      <c r="F141" s="61" t="str">
        <f t="shared" si="2"/>
        <v>update  entity set footballdiv=3, footballpos=39 where upper(nameeng) = upper('CCC Kwei Wah Shan College') and categoryid=2;</v>
      </c>
    </row>
    <row r="142" spans="1:6" x14ac:dyDescent="0.2">
      <c r="A142" s="62" t="s">
        <v>2834</v>
      </c>
      <c r="B142" s="62" t="s">
        <v>2842</v>
      </c>
      <c r="C142" s="61" t="s">
        <v>1844</v>
      </c>
      <c r="D142" s="61" t="str">
        <f>VLOOKUP(C142, '[1]basketball+football'!$A$2:$C$247, 2, FALSE)</f>
        <v>Lok Sin Tong Leung Kau Kui College</v>
      </c>
      <c r="E142" s="61">
        <f>VLOOKUP(C142, '[1]basketball+football'!$A$2:$C$247, 3, FALSE)</f>
        <v>2</v>
      </c>
      <c r="F142" s="61" t="str">
        <f t="shared" si="2"/>
        <v>update  entity set footballdiv=3, footballpos=39 where upper(nameeng) = upper('Lok Sin Tong Leung Kau Kui College') and categoryid=2;</v>
      </c>
    </row>
    <row r="143" spans="1:6" x14ac:dyDescent="0.2">
      <c r="A143" s="62" t="s">
        <v>2834</v>
      </c>
      <c r="B143" s="62" t="s">
        <v>2842</v>
      </c>
      <c r="C143" s="61" t="s">
        <v>1803</v>
      </c>
      <c r="D143" s="61" t="str">
        <f>VLOOKUP(C143, '[1]basketball+football'!$A$2:$C$247, 2, FALSE)</f>
        <v>Caritas Wu Cheng-chung Secondary School</v>
      </c>
      <c r="E143" s="61">
        <f>VLOOKUP(C143, '[1]basketball+football'!$A$2:$C$247, 3, FALSE)</f>
        <v>2</v>
      </c>
      <c r="F143" s="61" t="str">
        <f t="shared" si="2"/>
        <v>update  entity set footballdiv=3, footballpos=39 where upper(nameeng) = upper('Caritas Wu Cheng-chung Secondary School') and categoryid=2;</v>
      </c>
    </row>
    <row r="144" spans="1:6" x14ac:dyDescent="0.2">
      <c r="A144" s="62" t="s">
        <v>2834</v>
      </c>
      <c r="B144" s="62" t="s">
        <v>2842</v>
      </c>
      <c r="C144" s="61" t="s">
        <v>1853</v>
      </c>
      <c r="D144" s="61" t="str">
        <f>VLOOKUP(C144, '[1]basketball+football'!$A$2:$C$247, 2, FALSE)</f>
        <v>SKH Li Fook Hing Secondary School</v>
      </c>
      <c r="E144" s="61">
        <f>VLOOKUP(C144, '[1]basketball+football'!$A$2:$C$247, 3, FALSE)</f>
        <v>2</v>
      </c>
      <c r="F144" s="61" t="str">
        <f t="shared" si="2"/>
        <v>update  entity set footballdiv=3, footballpos=39 where upper(nameeng) = upper('SKH Li Fook Hing Secondary School') and categoryid=2;</v>
      </c>
    </row>
    <row r="145" spans="1:6" x14ac:dyDescent="0.2">
      <c r="A145" s="62" t="s">
        <v>2834</v>
      </c>
      <c r="B145" s="62" t="s">
        <v>2842</v>
      </c>
      <c r="C145" s="61" t="s">
        <v>1807</v>
      </c>
      <c r="D145" s="61" t="str">
        <f>VLOOKUP(C145, '[1]basketball+football'!$A$2:$C$247, 2, FALSE)</f>
        <v>Lingnan Secondary School</v>
      </c>
      <c r="E145" s="61">
        <f>VLOOKUP(C145, '[1]basketball+football'!$A$2:$C$247, 3, FALSE)</f>
        <v>2</v>
      </c>
      <c r="F145" s="61" t="str">
        <f t="shared" si="2"/>
        <v>update  entity set footballdiv=3, footballpos=39 where upper(nameeng) = upper('Lingnan Secondary School') and categoryid=2;</v>
      </c>
    </row>
    <row r="146" spans="1:6" x14ac:dyDescent="0.2">
      <c r="A146" s="62" t="s">
        <v>2834</v>
      </c>
      <c r="B146" s="62" t="s">
        <v>2820</v>
      </c>
      <c r="C146" s="61" t="s">
        <v>1857</v>
      </c>
      <c r="D146" s="61" t="str">
        <f>VLOOKUP(C146, '[1]basketball+football'!$A$2:$C$247, 2, FALSE)</f>
        <v>St. Joan of Arc Secondary School</v>
      </c>
      <c r="E146" s="61">
        <f>VLOOKUP(C146, '[1]basketball+football'!$A$2:$C$247, 3, FALSE)</f>
        <v>2</v>
      </c>
      <c r="F146" s="61" t="str">
        <f t="shared" si="2"/>
        <v>update  entity set footballdiv=3, footballpos=4 where upper(nameeng) = upper('St. Joan of Arc Secondary School') and categoryid=2;</v>
      </c>
    </row>
    <row r="147" spans="1:6" x14ac:dyDescent="0.2">
      <c r="A147" s="62" t="s">
        <v>2834</v>
      </c>
      <c r="B147" s="62" t="s">
        <v>2820</v>
      </c>
      <c r="C147" s="61" t="s">
        <v>1931</v>
      </c>
      <c r="D147" s="61" t="str">
        <f>VLOOKUP(C147, '[1]basketball+football'!$A$2:$C$247, 2, FALSE)</f>
        <v>Creative Secondary School</v>
      </c>
      <c r="E147" s="61">
        <f>VLOOKUP(C147, '[1]basketball+football'!$A$2:$C$247, 3, FALSE)</f>
        <v>2</v>
      </c>
      <c r="F147" s="61" t="str">
        <f t="shared" si="2"/>
        <v>update  entity set footballdiv=3, footballpos=4 where upper(nameeng) = upper('Creative Secondary School') and categoryid=2;</v>
      </c>
    </row>
    <row r="148" spans="1:6" x14ac:dyDescent="0.2">
      <c r="A148" s="62" t="s">
        <v>2834</v>
      </c>
      <c r="B148" s="62" t="s">
        <v>2820</v>
      </c>
      <c r="C148" s="61" t="s">
        <v>1938</v>
      </c>
      <c r="D148" s="61" t="str">
        <f>VLOOKUP(C148, '[1]basketball+football'!$A$2:$C$247, 2, FALSE)</f>
        <v>Christian &amp; Missionary Alliance Sun Kei Secondary School</v>
      </c>
      <c r="E148" s="61">
        <f>VLOOKUP(C148, '[1]basketball+football'!$A$2:$C$247, 3, FALSE)</f>
        <v>2</v>
      </c>
      <c r="F148" s="61" t="str">
        <f t="shared" si="2"/>
        <v>update  entity set footballdiv=3, footballpos=4 where upper(nameeng) = upper('Christian &amp; Missionary Alliance Sun Kei Secondary School') and categoryid=2;</v>
      </c>
    </row>
    <row r="149" spans="1:6" x14ac:dyDescent="0.2">
      <c r="A149" s="62" t="s">
        <v>2834</v>
      </c>
      <c r="B149" s="62" t="s">
        <v>2820</v>
      </c>
      <c r="C149" s="61" t="s">
        <v>1972</v>
      </c>
      <c r="D149" s="61" t="str">
        <f>VLOOKUP(C149, '[1]basketball+football'!$A$2:$C$247, 2, FALSE)</f>
        <v>Delia Memorial School (Matteo Ricci)</v>
      </c>
      <c r="E149" s="61">
        <f>VLOOKUP(C149, '[1]basketball+football'!$A$2:$C$247, 3, FALSE)</f>
        <v>2</v>
      </c>
      <c r="F149" s="61" t="str">
        <f t="shared" si="2"/>
        <v>update  entity set footballdiv=3, footballpos=4 where upper(nameeng) = upper('Delia Memorial School (Matteo Ricci)') and categoryid=2;</v>
      </c>
    </row>
    <row r="150" spans="1:6" x14ac:dyDescent="0.2">
      <c r="A150" s="62" t="s">
        <v>2834</v>
      </c>
      <c r="B150" s="62" t="s">
        <v>2820</v>
      </c>
      <c r="C150" s="61" t="s">
        <v>1953</v>
      </c>
      <c r="D150" s="61" t="str">
        <f>VLOOKUP(C150, '[1]basketball+football'!$A$2:$C$247, 2, FALSE)</f>
        <v>Lee Kau Yan Memorial School</v>
      </c>
      <c r="E150" s="61">
        <f>VLOOKUP(C150, '[1]basketball+football'!$A$2:$C$247, 3, FALSE)</f>
        <v>2</v>
      </c>
      <c r="F150" s="61" t="str">
        <f t="shared" si="2"/>
        <v>update  entity set footballdiv=3, footballpos=4 where upper(nameeng) = upper('Lee Kau Yan Memorial School') and categoryid=2;</v>
      </c>
    </row>
    <row r="151" spans="1:6" x14ac:dyDescent="0.2">
      <c r="A151" s="62" t="s">
        <v>2834</v>
      </c>
      <c r="B151" s="62" t="s">
        <v>2820</v>
      </c>
      <c r="C151" s="61" t="s">
        <v>1935</v>
      </c>
      <c r="D151" s="61" t="str">
        <f>VLOOKUP(C151, '[1]basketball+football'!$A$2:$C$247, 2, FALSE)</f>
        <v>Po Leung Kuk Celine Ho Yam Tong College</v>
      </c>
      <c r="E151" s="61">
        <f>VLOOKUP(C151, '[1]basketball+football'!$A$2:$C$247, 3, FALSE)</f>
        <v>2</v>
      </c>
      <c r="F151" s="61" t="str">
        <f t="shared" si="2"/>
        <v>update  entity set footballdiv=3, footballpos=4 where upper(nameeng) = upper('Po Leung Kuk Celine Ho Yam Tong College') and categoryid=2;</v>
      </c>
    </row>
    <row r="152" spans="1:6" x14ac:dyDescent="0.2">
      <c r="A152" s="62" t="s">
        <v>2834</v>
      </c>
      <c r="B152" s="62" t="s">
        <v>2821</v>
      </c>
      <c r="C152" s="61" t="s">
        <v>1846</v>
      </c>
      <c r="D152" s="61" t="str">
        <f>VLOOKUP(C152, '[1]basketball+football'!$A$2:$C$247, 2, FALSE)</f>
        <v>Victoria Shanghai Academy</v>
      </c>
      <c r="E152" s="61">
        <f>VLOOKUP(C152, '[1]basketball+football'!$A$2:$C$247, 3, FALSE)</f>
        <v>5</v>
      </c>
      <c r="F152" s="61" t="str">
        <f t="shared" si="2"/>
        <v>update  entity set footballdiv=3, footballpos=5 where upper(nameeng) = upper('Victoria Shanghai Academy') and categoryid=5;</v>
      </c>
    </row>
    <row r="153" spans="1:6" x14ac:dyDescent="0.2">
      <c r="A153" s="62" t="s">
        <v>2834</v>
      </c>
      <c r="B153" s="62" t="s">
        <v>2821</v>
      </c>
      <c r="C153" s="61" t="s">
        <v>1961</v>
      </c>
      <c r="D153" s="61" t="str">
        <f>VLOOKUP(C153, '[1]basketball+football'!$A$2:$C$247, 2, FALSE)</f>
        <v>Yan Chai Hospital Law Chan Chor Si College</v>
      </c>
      <c r="E153" s="61">
        <f>VLOOKUP(C153, '[1]basketball+football'!$A$2:$C$247, 3, FALSE)</f>
        <v>2</v>
      </c>
      <c r="F153" s="61" t="str">
        <f t="shared" si="2"/>
        <v>update  entity set footballdiv=3, footballpos=5 where upper(nameeng) = upper('Yan Chai Hospital Law Chan Chor Si College') and categoryid=2;</v>
      </c>
    </row>
    <row r="154" spans="1:6" x14ac:dyDescent="0.2">
      <c r="A154" s="62" t="s">
        <v>2834</v>
      </c>
      <c r="B154" s="62" t="s">
        <v>2835</v>
      </c>
      <c r="C154" s="61" t="s">
        <v>1806</v>
      </c>
      <c r="D154" s="61" t="str">
        <f>VLOOKUP(C154, '[1]basketball+football'!$A$2:$C$247, 2, FALSE)</f>
        <v>Rosaryhill School</v>
      </c>
      <c r="E154" s="61">
        <f>VLOOKUP(C154, '[1]basketball+football'!$A$2:$C$247, 3, FALSE)</f>
        <v>2</v>
      </c>
      <c r="F154" s="61" t="str">
        <f t="shared" si="2"/>
        <v>update  entity set footballdiv=3, footballpos=6 where upper(nameeng) = upper('Rosaryhill School') and categoryid=2;</v>
      </c>
    </row>
    <row r="155" spans="1:6" x14ac:dyDescent="0.2">
      <c r="A155" s="62" t="s">
        <v>2834</v>
      </c>
      <c r="B155" s="62" t="s">
        <v>2835</v>
      </c>
      <c r="C155" s="61" t="s">
        <v>1966</v>
      </c>
      <c r="D155" s="61" t="str">
        <f>VLOOKUP(C155, '[1]basketball+football'!$A$2:$C$247, 2, FALSE)</f>
        <v>PLK Ngan Po Ling College</v>
      </c>
      <c r="E155" s="61">
        <f>VLOOKUP(C155, '[1]basketball+football'!$A$2:$C$247, 3, FALSE)</f>
        <v>2</v>
      </c>
      <c r="F155" s="61" t="str">
        <f t="shared" si="2"/>
        <v>update  entity set footballdiv=3, footballpos=6 where upper(nameeng) = upper('PLK Ngan Po Ling College') and categoryid=2;</v>
      </c>
    </row>
    <row r="156" spans="1:6" x14ac:dyDescent="0.2">
      <c r="A156" s="62" t="s">
        <v>2834</v>
      </c>
      <c r="B156" s="62" t="s">
        <v>2835</v>
      </c>
      <c r="C156" s="61" t="s">
        <v>1913</v>
      </c>
      <c r="D156" s="61" t="str">
        <f>VLOOKUP(C156, '[1]basketball+football'!$A$2:$C$247, 2, FALSE)</f>
        <v>Stewards Pooi Tun Secondary School</v>
      </c>
      <c r="E156" s="61">
        <f>VLOOKUP(C156, '[1]basketball+football'!$A$2:$C$247, 3, FALSE)</f>
        <v>2</v>
      </c>
      <c r="F156" s="61" t="str">
        <f t="shared" si="2"/>
        <v>update  entity set footballdiv=3, footballpos=6 where upper(nameeng) = upper('Stewards Pooi Tun Secondary School') and categoryid=2;</v>
      </c>
    </row>
    <row r="157" spans="1:6" x14ac:dyDescent="0.2">
      <c r="A157" s="62" t="s">
        <v>2834</v>
      </c>
      <c r="B157" s="62" t="s">
        <v>2835</v>
      </c>
      <c r="C157" s="61" t="s">
        <v>2025</v>
      </c>
      <c r="D157" s="61" t="str">
        <f>VLOOKUP(C157, '[1]basketball+football'!$A$2:$C$247, 2, FALSE)</f>
        <v>CCC Kei Chi Secondary School</v>
      </c>
      <c r="E157" s="61">
        <f>VLOOKUP(C157, '[1]basketball+football'!$A$2:$C$247, 3, FALSE)</f>
        <v>2</v>
      </c>
      <c r="F157" s="61" t="str">
        <f t="shared" si="2"/>
        <v>update  entity set footballdiv=3, footballpos=6 where upper(nameeng) = upper('CCC Kei Chi Secondary School') and categoryid=2;</v>
      </c>
    </row>
    <row r="158" spans="1:6" x14ac:dyDescent="0.2">
      <c r="A158" s="62" t="s">
        <v>2834</v>
      </c>
      <c r="B158" s="62" t="s">
        <v>2822</v>
      </c>
      <c r="C158" s="61" t="s">
        <v>1759</v>
      </c>
      <c r="D158" s="61" t="str">
        <f>VLOOKUP(C158, '[1]basketball+football'!$A$2:$C$247, 2, FALSE)</f>
        <v>Chinese International School</v>
      </c>
      <c r="E158" s="61">
        <f>VLOOKUP(C158, '[1]basketball+football'!$A$2:$C$247, 3, FALSE)</f>
        <v>5</v>
      </c>
      <c r="F158" s="61" t="str">
        <f t="shared" si="2"/>
        <v>update  entity set footballdiv=3, footballpos=7 where upper(nameeng) = upper('Chinese International School') and categoryid=5;</v>
      </c>
    </row>
    <row r="159" spans="1:6" x14ac:dyDescent="0.2">
      <c r="A159" s="62" t="s">
        <v>2834</v>
      </c>
      <c r="B159" s="62" t="s">
        <v>2822</v>
      </c>
      <c r="C159" s="61" t="s">
        <v>2854</v>
      </c>
      <c r="D159" s="61" t="str">
        <f>VLOOKUP(C159, '[1]basketball+football'!$A$2:$C$247, 2, FALSE)</f>
        <v>Canadian International School of Hong Kong</v>
      </c>
      <c r="E159" s="61">
        <f>VLOOKUP(C159, '[1]basketball+football'!$A$2:$C$247, 3, FALSE)</f>
        <v>5</v>
      </c>
      <c r="F159" s="61" t="str">
        <f t="shared" si="2"/>
        <v>update  entity set footballdiv=3, footballpos=7 where upper(nameeng) = upper('Canadian International School of Hong Kong') and categoryid=5;</v>
      </c>
    </row>
    <row r="160" spans="1:6" x14ac:dyDescent="0.2">
      <c r="A160" s="62" t="s">
        <v>2834</v>
      </c>
      <c r="B160" s="62" t="s">
        <v>2822</v>
      </c>
      <c r="C160" s="61" t="s">
        <v>1842</v>
      </c>
      <c r="D160" s="61" t="str">
        <f>VLOOKUP(C160, '[1]basketball+football'!$A$2:$C$247, 2, FALSE)</f>
        <v>Munsang College (Hong Kong Island)</v>
      </c>
      <c r="E160" s="61">
        <f>VLOOKUP(C160, '[1]basketball+football'!$A$2:$C$247, 3, FALSE)</f>
        <v>2</v>
      </c>
      <c r="F160" s="61" t="str">
        <f t="shared" si="2"/>
        <v>update  entity set footballdiv=3, footballpos=7 where upper(nameeng) = upper('Munsang College (Hong Kong Island)') and categoryid=2;</v>
      </c>
    </row>
    <row r="161" spans="1:6" x14ac:dyDescent="0.2">
      <c r="A161" s="62" t="s">
        <v>2834</v>
      </c>
      <c r="B161" s="62" t="s">
        <v>2822</v>
      </c>
      <c r="C161" s="61" t="s">
        <v>1878</v>
      </c>
      <c r="D161" s="61" t="str">
        <f>VLOOKUP(C161, '[1]basketball+football'!$A$2:$C$247, 2, FALSE)</f>
        <v>Po Kok Secondary School</v>
      </c>
      <c r="E161" s="61">
        <f>VLOOKUP(C161, '[1]basketball+football'!$A$2:$C$247, 3, FALSE)</f>
        <v>2</v>
      </c>
      <c r="F161" s="61" t="str">
        <f t="shared" si="2"/>
        <v>update  entity set footballdiv=3, footballpos=7 where upper(nameeng) = upper('Po Kok Secondary School') and categoryid=2;</v>
      </c>
    </row>
    <row r="162" spans="1:6" x14ac:dyDescent="0.2">
      <c r="A162" s="62" t="s">
        <v>2834</v>
      </c>
      <c r="B162" s="62" t="s">
        <v>2822</v>
      </c>
      <c r="C162" s="61" t="s">
        <v>1942</v>
      </c>
      <c r="D162" s="61" t="str">
        <f>VLOOKUP(C162, '[1]basketball+football'!$A$2:$C$247, 2, FALSE)</f>
        <v>Workers'' Children Secondary School</v>
      </c>
      <c r="E162" s="61">
        <f>VLOOKUP(C162, '[1]basketball+football'!$A$2:$C$247, 3, FALSE)</f>
        <v>2</v>
      </c>
      <c r="F162" s="61" t="str">
        <f t="shared" si="2"/>
        <v>update  entity set footballdiv=3, footballpos=7 where upper(nameeng) = upper('Workers'' Children Secondary School') and categoryid=2;</v>
      </c>
    </row>
    <row r="163" spans="1:6" x14ac:dyDescent="0.2">
      <c r="A163" s="62" t="s">
        <v>2834</v>
      </c>
      <c r="B163" s="62" t="s">
        <v>2822</v>
      </c>
      <c r="C163" s="61" t="s">
        <v>1998</v>
      </c>
      <c r="D163" s="61" t="str">
        <f>VLOOKUP(C163, '[1]basketball+football'!$A$2:$C$247, 2, FALSE)</f>
        <v>Choi Hung Estate Catholic Secondary School</v>
      </c>
      <c r="E163" s="61">
        <f>VLOOKUP(C163, '[1]basketball+football'!$A$2:$C$247, 3, FALSE)</f>
        <v>2</v>
      </c>
      <c r="F163" s="61" t="str">
        <f t="shared" si="2"/>
        <v>update  entity set footballdiv=3, footballpos=7 where upper(nameeng) = upper('Choi Hung Estate Catholic Secondary School') and categoryid=2;</v>
      </c>
    </row>
    <row r="164" spans="1:6" x14ac:dyDescent="0.2">
      <c r="A164" s="62" t="s">
        <v>2834</v>
      </c>
      <c r="B164" s="62" t="s">
        <v>2822</v>
      </c>
      <c r="C164" s="61" t="s">
        <v>2036</v>
      </c>
      <c r="D164" s="61" t="str">
        <f>VLOOKUP(C164, '[1]basketball+football'!$A$2:$C$247, 2, FALSE)</f>
        <v>TWGHs Wong Fut Nam College</v>
      </c>
      <c r="E164" s="61">
        <f>VLOOKUP(C164, '[1]basketball+football'!$A$2:$C$247, 3, FALSE)</f>
        <v>2</v>
      </c>
      <c r="F164" s="61" t="str">
        <f t="shared" si="2"/>
        <v>update  entity set footballdiv=3, footballpos=7 where upper(nameeng) = upper('TWGHs Wong Fut Nam College') and categoryid=2;</v>
      </c>
    </row>
    <row r="165" spans="1:6" x14ac:dyDescent="0.2">
      <c r="A165" s="62" t="s">
        <v>2834</v>
      </c>
      <c r="B165" s="62" t="s">
        <v>2843</v>
      </c>
      <c r="C165" s="61" t="s">
        <v>1892</v>
      </c>
      <c r="D165" s="61" t="str">
        <f>VLOOKUP(C165, '[1]basketball+football'!$A$2:$C$247, 2, FALSE)</f>
        <v>CCC Mong Man Wai College</v>
      </c>
      <c r="E165" s="61">
        <f>VLOOKUP(C165, '[1]basketball+football'!$A$2:$C$247, 3, FALSE)</f>
        <v>2</v>
      </c>
      <c r="F165" s="61" t="str">
        <f t="shared" si="2"/>
        <v>update  entity set footballdiv=3, footballpos=8 where upper(nameeng) = upper('CCC Mong Man Wai College') and categoryid=2;</v>
      </c>
    </row>
    <row r="166" spans="1:6" x14ac:dyDescent="0.2">
      <c r="A166" s="62" t="s">
        <v>2834</v>
      </c>
      <c r="B166" s="62" t="s">
        <v>2843</v>
      </c>
      <c r="C166" s="61" t="s">
        <v>1940</v>
      </c>
      <c r="D166" s="61" t="str">
        <f>VLOOKUP(C166, '[1]basketball+football'!$A$2:$C$247, 2, FALSE)</f>
        <v>Yew Chung International School - Hong Kong</v>
      </c>
      <c r="E166" s="61">
        <f>VLOOKUP(C166, '[1]basketball+football'!$A$2:$C$247, 3, FALSE)</f>
        <v>5</v>
      </c>
      <c r="F166" s="61" t="str">
        <f t="shared" si="2"/>
        <v>update  entity set footballdiv=3, footballpos=8 where upper(nameeng) = upper('Yew Chung International School - Hong Kong') and categoryid=5;</v>
      </c>
    </row>
    <row r="167" spans="1:6" x14ac:dyDescent="0.2">
      <c r="A167" s="62" t="s">
        <v>2834</v>
      </c>
      <c r="B167" s="62" t="s">
        <v>2843</v>
      </c>
      <c r="C167" s="61" t="s">
        <v>1965</v>
      </c>
      <c r="D167" s="61" t="str">
        <f>VLOOKUP(C167, '[1]basketball+football'!$A$2:$C$247, 2, FALSE)</f>
        <v>Lok Sin Tong Wong Chung Ming Secondary School</v>
      </c>
      <c r="E167" s="61">
        <f>VLOOKUP(C167, '[1]basketball+football'!$A$2:$C$247, 3, FALSE)</f>
        <v>2</v>
      </c>
      <c r="F167" s="61" t="str">
        <f t="shared" si="2"/>
        <v>update  entity set footballdiv=3, footballpos=8 where upper(nameeng) = upper('Lok Sin Tong Wong Chung Ming Secondary School') and categoryid=2;</v>
      </c>
    </row>
    <row r="168" spans="1:6" x14ac:dyDescent="0.2">
      <c r="A168" s="62" t="s">
        <v>2834</v>
      </c>
      <c r="B168" s="62" t="s">
        <v>2843</v>
      </c>
      <c r="C168" s="61" t="s">
        <v>1987</v>
      </c>
      <c r="D168" s="61" t="str">
        <f>VLOOKUP(C168, '[1]basketball+football'!$A$2:$C$247, 2, FALSE)</f>
        <v>MKMCF Ma Chan Duen Hey Memorial College</v>
      </c>
      <c r="E168" s="61">
        <f>VLOOKUP(C168, '[1]basketball+football'!$A$2:$C$247, 3, FALSE)</f>
        <v>2</v>
      </c>
      <c r="F168" s="61" t="str">
        <f t="shared" si="2"/>
        <v>update  entity set footballdiv=3, footballpos=8 where upper(nameeng) = upper('MKMCF Ma Chan Duen Hey Memorial College') and categoryid=2;</v>
      </c>
    </row>
    <row r="169" spans="1:6" x14ac:dyDescent="0.2">
      <c r="A169" s="62" t="s">
        <v>2834</v>
      </c>
      <c r="B169" s="62" t="s">
        <v>2843</v>
      </c>
      <c r="C169" s="61" t="s">
        <v>2033</v>
      </c>
      <c r="D169" s="61" t="str">
        <f>VLOOKUP(C169, '[1]basketball+football'!$A$2:$C$247, 2, FALSE)</f>
        <v>Delia Memorial School (Glee Path)</v>
      </c>
      <c r="E169" s="61">
        <f>VLOOKUP(C169, '[1]basketball+football'!$A$2:$C$247, 3, FALSE)</f>
        <v>2</v>
      </c>
      <c r="F169" s="61" t="str">
        <f t="shared" si="2"/>
        <v>update  entity set footballdiv=3, footballpos=8 where upper(nameeng) = upper('Delia Memorial School (Glee Path)') and categoryid=2;</v>
      </c>
    </row>
    <row r="170" spans="1:6" x14ac:dyDescent="0.2">
      <c r="A170" s="62" t="s">
        <v>2834</v>
      </c>
      <c r="B170" s="62" t="s">
        <v>2843</v>
      </c>
      <c r="C170" s="61" t="s">
        <v>1927</v>
      </c>
      <c r="D170" s="61" t="str">
        <f>VLOOKUP(C170, '[1]basketball+football'!$A$2:$C$247, 2, FALSE)</f>
        <v>PLK Laws Foundation College</v>
      </c>
      <c r="E170" s="61">
        <f>VLOOKUP(C170, '[1]basketball+football'!$A$2:$C$247, 3, FALSE)</f>
        <v>2</v>
      </c>
      <c r="F170" s="61" t="str">
        <f t="shared" si="2"/>
        <v>update  entity set footballdiv=3, footballpos=8 where upper(nameeng) = upper('PLK Laws Foundation College') and categoryid=2;</v>
      </c>
    </row>
    <row r="171" spans="1:6" x14ac:dyDescent="0.2">
      <c r="A171" s="62" t="s">
        <v>2834</v>
      </c>
      <c r="B171" s="62" t="s">
        <v>2823</v>
      </c>
      <c r="C171" s="61" t="s">
        <v>1917</v>
      </c>
      <c r="D171" s="61" t="str">
        <f>VLOOKUP(C171, '[1]basketball+football'!$A$2:$C$247, 2, FALSE)</f>
        <v>Homantin Government Secondary School</v>
      </c>
      <c r="E171" s="61">
        <f>VLOOKUP(C171, '[1]basketball+football'!$A$2:$C$247, 3, FALSE)</f>
        <v>2</v>
      </c>
      <c r="F171" s="61" t="str">
        <f t="shared" si="2"/>
        <v>update  entity set footballdiv=3, footballpos=9 where upper(nameeng) = upper('Homantin Government Secondary School') and categoryid=2;</v>
      </c>
    </row>
    <row r="172" spans="1:6" x14ac:dyDescent="0.2">
      <c r="A172" s="62" t="s">
        <v>2834</v>
      </c>
      <c r="B172" s="62" t="s">
        <v>2823</v>
      </c>
      <c r="C172" s="61" t="s">
        <v>1920</v>
      </c>
      <c r="D172" s="61" t="str">
        <f>VLOOKUP(C172, '[1]basketball+football'!$A$2:$C$247, 2, FALSE)</f>
        <v>CCC Kei To Secondary School</v>
      </c>
      <c r="E172" s="61">
        <f>VLOOKUP(C172, '[1]basketball+football'!$A$2:$C$247, 3, FALSE)</f>
        <v>2</v>
      </c>
      <c r="F172" s="61" t="str">
        <f t="shared" si="2"/>
        <v>update  entity set footballdiv=3, footballpos=9 where upper(nameeng) = upper('CCC Kei To Secondary School') and categoryid=2;</v>
      </c>
    </row>
    <row r="173" spans="1:6" x14ac:dyDescent="0.2">
      <c r="A173" s="62" t="s">
        <v>2834</v>
      </c>
      <c r="B173" s="62" t="s">
        <v>2823</v>
      </c>
      <c r="C173" s="61" t="s">
        <v>1970</v>
      </c>
      <c r="D173" s="61" t="str">
        <f>VLOOKUP(C173, '[1]basketball+football'!$A$2:$C$247, 2, FALSE)</f>
        <v>Maryknoll Secondary School</v>
      </c>
      <c r="E173" s="61">
        <f>VLOOKUP(C173, '[1]basketball+football'!$A$2:$C$247, 3, FALSE)</f>
        <v>2</v>
      </c>
      <c r="F173" s="61" t="str">
        <f t="shared" si="2"/>
        <v>update  entity set footballdiv=3, footballpos=9 where upper(nameeng) = upper('Maryknoll Secondary School') and categoryid=2;</v>
      </c>
    </row>
    <row r="174" spans="1:6" x14ac:dyDescent="0.2">
      <c r="A174" s="62" t="s">
        <v>2834</v>
      </c>
      <c r="B174" s="62" t="s">
        <v>2839</v>
      </c>
      <c r="C174" s="61" t="s">
        <v>1954</v>
      </c>
      <c r="D174" s="61" t="str">
        <f>VLOOKUP(C174, '[1]basketball+football'!$A$2:$C$247, 2, FALSE)</f>
        <v>STFA Seaward Woo College</v>
      </c>
      <c r="E174" s="61">
        <f>VLOOKUP(C174, '[1]basketball+football'!$A$2:$C$247, 3, FALSE)</f>
        <v>2</v>
      </c>
      <c r="F174" s="61" t="str">
        <f t="shared" si="2"/>
        <v>update  entity set footballdiv=3, footballpos=31 where upper(nameeng) = upper('STFA Seaward Woo College') and categoryid=2;</v>
      </c>
    </row>
    <row r="175" spans="1:6" x14ac:dyDescent="0.2">
      <c r="A175" s="62" t="s">
        <v>2834</v>
      </c>
      <c r="B175" s="62" t="s">
        <v>2839</v>
      </c>
      <c r="C175" s="61" t="s">
        <v>1978</v>
      </c>
      <c r="D175" s="61" t="str">
        <f>VLOOKUP(C175, '[1]basketball+football'!$A$2:$C$247, 2, FALSE)</f>
        <v>St. Margaret''s Co-Educational English Secondary and Primary School</v>
      </c>
      <c r="E175" s="61">
        <f>VLOOKUP(C175, '[1]basketball+football'!$A$2:$C$247, 3, FALSE)</f>
        <v>2</v>
      </c>
      <c r="F175" s="61" t="str">
        <f t="shared" si="2"/>
        <v>update  entity set footballdiv=3, footballpos=31 where upper(nameeng) = upper('St. Margaret''s Co-Educational English Secondary and Primary School') and categoryid=2;</v>
      </c>
    </row>
    <row r="176" spans="1:6" x14ac:dyDescent="0.2">
      <c r="A176" s="62" t="s">
        <v>2834</v>
      </c>
      <c r="B176" s="62" t="s">
        <v>2856</v>
      </c>
      <c r="C176" s="61" t="s">
        <v>1960</v>
      </c>
      <c r="D176" s="61" t="str">
        <f>VLOOKUP(C176, '[1]basketball+football'!$A$2:$C$247, 2, FALSE)</f>
        <v>Kowloon Tong School (Secondary Section)</v>
      </c>
      <c r="E176" s="61">
        <f>VLOOKUP(C176, '[1]basketball+football'!$A$2:$C$247, 3, FALSE)</f>
        <v>2</v>
      </c>
      <c r="F176" s="61" t="str">
        <f t="shared" si="2"/>
        <v>update  entity set footballdiv=3, footballpos=33 where upper(nameeng) = upper('Kowloon Tong School (Secondary Section)') and categoryid=2;</v>
      </c>
    </row>
    <row r="182" spans="1:6" x14ac:dyDescent="0.2">
      <c r="A182" s="62" t="s">
        <v>2834</v>
      </c>
      <c r="B182" s="62" t="s">
        <v>2849</v>
      </c>
      <c r="C182" s="61" t="s">
        <v>1975</v>
      </c>
      <c r="D182" s="61" t="e">
        <f>VLOOKUP(C182, '[1]basketball+football'!$A$2:$C$246, 2, FALSE)</f>
        <v>#N/A</v>
      </c>
      <c r="E182" s="61" t="e">
        <f>VLOOKUP(C182, '[1]basketball+football'!$A$2:$C$246, 3, FALSE)</f>
        <v>#N/A</v>
      </c>
      <c r="F182" s="61"/>
    </row>
    <row r="183" spans="1:6" x14ac:dyDescent="0.2">
      <c r="A183" s="62" t="s">
        <v>2834</v>
      </c>
      <c r="B183" s="62" t="s">
        <v>2840</v>
      </c>
      <c r="C183" s="61" t="s">
        <v>1947</v>
      </c>
      <c r="D183" s="61" t="e">
        <f>VLOOKUP(C183, '[1]basketball+football'!$A$2:$C$246, 2, FALSE)</f>
        <v>#N/A</v>
      </c>
      <c r="E183" s="61" t="e">
        <f>VLOOKUP(C183, '[1]basketball+football'!$A$2:$C$246, 3, FALSE)</f>
        <v>#N/A</v>
      </c>
      <c r="F183" s="61"/>
    </row>
    <row r="184" spans="1:6" x14ac:dyDescent="0.2">
      <c r="A184" s="62" t="s">
        <v>2834</v>
      </c>
      <c r="B184" s="62" t="s">
        <v>2842</v>
      </c>
      <c r="C184" s="61" t="s">
        <v>2132</v>
      </c>
      <c r="D184" s="61" t="e">
        <f>VLOOKUP(C184, '[1]basketball+football'!$A$2:$C$247, 2, FALSE)</f>
        <v>#N/A</v>
      </c>
      <c r="E184" s="61" t="e">
        <f>VLOOKUP(C184, '[1]basketball+football'!$A$2:$C$247, 3, FALSE)</f>
        <v>#N/A</v>
      </c>
      <c r="F184" s="61"/>
    </row>
  </sheetData>
  <sortState ref="A1:C247">
    <sortCondition ref="A1:A247"/>
    <sortCondition ref="B1:B247"/>
  </sortState>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0"/>
  <sheetViews>
    <sheetView topLeftCell="A486" workbookViewId="0">
      <selection activeCell="E486" sqref="E1:E1048576"/>
    </sheetView>
  </sheetViews>
  <sheetFormatPr defaultRowHeight="12.75" x14ac:dyDescent="0.2"/>
  <cols>
    <col min="1" max="1" width="30.85546875" style="61" bestFit="1" customWidth="1"/>
    <col min="2" max="2" width="19.42578125" style="61" bestFit="1" customWidth="1"/>
    <col min="3" max="3" width="2.7109375" style="61" bestFit="1" customWidth="1"/>
    <col min="4" max="4" width="20.42578125" style="63" bestFit="1" customWidth="1"/>
    <col min="5" max="5" width="9.140625" style="63"/>
  </cols>
  <sheetData>
    <row r="1" spans="1:6" ht="14.25" x14ac:dyDescent="0.2">
      <c r="F1" s="59" t="s">
        <v>2860</v>
      </c>
    </row>
    <row r="2" spans="1:6" ht="14.25" x14ac:dyDescent="0.2">
      <c r="F2" s="59" t="s">
        <v>2861</v>
      </c>
    </row>
    <row r="3" spans="1:6" ht="14.25" x14ac:dyDescent="0.2">
      <c r="F3" s="59" t="s">
        <v>2862</v>
      </c>
    </row>
    <row r="4" spans="1:6" ht="15.75" x14ac:dyDescent="0.25">
      <c r="A4" s="66" t="s">
        <v>2906</v>
      </c>
      <c r="B4" s="65" t="s">
        <v>10</v>
      </c>
      <c r="C4" s="65">
        <v>1</v>
      </c>
      <c r="D4" s="65" t="str">
        <f>"athleticsposfemale="&amp;C4</f>
        <v>athleticsposfemale=1</v>
      </c>
      <c r="E4" s="63" t="str">
        <f>TRIM(LEFT(F4, FIND(" ", F4)))</f>
        <v>甲寅</v>
      </c>
      <c r="F4" s="59" t="s">
        <v>2863</v>
      </c>
    </row>
    <row r="5" spans="1:6" ht="15.75" x14ac:dyDescent="0.25">
      <c r="A5" s="66" t="s">
        <v>2906</v>
      </c>
      <c r="B5" s="65" t="s">
        <v>10</v>
      </c>
      <c r="C5" s="61">
        <v>2</v>
      </c>
      <c r="D5" s="68" t="str">
        <f t="shared" ref="D5:D47" si="0">"athleticsposfemale="&amp;C5</f>
        <v>athleticsposfemale=2</v>
      </c>
      <c r="E5" s="64" t="str">
        <f t="shared" ref="E5:E68" si="1">TRIM(LEFT(F5, FIND(" ", F5)))</f>
        <v>心誠</v>
      </c>
      <c r="F5" s="59" t="s">
        <v>2864</v>
      </c>
    </row>
    <row r="6" spans="1:6" ht="15.75" x14ac:dyDescent="0.25">
      <c r="A6" s="66" t="s">
        <v>2906</v>
      </c>
      <c r="B6" s="65" t="s">
        <v>10</v>
      </c>
      <c r="C6" s="65">
        <v>3</v>
      </c>
      <c r="D6" s="68" t="str">
        <f t="shared" si="0"/>
        <v>athleticsposfemale=3</v>
      </c>
      <c r="E6" s="64" t="str">
        <f t="shared" si="1"/>
        <v>莫壽增</v>
      </c>
      <c r="F6" s="59" t="s">
        <v>2865</v>
      </c>
    </row>
    <row r="7" spans="1:6" ht="15.75" x14ac:dyDescent="0.25">
      <c r="A7" s="66" t="s">
        <v>2906</v>
      </c>
      <c r="B7" s="65" t="s">
        <v>10</v>
      </c>
      <c r="C7" s="64">
        <v>4</v>
      </c>
      <c r="D7" s="68" t="str">
        <f t="shared" si="0"/>
        <v>athleticsposfemale=4</v>
      </c>
      <c r="E7" s="64" t="str">
        <f t="shared" si="1"/>
        <v>田家炳</v>
      </c>
      <c r="F7" s="59" t="s">
        <v>2866</v>
      </c>
    </row>
    <row r="8" spans="1:6" ht="15.75" x14ac:dyDescent="0.25">
      <c r="A8" s="66" t="s">
        <v>2906</v>
      </c>
      <c r="B8" s="65" t="s">
        <v>10</v>
      </c>
      <c r="C8" s="65">
        <v>5</v>
      </c>
      <c r="D8" s="68" t="str">
        <f t="shared" si="0"/>
        <v>athleticsposfemale=5</v>
      </c>
      <c r="E8" s="64" t="str">
        <f t="shared" si="1"/>
        <v>王肇枝</v>
      </c>
      <c r="F8" s="59" t="s">
        <v>2867</v>
      </c>
    </row>
    <row r="9" spans="1:6" ht="15.75" x14ac:dyDescent="0.25">
      <c r="A9" s="66" t="s">
        <v>2906</v>
      </c>
      <c r="B9" s="65" t="s">
        <v>10</v>
      </c>
      <c r="C9" s="64">
        <v>6</v>
      </c>
      <c r="D9" s="68" t="str">
        <f t="shared" si="0"/>
        <v>athleticsposfemale=6</v>
      </c>
      <c r="E9" s="64" t="str">
        <f t="shared" si="1"/>
        <v>李嘉誠</v>
      </c>
      <c r="F9" s="59" t="s">
        <v>2868</v>
      </c>
    </row>
    <row r="10" spans="1:6" ht="15.75" x14ac:dyDescent="0.25">
      <c r="A10" s="66" t="s">
        <v>2906</v>
      </c>
      <c r="B10" s="65" t="s">
        <v>10</v>
      </c>
      <c r="C10" s="65">
        <v>7</v>
      </c>
      <c r="D10" s="68" t="str">
        <f t="shared" si="0"/>
        <v>athleticsposfemale=7</v>
      </c>
      <c r="E10" s="64" t="str">
        <f t="shared" si="1"/>
        <v>沐恩</v>
      </c>
      <c r="F10" s="59" t="s">
        <v>2869</v>
      </c>
    </row>
    <row r="11" spans="1:6" ht="15.75" x14ac:dyDescent="0.25">
      <c r="A11" s="66" t="s">
        <v>2906</v>
      </c>
      <c r="B11" s="65" t="s">
        <v>10</v>
      </c>
      <c r="C11" s="64">
        <v>8</v>
      </c>
      <c r="D11" s="68" t="str">
        <f t="shared" si="0"/>
        <v>athleticsposfemale=8</v>
      </c>
      <c r="E11" s="64" t="str">
        <f t="shared" si="1"/>
        <v>孫方中</v>
      </c>
      <c r="F11" s="59" t="s">
        <v>2870</v>
      </c>
    </row>
    <row r="12" spans="1:6" ht="15.75" x14ac:dyDescent="0.25">
      <c r="A12" s="66" t="s">
        <v>2906</v>
      </c>
      <c r="B12" s="65" t="s">
        <v>10</v>
      </c>
      <c r="C12" s="65">
        <v>9</v>
      </c>
      <c r="D12" s="68" t="str">
        <f t="shared" si="0"/>
        <v>athleticsposfemale=9</v>
      </c>
      <c r="E12" s="64" t="str">
        <f t="shared" si="1"/>
        <v>鳳溪一中</v>
      </c>
      <c r="F12" s="59" t="s">
        <v>2871</v>
      </c>
    </row>
    <row r="13" spans="1:6" ht="15.75" x14ac:dyDescent="0.25">
      <c r="A13" s="66" t="s">
        <v>2906</v>
      </c>
      <c r="B13" s="65" t="s">
        <v>10</v>
      </c>
      <c r="C13" s="64">
        <v>10</v>
      </c>
      <c r="D13" s="68" t="str">
        <f t="shared" si="0"/>
        <v>athleticsposfemale=10</v>
      </c>
      <c r="E13" s="64" t="str">
        <f t="shared" si="1"/>
        <v>圓玄二中</v>
      </c>
      <c r="F13" s="59" t="s">
        <v>2872</v>
      </c>
    </row>
    <row r="14" spans="1:6" ht="15.75" x14ac:dyDescent="0.25">
      <c r="A14" s="66" t="s">
        <v>2906</v>
      </c>
      <c r="B14" s="65" t="s">
        <v>10</v>
      </c>
      <c r="C14" s="65">
        <v>11</v>
      </c>
      <c r="D14" s="68" t="str">
        <f t="shared" si="0"/>
        <v>athleticsposfemale=11</v>
      </c>
      <c r="E14" s="64" t="str">
        <f t="shared" si="1"/>
        <v>陳融</v>
      </c>
      <c r="F14" s="59" t="s">
        <v>2873</v>
      </c>
    </row>
    <row r="15" spans="1:6" ht="15.75" x14ac:dyDescent="0.25">
      <c r="A15" s="66" t="s">
        <v>2906</v>
      </c>
      <c r="B15" s="65" t="s">
        <v>10</v>
      </c>
      <c r="C15" s="64">
        <v>12</v>
      </c>
      <c r="D15" s="68" t="str">
        <f t="shared" si="0"/>
        <v>athleticsposfemale=12</v>
      </c>
      <c r="E15" s="64" t="str">
        <f t="shared" si="1"/>
        <v>鄧顯</v>
      </c>
      <c r="F15" s="59" t="s">
        <v>2874</v>
      </c>
    </row>
    <row r="16" spans="1:6" ht="15.75" x14ac:dyDescent="0.25">
      <c r="A16" s="66" t="s">
        <v>2906</v>
      </c>
      <c r="B16" s="65" t="s">
        <v>10</v>
      </c>
      <c r="C16" s="65">
        <v>13</v>
      </c>
      <c r="D16" s="68" t="str">
        <f t="shared" si="0"/>
        <v>athleticsposfemale=13</v>
      </c>
      <c r="E16" s="64" t="str">
        <f t="shared" si="1"/>
        <v>風采</v>
      </c>
      <c r="F16" s="59" t="s">
        <v>2875</v>
      </c>
    </row>
    <row r="17" spans="1:6" ht="15.75" x14ac:dyDescent="0.25">
      <c r="A17" s="66" t="s">
        <v>2906</v>
      </c>
      <c r="B17" s="65" t="s">
        <v>10</v>
      </c>
      <c r="C17" s="64">
        <v>14</v>
      </c>
      <c r="D17" s="68" t="str">
        <f t="shared" si="0"/>
        <v>athleticsposfemale=14</v>
      </c>
      <c r="E17" s="64" t="str">
        <f t="shared" si="1"/>
        <v>迦密柏雨</v>
      </c>
      <c r="F17" s="59" t="s">
        <v>2876</v>
      </c>
    </row>
    <row r="18" spans="1:6" ht="15.75" x14ac:dyDescent="0.25">
      <c r="A18" s="66" t="s">
        <v>2906</v>
      </c>
      <c r="B18" s="65" t="s">
        <v>10</v>
      </c>
      <c r="C18" s="65">
        <v>15</v>
      </c>
      <c r="D18" s="68" t="str">
        <f t="shared" si="0"/>
        <v>athleticsposfemale=15</v>
      </c>
      <c r="E18" s="64" t="str">
        <f t="shared" si="1"/>
        <v>迦密聖道</v>
      </c>
      <c r="F18" s="59" t="s">
        <v>2877</v>
      </c>
    </row>
    <row r="19" spans="1:6" ht="15.75" x14ac:dyDescent="0.25">
      <c r="A19" s="66" t="s">
        <v>2906</v>
      </c>
      <c r="B19" s="65" t="s">
        <v>10</v>
      </c>
      <c r="C19" s="64">
        <v>16</v>
      </c>
      <c r="D19" s="68" t="str">
        <f t="shared" si="0"/>
        <v>athleticsposfemale=16</v>
      </c>
      <c r="E19" s="64" t="str">
        <f t="shared" si="1"/>
        <v>羅定邦</v>
      </c>
      <c r="F19" s="59" t="s">
        <v>2878</v>
      </c>
    </row>
    <row r="20" spans="1:6" ht="15.75" x14ac:dyDescent="0.25">
      <c r="A20" s="66" t="s">
        <v>2906</v>
      </c>
      <c r="B20" s="65" t="s">
        <v>10</v>
      </c>
      <c r="C20" s="65">
        <v>17</v>
      </c>
      <c r="D20" s="68" t="str">
        <f t="shared" si="0"/>
        <v>athleticsposfemale=17</v>
      </c>
      <c r="E20" s="64" t="str">
        <f t="shared" si="1"/>
        <v>恩主教</v>
      </c>
      <c r="F20" s="59" t="s">
        <v>2879</v>
      </c>
    </row>
    <row r="21" spans="1:6" ht="15.75" x14ac:dyDescent="0.25">
      <c r="A21" s="66" t="s">
        <v>2906</v>
      </c>
      <c r="B21" s="65" t="s">
        <v>10</v>
      </c>
      <c r="C21" s="64">
        <v>18</v>
      </c>
      <c r="D21" s="68" t="str">
        <f t="shared" si="0"/>
        <v>athleticsposfemale=18</v>
      </c>
      <c r="E21" s="64" t="str">
        <f t="shared" si="1"/>
        <v>康樂</v>
      </c>
      <c r="F21" s="59" t="s">
        <v>2880</v>
      </c>
    </row>
    <row r="22" spans="1:6" ht="15.75" x14ac:dyDescent="0.25">
      <c r="A22" s="66" t="s">
        <v>2906</v>
      </c>
      <c r="B22" s="65" t="s">
        <v>10</v>
      </c>
      <c r="C22" s="65">
        <v>19</v>
      </c>
      <c r="D22" s="68" t="str">
        <f t="shared" si="0"/>
        <v>athleticsposfemale=19</v>
      </c>
      <c r="E22" s="64" t="str">
        <f t="shared" si="1"/>
        <v>新界喇沙</v>
      </c>
      <c r="F22" s="59" t="s">
        <v>2881</v>
      </c>
    </row>
    <row r="23" spans="1:6" ht="15.75" x14ac:dyDescent="0.25">
      <c r="A23" s="66" t="s">
        <v>2906</v>
      </c>
      <c r="B23" s="65" t="s">
        <v>10</v>
      </c>
      <c r="C23" s="64">
        <v>20</v>
      </c>
      <c r="D23" s="68" t="str">
        <f t="shared" si="0"/>
        <v>athleticsposfemale=20</v>
      </c>
      <c r="E23" s="64" t="str">
        <f t="shared" si="1"/>
        <v>禮賢會</v>
      </c>
      <c r="F23" s="59" t="s">
        <v>2882</v>
      </c>
    </row>
    <row r="24" spans="1:6" ht="15.75" x14ac:dyDescent="0.25">
      <c r="A24" s="66" t="s">
        <v>2906</v>
      </c>
      <c r="B24" s="65" t="s">
        <v>10</v>
      </c>
      <c r="C24" s="65">
        <v>21</v>
      </c>
      <c r="D24" s="68" t="str">
        <f t="shared" si="0"/>
        <v>athleticsposfemale=21</v>
      </c>
      <c r="E24" s="64" t="str">
        <f t="shared" si="1"/>
        <v>馬錦明</v>
      </c>
      <c r="F24" s="59" t="s">
        <v>2883</v>
      </c>
    </row>
    <row r="25" spans="1:6" ht="15.75" x14ac:dyDescent="0.25">
      <c r="A25" s="66" t="s">
        <v>2906</v>
      </c>
      <c r="B25" s="65" t="s">
        <v>10</v>
      </c>
      <c r="C25" s="64">
        <v>22</v>
      </c>
      <c r="D25" s="68" t="str">
        <f t="shared" si="0"/>
        <v>athleticsposfemale=22</v>
      </c>
      <c r="E25" s="64" t="str">
        <f t="shared" si="1"/>
        <v>救恩</v>
      </c>
      <c r="F25" s="59" t="s">
        <v>2884</v>
      </c>
    </row>
    <row r="26" spans="1:6" ht="15.75" x14ac:dyDescent="0.25">
      <c r="A26" s="66" t="s">
        <v>2906</v>
      </c>
      <c r="B26" s="65" t="s">
        <v>10</v>
      </c>
      <c r="C26" s="65">
        <v>23</v>
      </c>
      <c r="D26" s="68" t="str">
        <f t="shared" si="0"/>
        <v>athleticsposfemale=23</v>
      </c>
      <c r="E26" s="64" t="str">
        <f t="shared" si="1"/>
        <v>粉嶺救恩</v>
      </c>
      <c r="F26" s="59" t="s">
        <v>2885</v>
      </c>
    </row>
    <row r="27" spans="1:6" ht="15.75" x14ac:dyDescent="0.25">
      <c r="A27" s="66" t="s">
        <v>2906</v>
      </c>
      <c r="B27" s="65" t="s">
        <v>10</v>
      </c>
      <c r="C27" s="64">
        <v>24</v>
      </c>
      <c r="D27" s="68" t="str">
        <f t="shared" si="0"/>
        <v>athleticsposfemale=24</v>
      </c>
      <c r="E27" s="64" t="str">
        <f t="shared" si="1"/>
        <v>大埔三育</v>
      </c>
      <c r="F27" s="59" t="s">
        <v>2886</v>
      </c>
    </row>
    <row r="28" spans="1:6" ht="15.75" x14ac:dyDescent="0.25">
      <c r="A28" s="66" t="s">
        <v>2906</v>
      </c>
      <c r="B28" s="65" t="s">
        <v>10</v>
      </c>
      <c r="C28" s="65">
        <v>25</v>
      </c>
      <c r="D28" s="68" t="str">
        <f t="shared" si="0"/>
        <v>athleticsposfemale=25</v>
      </c>
      <c r="E28" s="64" t="str">
        <f t="shared" si="1"/>
        <v>馮梁結</v>
      </c>
      <c r="F28" s="59" t="s">
        <v>2887</v>
      </c>
    </row>
    <row r="29" spans="1:6" ht="15.75" x14ac:dyDescent="0.25">
      <c r="A29" s="66" t="s">
        <v>2906</v>
      </c>
      <c r="B29" s="65" t="s">
        <v>10</v>
      </c>
      <c r="C29" s="64">
        <v>26</v>
      </c>
      <c r="D29" s="68" t="str">
        <f t="shared" si="0"/>
        <v>athleticsposfemale=26</v>
      </c>
      <c r="E29" s="64" t="str">
        <f t="shared" si="1"/>
        <v>聖芳濟各</v>
      </c>
      <c r="F29" s="59" t="s">
        <v>2888</v>
      </c>
    </row>
    <row r="30" spans="1:6" ht="15.75" x14ac:dyDescent="0.25">
      <c r="A30" s="66" t="s">
        <v>2906</v>
      </c>
      <c r="B30" s="65" t="s">
        <v>10</v>
      </c>
      <c r="C30" s="65">
        <v>27</v>
      </c>
      <c r="D30" s="68" t="str">
        <f t="shared" si="0"/>
        <v>athleticsposfemale=27</v>
      </c>
      <c r="E30" s="64" t="str">
        <f t="shared" si="1"/>
        <v>靈風</v>
      </c>
      <c r="F30" s="59" t="s">
        <v>2889</v>
      </c>
    </row>
    <row r="31" spans="1:6" ht="15.75" x14ac:dyDescent="0.25">
      <c r="A31" s="66" t="s">
        <v>2906</v>
      </c>
      <c r="B31" s="65" t="s">
        <v>10</v>
      </c>
      <c r="C31" s="64">
        <v>28</v>
      </c>
      <c r="D31" s="68" t="str">
        <f t="shared" si="0"/>
        <v>athleticsposfemale=28</v>
      </c>
      <c r="E31" s="64" t="str">
        <f t="shared" si="1"/>
        <v>馬錦燦</v>
      </c>
      <c r="F31" s="59" t="s">
        <v>2890</v>
      </c>
    </row>
    <row r="32" spans="1:6" ht="15.75" x14ac:dyDescent="0.25">
      <c r="A32" s="66" t="s">
        <v>2906</v>
      </c>
      <c r="B32" s="65" t="s">
        <v>10</v>
      </c>
      <c r="C32" s="65">
        <v>29</v>
      </c>
      <c r="D32" s="68" t="str">
        <f t="shared" si="0"/>
        <v>athleticsposfemale=29</v>
      </c>
      <c r="E32" s="64" t="str">
        <f t="shared" si="1"/>
        <v>何郭佩珍</v>
      </c>
      <c r="F32" s="59" t="s">
        <v>2891</v>
      </c>
    </row>
    <row r="33" spans="1:6" ht="15.75" x14ac:dyDescent="0.25">
      <c r="A33" s="66" t="s">
        <v>2906</v>
      </c>
      <c r="B33" s="65" t="s">
        <v>10</v>
      </c>
      <c r="C33" s="64">
        <v>30</v>
      </c>
      <c r="D33" s="68" t="str">
        <f t="shared" si="0"/>
        <v>athleticsposfemale=30</v>
      </c>
      <c r="E33" s="64" t="str">
        <f t="shared" si="1"/>
        <v>陳朱素華</v>
      </c>
      <c r="F33" s="59" t="s">
        <v>2892</v>
      </c>
    </row>
    <row r="34" spans="1:6" ht="15.75" x14ac:dyDescent="0.25">
      <c r="A34" s="66" t="s">
        <v>2906</v>
      </c>
      <c r="B34" s="65" t="s">
        <v>10</v>
      </c>
      <c r="C34" s="65">
        <v>31</v>
      </c>
      <c r="D34" s="68" t="str">
        <f t="shared" si="0"/>
        <v>athleticsposfemale=31</v>
      </c>
      <c r="E34" s="64" t="str">
        <f t="shared" si="1"/>
        <v>劉梅軒</v>
      </c>
      <c r="F34" s="59" t="s">
        <v>2893</v>
      </c>
    </row>
    <row r="35" spans="1:6" ht="15.75" x14ac:dyDescent="0.25">
      <c r="A35" s="66" t="s">
        <v>2906</v>
      </c>
      <c r="B35" s="65" t="s">
        <v>10</v>
      </c>
      <c r="C35" s="64">
        <v>32</v>
      </c>
      <c r="D35" s="68" t="str">
        <f t="shared" si="0"/>
        <v>athleticsposfemale=32</v>
      </c>
      <c r="E35" s="64" t="str">
        <f t="shared" si="1"/>
        <v>粉官</v>
      </c>
      <c r="F35" s="59" t="s">
        <v>2894</v>
      </c>
    </row>
    <row r="36" spans="1:6" ht="15.75" x14ac:dyDescent="0.25">
      <c r="A36" s="66" t="s">
        <v>2906</v>
      </c>
      <c r="B36" s="65" t="s">
        <v>10</v>
      </c>
      <c r="C36" s="65">
        <v>33</v>
      </c>
      <c r="D36" s="68" t="str">
        <f t="shared" si="0"/>
        <v>athleticsposfemale=33</v>
      </c>
      <c r="E36" s="64" t="str">
        <f t="shared" si="1"/>
        <v>粉陳震夏</v>
      </c>
      <c r="F36" s="59" t="s">
        <v>2895</v>
      </c>
    </row>
    <row r="37" spans="1:6" ht="15.75" x14ac:dyDescent="0.25">
      <c r="A37" s="66" t="s">
        <v>2906</v>
      </c>
      <c r="B37" s="65" t="s">
        <v>10</v>
      </c>
      <c r="C37" s="64">
        <v>34</v>
      </c>
      <c r="D37" s="68" t="str">
        <f t="shared" si="0"/>
        <v>athleticsposfemale=34</v>
      </c>
      <c r="E37" s="64" t="str">
        <f t="shared" si="1"/>
        <v>廖萬石堂</v>
      </c>
      <c r="F37" s="59" t="s">
        <v>2896</v>
      </c>
    </row>
    <row r="38" spans="1:6" ht="15.75" x14ac:dyDescent="0.25">
      <c r="A38" s="66" t="s">
        <v>2906</v>
      </c>
      <c r="B38" s="65" t="s">
        <v>10</v>
      </c>
      <c r="C38" s="65">
        <v>35</v>
      </c>
      <c r="D38" s="68" t="str">
        <f t="shared" si="0"/>
        <v>athleticsposfemale=35</v>
      </c>
      <c r="E38" s="64" t="str">
        <f t="shared" si="1"/>
        <v>大埔卍慈</v>
      </c>
      <c r="F38" s="59" t="s">
        <v>2897</v>
      </c>
    </row>
    <row r="39" spans="1:6" ht="15.75" x14ac:dyDescent="0.25">
      <c r="A39" s="66" t="s">
        <v>2906</v>
      </c>
      <c r="B39" s="65" t="s">
        <v>10</v>
      </c>
      <c r="C39" s="64">
        <v>36</v>
      </c>
      <c r="D39" s="68" t="str">
        <f t="shared" si="0"/>
        <v>athleticsposfemale=36</v>
      </c>
      <c r="E39" s="64" t="str">
        <f t="shared" si="1"/>
        <v>大光慈航</v>
      </c>
      <c r="F39" s="59" t="s">
        <v>2898</v>
      </c>
    </row>
    <row r="40" spans="1:6" ht="15.75" x14ac:dyDescent="0.25">
      <c r="A40" s="66" t="s">
        <v>2906</v>
      </c>
      <c r="B40" s="65" t="s">
        <v>10</v>
      </c>
      <c r="C40" s="65">
        <v>37</v>
      </c>
      <c r="D40" s="68" t="str">
        <f t="shared" si="0"/>
        <v>athleticsposfemale=37</v>
      </c>
      <c r="E40" s="64" t="str">
        <f t="shared" si="1"/>
        <v>基新</v>
      </c>
      <c r="F40" s="59" t="s">
        <v>2899</v>
      </c>
    </row>
    <row r="41" spans="1:6" ht="15.75" x14ac:dyDescent="0.25">
      <c r="A41" s="66" t="s">
        <v>2906</v>
      </c>
      <c r="B41" s="65" t="s">
        <v>10</v>
      </c>
      <c r="C41" s="64">
        <v>38</v>
      </c>
      <c r="D41" s="68" t="str">
        <f t="shared" si="0"/>
        <v>athleticsposfemale=38</v>
      </c>
      <c r="E41" s="64" t="str">
        <f t="shared" si="1"/>
        <v>李興貴</v>
      </c>
      <c r="F41" s="59" t="s">
        <v>2900</v>
      </c>
    </row>
    <row r="42" spans="1:6" ht="15.75" x14ac:dyDescent="0.25">
      <c r="A42" s="66" t="s">
        <v>2906</v>
      </c>
      <c r="B42" s="65" t="s">
        <v>10</v>
      </c>
      <c r="C42" s="65">
        <v>39</v>
      </c>
      <c r="D42" s="68" t="str">
        <f t="shared" si="0"/>
        <v>athleticsposfemale=39</v>
      </c>
      <c r="E42" s="64" t="str">
        <f t="shared" si="1"/>
        <v>上水官中</v>
      </c>
      <c r="F42" s="59" t="s">
        <v>2901</v>
      </c>
    </row>
    <row r="43" spans="1:6" ht="15.75" x14ac:dyDescent="0.25">
      <c r="A43" s="66" t="s">
        <v>2906</v>
      </c>
      <c r="B43" s="65" t="s">
        <v>10</v>
      </c>
      <c r="C43" s="64">
        <v>40</v>
      </c>
      <c r="D43" s="68" t="str">
        <f t="shared" si="0"/>
        <v>athleticsposfemale=40</v>
      </c>
      <c r="E43" s="64" t="str">
        <f t="shared" si="1"/>
        <v>上水遵理</v>
      </c>
      <c r="F43" s="59" t="s">
        <v>2902</v>
      </c>
    </row>
    <row r="44" spans="1:6" ht="15.75" x14ac:dyDescent="0.25">
      <c r="A44" s="66" t="s">
        <v>2906</v>
      </c>
      <c r="B44" s="65" t="s">
        <v>10</v>
      </c>
      <c r="C44" s="65">
        <v>41</v>
      </c>
      <c r="D44" s="68" t="str">
        <f t="shared" si="0"/>
        <v>athleticsposfemale=41</v>
      </c>
      <c r="E44" s="64" t="str">
        <f t="shared" si="1"/>
        <v>大埔遵理</v>
      </c>
      <c r="F44" s="59" t="s">
        <v>2903</v>
      </c>
    </row>
    <row r="45" spans="1:6" ht="15.75" x14ac:dyDescent="0.25">
      <c r="A45" s="66" t="s">
        <v>2906</v>
      </c>
      <c r="B45" s="65" t="s">
        <v>10</v>
      </c>
      <c r="C45" s="64">
        <v>42</v>
      </c>
      <c r="D45" s="68" t="str">
        <f t="shared" si="0"/>
        <v>athleticsposfemale=42</v>
      </c>
      <c r="E45" s="64" t="str">
        <f t="shared" si="1"/>
        <v>ICHK</v>
      </c>
      <c r="F45" t="s">
        <v>2904</v>
      </c>
    </row>
    <row r="46" spans="1:6" ht="15.75" x14ac:dyDescent="0.25">
      <c r="A46" s="66" t="s">
        <v>2906</v>
      </c>
      <c r="B46" s="65" t="s">
        <v>10</v>
      </c>
      <c r="C46" s="65">
        <v>43</v>
      </c>
      <c r="D46" s="68" t="str">
        <f t="shared" si="0"/>
        <v>athleticsposfemale=43</v>
      </c>
      <c r="E46" s="64" t="str">
        <f t="shared" si="1"/>
        <v>大埔鄉中</v>
      </c>
      <c r="F46" s="59" t="s">
        <v>2905</v>
      </c>
    </row>
    <row r="47" spans="1:6" ht="14.25" x14ac:dyDescent="0.2">
      <c r="D47" s="68"/>
      <c r="E47" s="67"/>
      <c r="F47" s="59" t="s">
        <v>2950</v>
      </c>
    </row>
    <row r="48" spans="1:6" ht="14.25" x14ac:dyDescent="0.2">
      <c r="D48" s="68"/>
      <c r="E48" s="67"/>
      <c r="F48" s="59" t="s">
        <v>2951</v>
      </c>
    </row>
    <row r="49" spans="1:6" ht="14.25" x14ac:dyDescent="0.2">
      <c r="D49" s="68"/>
      <c r="E49" s="67"/>
      <c r="F49" s="59" t="s">
        <v>2952</v>
      </c>
    </row>
    <row r="50" spans="1:6" ht="14.25" x14ac:dyDescent="0.2">
      <c r="A50" s="68" t="s">
        <v>2993</v>
      </c>
      <c r="B50" s="68" t="s">
        <v>10</v>
      </c>
      <c r="C50" s="68">
        <v>1</v>
      </c>
      <c r="D50" s="68" t="str">
        <f>"athleticsposfemale="&amp;C50</f>
        <v>athleticsposfemale=1</v>
      </c>
      <c r="E50" s="67" t="str">
        <f t="shared" si="1"/>
        <v>元朗商中</v>
      </c>
      <c r="F50" s="59" t="s">
        <v>2953</v>
      </c>
    </row>
    <row r="51" spans="1:6" ht="14.25" x14ac:dyDescent="0.2">
      <c r="A51" s="68" t="s">
        <v>2993</v>
      </c>
      <c r="B51" s="68" t="s">
        <v>10</v>
      </c>
      <c r="C51" s="68">
        <v>2</v>
      </c>
      <c r="D51" s="68" t="str">
        <f t="shared" ref="D51:D114" si="2">"athleticsposfemale="&amp;C51</f>
        <v>athleticsposfemale=2</v>
      </c>
      <c r="E51" s="67" t="str">
        <f t="shared" si="1"/>
        <v>翁祐</v>
      </c>
      <c r="F51" s="59" t="s">
        <v>2954</v>
      </c>
    </row>
    <row r="52" spans="1:6" ht="14.25" x14ac:dyDescent="0.2">
      <c r="A52" s="68" t="s">
        <v>2993</v>
      </c>
      <c r="B52" s="68" t="s">
        <v>10</v>
      </c>
      <c r="C52" s="68">
        <v>3</v>
      </c>
      <c r="D52" s="68" t="str">
        <f t="shared" si="2"/>
        <v>athleticsposfemale=3</v>
      </c>
      <c r="E52" s="67" t="str">
        <f t="shared" si="1"/>
        <v>伊中舊生會</v>
      </c>
      <c r="F52" s="59" t="s">
        <v>2955</v>
      </c>
    </row>
    <row r="53" spans="1:6" ht="14.25" x14ac:dyDescent="0.2">
      <c r="A53" s="68" t="s">
        <v>2993</v>
      </c>
      <c r="B53" s="68" t="s">
        <v>10</v>
      </c>
      <c r="C53" s="68">
        <v>4</v>
      </c>
      <c r="D53" s="68" t="str">
        <f t="shared" si="2"/>
        <v>athleticsposfemale=4</v>
      </c>
      <c r="E53" s="67" t="str">
        <f t="shared" si="1"/>
        <v>天水圍循道</v>
      </c>
      <c r="F53" s="59" t="s">
        <v>2956</v>
      </c>
    </row>
    <row r="54" spans="1:6" ht="14.25" x14ac:dyDescent="0.2">
      <c r="A54" s="68" t="s">
        <v>2993</v>
      </c>
      <c r="B54" s="68" t="s">
        <v>10</v>
      </c>
      <c r="C54" s="68">
        <v>5</v>
      </c>
      <c r="D54" s="68" t="str">
        <f t="shared" si="2"/>
        <v>athleticsposfemale=5</v>
      </c>
      <c r="E54" s="67" t="str">
        <f t="shared" si="1"/>
        <v>白約翰</v>
      </c>
      <c r="F54" s="59" t="s">
        <v>2957</v>
      </c>
    </row>
    <row r="55" spans="1:6" ht="14.25" x14ac:dyDescent="0.2">
      <c r="A55" s="68" t="s">
        <v>2993</v>
      </c>
      <c r="B55" s="68" t="s">
        <v>10</v>
      </c>
      <c r="C55" s="68">
        <v>6</v>
      </c>
      <c r="D55" s="68" t="str">
        <f t="shared" si="2"/>
        <v>athleticsposfemale=6</v>
      </c>
      <c r="E55" s="67" t="str">
        <f t="shared" si="1"/>
        <v>趙聿修</v>
      </c>
      <c r="F55" s="59" t="s">
        <v>2958</v>
      </c>
    </row>
    <row r="56" spans="1:6" ht="14.25" x14ac:dyDescent="0.2">
      <c r="A56" s="68" t="s">
        <v>2993</v>
      </c>
      <c r="B56" s="68" t="s">
        <v>10</v>
      </c>
      <c r="C56" s="68">
        <v>7</v>
      </c>
      <c r="D56" s="68" t="str">
        <f t="shared" si="2"/>
        <v>athleticsposfemale=7</v>
      </c>
      <c r="E56" s="67" t="str">
        <f t="shared" si="1"/>
        <v>耀道</v>
      </c>
      <c r="F56" s="59" t="s">
        <v>2959</v>
      </c>
    </row>
    <row r="57" spans="1:6" ht="14.25" x14ac:dyDescent="0.2">
      <c r="A57" s="68" t="s">
        <v>2993</v>
      </c>
      <c r="B57" s="68" t="s">
        <v>10</v>
      </c>
      <c r="C57" s="68">
        <v>8</v>
      </c>
      <c r="D57" s="68" t="str">
        <f t="shared" si="2"/>
        <v>athleticsposfemale=8</v>
      </c>
      <c r="E57" s="67" t="str">
        <f t="shared" si="1"/>
        <v>元朗鄉中</v>
      </c>
      <c r="F57" s="59" t="s">
        <v>2960</v>
      </c>
    </row>
    <row r="58" spans="1:6" ht="14.25" x14ac:dyDescent="0.2">
      <c r="A58" s="68" t="s">
        <v>2993</v>
      </c>
      <c r="B58" s="68" t="s">
        <v>10</v>
      </c>
      <c r="C58" s="68">
        <v>9</v>
      </c>
      <c r="D58" s="68" t="str">
        <f t="shared" si="2"/>
        <v>athleticsposfemale=9</v>
      </c>
      <c r="E58" s="67" t="str">
        <f t="shared" si="1"/>
        <v>湯國華</v>
      </c>
      <c r="F58" s="59" t="s">
        <v>2961</v>
      </c>
    </row>
    <row r="59" spans="1:6" ht="14.25" x14ac:dyDescent="0.2">
      <c r="A59" s="68" t="s">
        <v>2993</v>
      </c>
      <c r="B59" s="68" t="s">
        <v>10</v>
      </c>
      <c r="C59" s="68">
        <v>10</v>
      </c>
      <c r="D59" s="68" t="str">
        <f t="shared" si="2"/>
        <v>athleticsposfemale=10</v>
      </c>
      <c r="E59" s="67" t="str">
        <f t="shared" si="1"/>
        <v>崇德</v>
      </c>
      <c r="F59" s="59" t="s">
        <v>2962</v>
      </c>
    </row>
    <row r="60" spans="1:6" ht="14.25" x14ac:dyDescent="0.2">
      <c r="A60" s="68" t="s">
        <v>2993</v>
      </c>
      <c r="B60" s="68" t="s">
        <v>10</v>
      </c>
      <c r="C60" s="68">
        <v>11</v>
      </c>
      <c r="D60" s="68" t="str">
        <f t="shared" si="2"/>
        <v>athleticsposfemale=11</v>
      </c>
      <c r="E60" s="67" t="str">
        <f t="shared" si="1"/>
        <v>盧幹庭</v>
      </c>
      <c r="F60" s="59" t="s">
        <v>2963</v>
      </c>
    </row>
    <row r="61" spans="1:6" ht="14.25" x14ac:dyDescent="0.2">
      <c r="A61" s="68" t="s">
        <v>2993</v>
      </c>
      <c r="B61" s="68" t="s">
        <v>10</v>
      </c>
      <c r="C61" s="68">
        <v>12</v>
      </c>
      <c r="D61" s="68" t="str">
        <f t="shared" si="2"/>
        <v>athleticsposfemale=12</v>
      </c>
      <c r="E61" s="67" t="str">
        <f t="shared" si="1"/>
        <v>青年會</v>
      </c>
      <c r="F61" s="59" t="s">
        <v>2964</v>
      </c>
    </row>
    <row r="62" spans="1:6" ht="14.25" x14ac:dyDescent="0.2">
      <c r="A62" s="68" t="s">
        <v>2993</v>
      </c>
      <c r="B62" s="68" t="s">
        <v>10</v>
      </c>
      <c r="C62" s="68">
        <v>13</v>
      </c>
      <c r="D62" s="68" t="str">
        <f t="shared" si="2"/>
        <v>athleticsposfemale=13</v>
      </c>
      <c r="E62" s="67" t="str">
        <f t="shared" si="1"/>
        <v>信義中學</v>
      </c>
      <c r="F62" s="59" t="s">
        <v>2965</v>
      </c>
    </row>
    <row r="63" spans="1:6" ht="14.25" x14ac:dyDescent="0.2">
      <c r="A63" s="68" t="s">
        <v>2993</v>
      </c>
      <c r="B63" s="68" t="s">
        <v>10</v>
      </c>
      <c r="C63" s="68">
        <v>14</v>
      </c>
      <c r="D63" s="68" t="str">
        <f t="shared" si="2"/>
        <v>athleticsposfemale=14</v>
      </c>
      <c r="E63" s="67" t="str">
        <f t="shared" si="1"/>
        <v>鄧佩瓊</v>
      </c>
      <c r="F63" s="59" t="s">
        <v>2966</v>
      </c>
    </row>
    <row r="64" spans="1:6" ht="14.25" x14ac:dyDescent="0.2">
      <c r="A64" s="68" t="s">
        <v>2993</v>
      </c>
      <c r="B64" s="68" t="s">
        <v>10</v>
      </c>
      <c r="C64" s="68">
        <v>15</v>
      </c>
      <c r="D64" s="68" t="str">
        <f t="shared" si="2"/>
        <v>athleticsposfemale=15</v>
      </c>
      <c r="E64" s="67" t="str">
        <f t="shared" si="1"/>
        <v>基元</v>
      </c>
      <c r="F64" s="59" t="s">
        <v>2967</v>
      </c>
    </row>
    <row r="65" spans="1:6" ht="14.25" x14ac:dyDescent="0.2">
      <c r="A65" s="68" t="s">
        <v>2993</v>
      </c>
      <c r="B65" s="68" t="s">
        <v>10</v>
      </c>
      <c r="C65" s="68">
        <v>16</v>
      </c>
      <c r="D65" s="68" t="str">
        <f t="shared" si="2"/>
        <v>athleticsposfemale=16</v>
      </c>
      <c r="E65" s="67" t="str">
        <f t="shared" si="1"/>
        <v>元裘錦秋</v>
      </c>
      <c r="F65" s="59" t="s">
        <v>2968</v>
      </c>
    </row>
    <row r="66" spans="1:6" ht="14.25" x14ac:dyDescent="0.2">
      <c r="A66" s="68" t="s">
        <v>2993</v>
      </c>
      <c r="B66" s="68" t="s">
        <v>10</v>
      </c>
      <c r="C66" s="68">
        <v>17</v>
      </c>
      <c r="D66" s="68" t="str">
        <f t="shared" si="2"/>
        <v>athleticsposfemale=17</v>
      </c>
      <c r="E66" s="67" t="str">
        <f t="shared" si="1"/>
        <v>李兆基</v>
      </c>
      <c r="F66" s="59" t="s">
        <v>2969</v>
      </c>
    </row>
    <row r="67" spans="1:6" ht="14.25" x14ac:dyDescent="0.2">
      <c r="A67" s="68" t="s">
        <v>2993</v>
      </c>
      <c r="B67" s="68" t="s">
        <v>10</v>
      </c>
      <c r="C67" s="68">
        <v>18</v>
      </c>
      <c r="D67" s="68" t="str">
        <f t="shared" si="2"/>
        <v>athleticsposfemale=18</v>
      </c>
      <c r="E67" s="67" t="str">
        <f t="shared" si="1"/>
        <v>天水圍官中</v>
      </c>
      <c r="F67" s="59" t="s">
        <v>2970</v>
      </c>
    </row>
    <row r="68" spans="1:6" ht="14.25" x14ac:dyDescent="0.2">
      <c r="A68" s="68" t="s">
        <v>2993</v>
      </c>
      <c r="B68" s="68" t="s">
        <v>10</v>
      </c>
      <c r="C68" s="68">
        <v>19</v>
      </c>
      <c r="D68" s="68" t="str">
        <f t="shared" si="2"/>
        <v>athleticsposfemale=19</v>
      </c>
      <c r="E68" s="67" t="str">
        <f t="shared" si="1"/>
        <v>元朗公立</v>
      </c>
      <c r="F68" s="59" t="s">
        <v>2971</v>
      </c>
    </row>
    <row r="69" spans="1:6" ht="14.25" x14ac:dyDescent="0.2">
      <c r="A69" s="68" t="s">
        <v>2993</v>
      </c>
      <c r="B69" s="68" t="s">
        <v>10</v>
      </c>
      <c r="C69" s="68">
        <v>20</v>
      </c>
      <c r="D69" s="68" t="str">
        <f t="shared" si="2"/>
        <v>athleticsposfemale=20</v>
      </c>
      <c r="E69" s="67" t="str">
        <f t="shared" ref="E69:E133" si="3">TRIM(LEFT(F69, FIND(" ", F69)))</f>
        <v>宏信</v>
      </c>
      <c r="F69" s="59" t="s">
        <v>2972</v>
      </c>
    </row>
    <row r="70" spans="1:6" ht="14.25" x14ac:dyDescent="0.2">
      <c r="A70" s="68" t="s">
        <v>2993</v>
      </c>
      <c r="B70" s="68" t="s">
        <v>10</v>
      </c>
      <c r="C70" s="68">
        <v>21</v>
      </c>
      <c r="D70" s="68" t="str">
        <f t="shared" si="2"/>
        <v>athleticsposfemale=21</v>
      </c>
      <c r="E70" s="67" t="str">
        <f t="shared" si="3"/>
        <v>鄧兆棠</v>
      </c>
      <c r="F70" s="59" t="s">
        <v>2973</v>
      </c>
    </row>
    <row r="71" spans="1:6" ht="14.25" x14ac:dyDescent="0.2">
      <c r="A71" s="68" t="s">
        <v>2993</v>
      </c>
      <c r="B71" s="68" t="s">
        <v>10</v>
      </c>
      <c r="C71" s="68">
        <v>22</v>
      </c>
      <c r="D71" s="68" t="str">
        <f t="shared" si="2"/>
        <v>athleticsposfemale=22</v>
      </c>
      <c r="E71" s="67" t="str">
        <f t="shared" si="3"/>
        <v>基朗</v>
      </c>
      <c r="F71" s="59" t="s">
        <v>2974</v>
      </c>
    </row>
    <row r="72" spans="1:6" ht="14.25" x14ac:dyDescent="0.2">
      <c r="A72" s="68" t="s">
        <v>2993</v>
      </c>
      <c r="B72" s="68" t="s">
        <v>10</v>
      </c>
      <c r="C72" s="68">
        <v>23</v>
      </c>
      <c r="D72" s="68" t="str">
        <f t="shared" si="2"/>
        <v>athleticsposfemale=23</v>
      </c>
      <c r="E72" s="67" t="str">
        <f t="shared" si="3"/>
        <v>郭一葦</v>
      </c>
      <c r="F72" s="59" t="s">
        <v>2975</v>
      </c>
    </row>
    <row r="73" spans="1:6" ht="14.25" x14ac:dyDescent="0.2">
      <c r="A73" s="68" t="s">
        <v>2993</v>
      </c>
      <c r="B73" s="68" t="s">
        <v>10</v>
      </c>
      <c r="C73" s="68">
        <v>24</v>
      </c>
      <c r="D73" s="68" t="str">
        <f t="shared" si="2"/>
        <v>athleticsposfemale=24</v>
      </c>
      <c r="E73" s="67" t="str">
        <f t="shared" si="3"/>
        <v>羅桂祥</v>
      </c>
      <c r="F73" s="59" t="s">
        <v>2976</v>
      </c>
    </row>
    <row r="74" spans="1:6" ht="14.25" x14ac:dyDescent="0.2">
      <c r="A74" s="68" t="s">
        <v>2993</v>
      </c>
      <c r="B74" s="68" t="s">
        <v>10</v>
      </c>
      <c r="C74" s="68">
        <v>25</v>
      </c>
      <c r="D74" s="68" t="str">
        <f t="shared" si="2"/>
        <v>athleticsposfemale=25</v>
      </c>
      <c r="E74" s="67" t="str">
        <f t="shared" si="3"/>
        <v>張煊昌</v>
      </c>
      <c r="F74" s="59" t="s">
        <v>2977</v>
      </c>
    </row>
    <row r="75" spans="1:6" ht="14.25" x14ac:dyDescent="0.2">
      <c r="A75" s="68" t="s">
        <v>2993</v>
      </c>
      <c r="B75" s="68" t="s">
        <v>10</v>
      </c>
      <c r="C75" s="68">
        <v>26</v>
      </c>
      <c r="D75" s="68" t="str">
        <f t="shared" si="2"/>
        <v>athleticsposfemale=26</v>
      </c>
      <c r="E75" s="67" t="str">
        <f t="shared" si="3"/>
        <v>公益社</v>
      </c>
      <c r="F75" s="59" t="s">
        <v>2978</v>
      </c>
    </row>
    <row r="76" spans="1:6" ht="14.25" x14ac:dyDescent="0.2">
      <c r="A76" s="68" t="s">
        <v>2993</v>
      </c>
      <c r="B76" s="68" t="s">
        <v>10</v>
      </c>
      <c r="C76" s="68">
        <v>27</v>
      </c>
      <c r="D76" s="68" t="str">
        <f t="shared" si="2"/>
        <v>athleticsposfemale=27</v>
      </c>
      <c r="E76" s="67" t="str">
        <f t="shared" si="3"/>
        <v>伯裘</v>
      </c>
      <c r="F76" s="59" t="s">
        <v>2979</v>
      </c>
    </row>
    <row r="77" spans="1:6" ht="14.25" x14ac:dyDescent="0.2">
      <c r="A77" s="68" t="s">
        <v>2993</v>
      </c>
      <c r="B77" s="68" t="s">
        <v>10</v>
      </c>
      <c r="C77" s="68">
        <v>28</v>
      </c>
      <c r="D77" s="68" t="str">
        <f t="shared" si="2"/>
        <v>athleticsposfemale=28</v>
      </c>
      <c r="E77" s="67" t="str">
        <f t="shared" si="3"/>
        <v>佛教茂峰</v>
      </c>
      <c r="F77" s="59" t="s">
        <v>2980</v>
      </c>
    </row>
    <row r="78" spans="1:6" ht="14.25" x14ac:dyDescent="0.2">
      <c r="A78" s="68" t="s">
        <v>2993</v>
      </c>
      <c r="B78" s="68" t="s">
        <v>10</v>
      </c>
      <c r="C78" s="68">
        <v>29</v>
      </c>
      <c r="D78" s="68" t="str">
        <f t="shared" si="2"/>
        <v>athleticsposfemale=29</v>
      </c>
      <c r="E78" s="67" t="str">
        <f t="shared" si="3"/>
        <v>毅智</v>
      </c>
      <c r="F78" s="59" t="s">
        <v>2981</v>
      </c>
    </row>
    <row r="79" spans="1:6" ht="14.25" x14ac:dyDescent="0.2">
      <c r="A79" s="68" t="s">
        <v>2993</v>
      </c>
      <c r="B79" s="68" t="s">
        <v>10</v>
      </c>
      <c r="C79" s="68">
        <v>30</v>
      </c>
      <c r="D79" s="68" t="str">
        <f t="shared" si="2"/>
        <v>athleticsposfemale=30</v>
      </c>
      <c r="E79" s="67" t="str">
        <f t="shared" si="3"/>
        <v>方潤華</v>
      </c>
      <c r="F79" s="59" t="s">
        <v>2982</v>
      </c>
    </row>
    <row r="80" spans="1:6" ht="14.25" x14ac:dyDescent="0.2">
      <c r="A80" s="68" t="s">
        <v>2993</v>
      </c>
      <c r="B80" s="68" t="s">
        <v>10</v>
      </c>
      <c r="C80" s="68">
        <v>31</v>
      </c>
      <c r="D80" s="68" t="str">
        <f t="shared" si="2"/>
        <v>athleticsposfemale=31</v>
      </c>
      <c r="E80" s="67" t="str">
        <f t="shared" si="3"/>
        <v>西門英才</v>
      </c>
      <c r="F80" s="59" t="s">
        <v>2983</v>
      </c>
    </row>
    <row r="81" spans="1:6" ht="14.25" x14ac:dyDescent="0.2">
      <c r="A81" s="68" t="s">
        <v>2993</v>
      </c>
      <c r="B81" s="68" t="s">
        <v>10</v>
      </c>
      <c r="C81" s="68">
        <v>32</v>
      </c>
      <c r="D81" s="68" t="str">
        <f t="shared" si="2"/>
        <v>athleticsposfemale=32</v>
      </c>
      <c r="E81" s="67" t="str">
        <f t="shared" si="3"/>
        <v>培聖</v>
      </c>
      <c r="F81" s="59" t="s">
        <v>2984</v>
      </c>
    </row>
    <row r="82" spans="1:6" ht="14.25" x14ac:dyDescent="0.2">
      <c r="A82" s="68" t="s">
        <v>2993</v>
      </c>
      <c r="B82" s="68" t="s">
        <v>10</v>
      </c>
      <c r="C82" s="68">
        <v>33</v>
      </c>
      <c r="D82" s="68" t="str">
        <f t="shared" si="2"/>
        <v>athleticsposfemale=33</v>
      </c>
      <c r="E82" s="67" t="str">
        <f t="shared" si="3"/>
        <v>元陳震夏</v>
      </c>
      <c r="F82" s="59" t="s">
        <v>2985</v>
      </c>
    </row>
    <row r="83" spans="1:6" ht="14.25" x14ac:dyDescent="0.2">
      <c r="A83" s="68" t="s">
        <v>2993</v>
      </c>
      <c r="B83" s="68" t="s">
        <v>10</v>
      </c>
      <c r="C83" s="68">
        <v>34</v>
      </c>
      <c r="D83" s="68" t="str">
        <f t="shared" si="2"/>
        <v>athleticsposfemale=34</v>
      </c>
      <c r="E83" s="67" t="str">
        <f t="shared" si="3"/>
        <v>陳呂重德</v>
      </c>
      <c r="F83" s="59" t="s">
        <v>2986</v>
      </c>
    </row>
    <row r="84" spans="1:6" ht="14.25" x14ac:dyDescent="0.2">
      <c r="A84" s="68" t="s">
        <v>2993</v>
      </c>
      <c r="B84" s="68" t="s">
        <v>10</v>
      </c>
      <c r="C84" s="68">
        <v>35</v>
      </c>
      <c r="D84" s="68" t="str">
        <f t="shared" si="2"/>
        <v>athleticsposfemale=35</v>
      </c>
      <c r="E84" s="67" t="str">
        <f t="shared" si="3"/>
        <v>元朗天主教</v>
      </c>
      <c r="F84" s="59" t="s">
        <v>2987</v>
      </c>
    </row>
    <row r="85" spans="1:6" ht="14.25" x14ac:dyDescent="0.2">
      <c r="A85" s="68" t="s">
        <v>2993</v>
      </c>
      <c r="B85" s="68" t="s">
        <v>10</v>
      </c>
      <c r="C85" s="68">
        <v>36</v>
      </c>
      <c r="D85" s="68" t="str">
        <f t="shared" si="2"/>
        <v>athleticsposfemale=36</v>
      </c>
      <c r="E85" s="67" t="str">
        <f t="shared" si="3"/>
        <v>香島</v>
      </c>
      <c r="F85" s="59" t="s">
        <v>2988</v>
      </c>
    </row>
    <row r="86" spans="1:6" ht="14.25" x14ac:dyDescent="0.2">
      <c r="A86" s="68" t="s">
        <v>2993</v>
      </c>
      <c r="B86" s="68" t="s">
        <v>10</v>
      </c>
      <c r="C86" s="68">
        <v>37</v>
      </c>
      <c r="D86" s="68" t="str">
        <f t="shared" si="2"/>
        <v>athleticsposfemale=37</v>
      </c>
      <c r="E86" s="67" t="str">
        <f t="shared" si="3"/>
        <v>可道</v>
      </c>
      <c r="F86" s="59" t="s">
        <v>2989</v>
      </c>
    </row>
    <row r="87" spans="1:6" ht="14.25" x14ac:dyDescent="0.2">
      <c r="A87" s="68" t="s">
        <v>2993</v>
      </c>
      <c r="B87" s="68" t="s">
        <v>10</v>
      </c>
      <c r="C87" s="68">
        <v>38</v>
      </c>
      <c r="D87" s="68" t="str">
        <f t="shared" si="2"/>
        <v>athleticsposfemale=38</v>
      </c>
      <c r="E87" s="67" t="str">
        <f t="shared" si="3"/>
        <v>伯特利</v>
      </c>
      <c r="F87" s="59" t="s">
        <v>2990</v>
      </c>
    </row>
    <row r="88" spans="1:6" ht="14.25" x14ac:dyDescent="0.2">
      <c r="A88" s="68" t="s">
        <v>2993</v>
      </c>
      <c r="B88" s="68" t="s">
        <v>10</v>
      </c>
      <c r="C88" s="68">
        <v>39</v>
      </c>
      <c r="D88" s="68" t="str">
        <f t="shared" si="2"/>
        <v>athleticsposfemale=39</v>
      </c>
      <c r="E88" s="67" t="str">
        <f t="shared" si="3"/>
        <v>遵理</v>
      </c>
      <c r="F88" s="59" t="s">
        <v>2991</v>
      </c>
    </row>
    <row r="89" spans="1:6" ht="14.25" x14ac:dyDescent="0.2">
      <c r="A89" s="68" t="s">
        <v>2993</v>
      </c>
      <c r="B89" s="68" t="s">
        <v>10</v>
      </c>
      <c r="C89" s="68">
        <v>40</v>
      </c>
      <c r="D89" s="68" t="str">
        <f t="shared" si="2"/>
        <v>athleticsposfemale=40</v>
      </c>
      <c r="E89" s="67" t="str">
        <f t="shared" si="3"/>
        <v>馬振玉</v>
      </c>
      <c r="F89" s="59" t="s">
        <v>2992</v>
      </c>
    </row>
    <row r="90" spans="1:6" ht="14.25" x14ac:dyDescent="0.2">
      <c r="A90" s="68"/>
      <c r="B90" s="68"/>
      <c r="C90" s="68"/>
      <c r="D90" s="70"/>
      <c r="E90" s="69"/>
      <c r="F90" s="59" t="s">
        <v>2995</v>
      </c>
    </row>
    <row r="91" spans="1:6" ht="14.25" x14ac:dyDescent="0.2">
      <c r="A91" s="68"/>
      <c r="B91" s="68"/>
      <c r="C91" s="68"/>
      <c r="D91" s="70"/>
      <c r="E91" s="69"/>
      <c r="F91" s="59" t="s">
        <v>2996</v>
      </c>
    </row>
    <row r="92" spans="1:6" ht="14.25" x14ac:dyDescent="0.2">
      <c r="A92" s="68"/>
      <c r="B92" s="68"/>
      <c r="C92" s="68"/>
      <c r="D92" s="70"/>
      <c r="E92" s="69"/>
      <c r="F92" s="59" t="s">
        <v>2997</v>
      </c>
    </row>
    <row r="93" spans="1:6" ht="14.25" x14ac:dyDescent="0.2">
      <c r="A93" s="70" t="s">
        <v>3038</v>
      </c>
      <c r="B93" s="70" t="s">
        <v>10</v>
      </c>
      <c r="C93" s="70">
        <v>1</v>
      </c>
      <c r="D93" s="70" t="str">
        <f t="shared" si="2"/>
        <v>athleticsposfemale=1</v>
      </c>
      <c r="E93" s="69" t="str">
        <f t="shared" si="3"/>
        <v>梁銶琚</v>
      </c>
      <c r="F93" s="59" t="s">
        <v>2998</v>
      </c>
    </row>
    <row r="94" spans="1:6" ht="14.25" x14ac:dyDescent="0.2">
      <c r="A94" s="70" t="s">
        <v>3038</v>
      </c>
      <c r="B94" s="70" t="s">
        <v>10</v>
      </c>
      <c r="C94" s="61">
        <v>2</v>
      </c>
      <c r="D94" s="70" t="str">
        <f t="shared" si="2"/>
        <v>athleticsposfemale=2</v>
      </c>
      <c r="E94" s="69" t="str">
        <f t="shared" si="3"/>
        <v>永隆</v>
      </c>
      <c r="F94" s="59" t="s">
        <v>2999</v>
      </c>
    </row>
    <row r="95" spans="1:6" ht="14.25" x14ac:dyDescent="0.2">
      <c r="A95" s="70" t="s">
        <v>3038</v>
      </c>
      <c r="B95" s="70" t="s">
        <v>10</v>
      </c>
      <c r="C95" s="70">
        <v>3</v>
      </c>
      <c r="D95" s="70" t="str">
        <f t="shared" si="2"/>
        <v>athleticsposfemale=3</v>
      </c>
      <c r="E95" s="69" t="str">
        <f t="shared" si="3"/>
        <v>董玉娣</v>
      </c>
      <c r="F95" s="59" t="s">
        <v>3000</v>
      </c>
    </row>
    <row r="96" spans="1:6" ht="14.25" x14ac:dyDescent="0.2">
      <c r="A96" s="70" t="s">
        <v>3038</v>
      </c>
      <c r="B96" s="70" t="s">
        <v>10</v>
      </c>
      <c r="C96" s="69">
        <v>4</v>
      </c>
      <c r="D96" s="70" t="str">
        <f t="shared" si="2"/>
        <v>athleticsposfemale=4</v>
      </c>
      <c r="E96" s="69" t="str">
        <f t="shared" si="3"/>
        <v>劉金龍</v>
      </c>
      <c r="F96" s="59" t="s">
        <v>3001</v>
      </c>
    </row>
    <row r="97" spans="1:6" ht="14.25" x14ac:dyDescent="0.2">
      <c r="A97" s="70" t="s">
        <v>3038</v>
      </c>
      <c r="B97" s="70" t="s">
        <v>10</v>
      </c>
      <c r="C97" s="70">
        <v>5</v>
      </c>
      <c r="D97" s="70" t="str">
        <f t="shared" si="2"/>
        <v>athleticsposfemale=5</v>
      </c>
      <c r="E97" s="69" t="str">
        <f t="shared" si="3"/>
        <v>馬可賓</v>
      </c>
      <c r="F97" s="59" t="s">
        <v>3002</v>
      </c>
    </row>
    <row r="98" spans="1:6" ht="14.25" x14ac:dyDescent="0.2">
      <c r="A98" s="70" t="s">
        <v>3038</v>
      </c>
      <c r="B98" s="70" t="s">
        <v>10</v>
      </c>
      <c r="C98" s="69">
        <v>6</v>
      </c>
      <c r="D98" s="70" t="str">
        <f t="shared" si="2"/>
        <v>athleticsposfemale=6</v>
      </c>
      <c r="E98" s="69" t="str">
        <f t="shared" si="3"/>
        <v>屯官</v>
      </c>
      <c r="F98" s="59" t="s">
        <v>3003</v>
      </c>
    </row>
    <row r="99" spans="1:6" ht="14.25" x14ac:dyDescent="0.2">
      <c r="A99" s="70" t="s">
        <v>3038</v>
      </c>
      <c r="B99" s="70" t="s">
        <v>10</v>
      </c>
      <c r="C99" s="70">
        <v>7</v>
      </c>
      <c r="D99" s="70" t="str">
        <f t="shared" si="2"/>
        <v>athleticsposfemale=7</v>
      </c>
      <c r="E99" s="69" t="str">
        <f t="shared" si="3"/>
        <v>陳黃淑芳</v>
      </c>
      <c r="F99" s="59" t="s">
        <v>3004</v>
      </c>
    </row>
    <row r="100" spans="1:6" ht="14.25" x14ac:dyDescent="0.2">
      <c r="A100" s="70" t="s">
        <v>3038</v>
      </c>
      <c r="B100" s="70" t="s">
        <v>10</v>
      </c>
      <c r="C100" s="69">
        <v>8</v>
      </c>
      <c r="D100" s="70" t="str">
        <f t="shared" si="2"/>
        <v>athleticsposfemale=8</v>
      </c>
      <c r="E100" s="69" t="str">
        <f t="shared" si="3"/>
        <v>辛亥年</v>
      </c>
      <c r="F100" s="59" t="s">
        <v>3005</v>
      </c>
    </row>
    <row r="101" spans="1:6" ht="14.25" x14ac:dyDescent="0.2">
      <c r="A101" s="70" t="s">
        <v>3038</v>
      </c>
      <c r="B101" s="70" t="s">
        <v>10</v>
      </c>
      <c r="C101" s="70">
        <v>9</v>
      </c>
      <c r="D101" s="70" t="str">
        <f t="shared" si="2"/>
        <v>athleticsposfemale=9</v>
      </c>
      <c r="E101" s="69" t="str">
        <f t="shared" si="3"/>
        <v>仁田家炳</v>
      </c>
      <c r="F101" s="59" t="s">
        <v>3006</v>
      </c>
    </row>
    <row r="102" spans="1:6" ht="14.25" x14ac:dyDescent="0.2">
      <c r="A102" s="70" t="s">
        <v>3038</v>
      </c>
      <c r="B102" s="70" t="s">
        <v>10</v>
      </c>
      <c r="C102" s="69">
        <v>10</v>
      </c>
      <c r="D102" s="70" t="str">
        <f t="shared" si="2"/>
        <v>athleticsposfemale=10</v>
      </c>
      <c r="E102" s="69" t="str">
        <f t="shared" si="3"/>
        <v>百周年</v>
      </c>
      <c r="F102" s="59" t="s">
        <v>3007</v>
      </c>
    </row>
    <row r="103" spans="1:6" ht="14.25" x14ac:dyDescent="0.2">
      <c r="A103" s="70" t="s">
        <v>3038</v>
      </c>
      <c r="B103" s="70" t="s">
        <v>10</v>
      </c>
      <c r="C103" s="70">
        <v>11</v>
      </c>
      <c r="D103" s="70" t="str">
        <f t="shared" si="2"/>
        <v>athleticsposfemale=11</v>
      </c>
      <c r="E103" s="69" t="str">
        <f t="shared" si="3"/>
        <v>譚伯羽</v>
      </c>
      <c r="F103" s="59" t="s">
        <v>3008</v>
      </c>
    </row>
    <row r="104" spans="1:6" ht="14.25" x14ac:dyDescent="0.2">
      <c r="A104" s="70" t="s">
        <v>3038</v>
      </c>
      <c r="B104" s="70" t="s">
        <v>10</v>
      </c>
      <c r="C104" s="69">
        <v>12</v>
      </c>
      <c r="D104" s="70" t="str">
        <f t="shared" si="2"/>
        <v>athleticsposfemale=12</v>
      </c>
      <c r="E104" s="69" t="str">
        <f t="shared" si="3"/>
        <v>何福堂</v>
      </c>
      <c r="F104" s="59" t="s">
        <v>3009</v>
      </c>
    </row>
    <row r="105" spans="1:6" ht="14.25" x14ac:dyDescent="0.2">
      <c r="A105" s="70" t="s">
        <v>3038</v>
      </c>
      <c r="B105" s="70" t="s">
        <v>10</v>
      </c>
      <c r="C105" s="70">
        <v>13</v>
      </c>
      <c r="D105" s="70" t="str">
        <f t="shared" si="2"/>
        <v>athleticsposfemale=13</v>
      </c>
      <c r="E105" s="69" t="str">
        <f t="shared" si="3"/>
        <v>邱子田</v>
      </c>
      <c r="F105" s="59" t="s">
        <v>3010</v>
      </c>
    </row>
    <row r="106" spans="1:6" ht="14.25" x14ac:dyDescent="0.2">
      <c r="A106" s="70" t="s">
        <v>3038</v>
      </c>
      <c r="B106" s="70" t="s">
        <v>10</v>
      </c>
      <c r="C106" s="69">
        <v>14</v>
      </c>
      <c r="D106" s="70" t="str">
        <f t="shared" si="2"/>
        <v>athleticsposfemale=14</v>
      </c>
      <c r="E106" s="69" t="str">
        <f t="shared" si="3"/>
        <v>平安福音</v>
      </c>
      <c r="F106" s="59" t="s">
        <v>3011</v>
      </c>
    </row>
    <row r="107" spans="1:6" ht="14.25" x14ac:dyDescent="0.2">
      <c r="A107" s="70" t="s">
        <v>3038</v>
      </c>
      <c r="B107" s="70" t="s">
        <v>10</v>
      </c>
      <c r="C107" s="70">
        <v>15</v>
      </c>
      <c r="D107" s="70" t="str">
        <f t="shared" si="2"/>
        <v>athleticsposfemale=15</v>
      </c>
      <c r="E107" s="69" t="str">
        <f t="shared" si="3"/>
        <v>陳瑞芝</v>
      </c>
      <c r="F107" s="59" t="s">
        <v>3012</v>
      </c>
    </row>
    <row r="108" spans="1:6" ht="14.25" x14ac:dyDescent="0.2">
      <c r="A108" s="70" t="s">
        <v>3038</v>
      </c>
      <c r="B108" s="70" t="s">
        <v>10</v>
      </c>
      <c r="C108" s="69">
        <v>16</v>
      </c>
      <c r="D108" s="70" t="str">
        <f t="shared" si="2"/>
        <v>athleticsposfemale=16</v>
      </c>
      <c r="E108" s="69" t="str">
        <f t="shared" si="3"/>
        <v>仁濟二中</v>
      </c>
      <c r="F108" s="59" t="s">
        <v>3013</v>
      </c>
    </row>
    <row r="109" spans="1:6" ht="14.25" x14ac:dyDescent="0.2">
      <c r="A109" s="70" t="s">
        <v>3038</v>
      </c>
      <c r="B109" s="70" t="s">
        <v>10</v>
      </c>
      <c r="C109" s="70">
        <v>17</v>
      </c>
      <c r="D109" s="70" t="str">
        <f t="shared" si="2"/>
        <v>athleticsposfemale=17</v>
      </c>
      <c r="E109" s="69" t="str">
        <f t="shared" si="3"/>
        <v>南屯官</v>
      </c>
      <c r="F109" s="59" t="s">
        <v>3014</v>
      </c>
    </row>
    <row r="110" spans="1:6" ht="14.25" x14ac:dyDescent="0.2">
      <c r="A110" s="70" t="s">
        <v>3038</v>
      </c>
      <c r="B110" s="70" t="s">
        <v>10</v>
      </c>
      <c r="C110" s="69">
        <v>18</v>
      </c>
      <c r="D110" s="70" t="str">
        <f t="shared" si="2"/>
        <v>athleticsposfemale=18</v>
      </c>
      <c r="E110" s="69" t="str">
        <f t="shared" si="3"/>
        <v>宣道</v>
      </c>
      <c r="F110" s="59" t="s">
        <v>3015</v>
      </c>
    </row>
    <row r="111" spans="1:6" ht="14.25" x14ac:dyDescent="0.2">
      <c r="A111" s="70" t="s">
        <v>3038</v>
      </c>
      <c r="B111" s="70" t="s">
        <v>10</v>
      </c>
      <c r="C111" s="70">
        <v>19</v>
      </c>
      <c r="D111" s="70" t="str">
        <f t="shared" si="2"/>
        <v>athleticsposfemale=19</v>
      </c>
      <c r="E111" s="69" t="str">
        <f t="shared" si="3"/>
        <v>沈香林</v>
      </c>
      <c r="F111" s="59" t="s">
        <v>3016</v>
      </c>
    </row>
    <row r="112" spans="1:6" ht="14.25" x14ac:dyDescent="0.2">
      <c r="A112" s="70" t="s">
        <v>3038</v>
      </c>
      <c r="B112" s="70" t="s">
        <v>10</v>
      </c>
      <c r="C112" s="69">
        <v>20</v>
      </c>
      <c r="D112" s="70" t="str">
        <f t="shared" si="2"/>
        <v>athleticsposfemale=20</v>
      </c>
      <c r="E112" s="69" t="str">
        <f t="shared" si="3"/>
        <v>屯天</v>
      </c>
      <c r="F112" s="59" t="s">
        <v>3017</v>
      </c>
    </row>
    <row r="113" spans="1:6" ht="14.25" x14ac:dyDescent="0.2">
      <c r="A113" s="70" t="s">
        <v>3038</v>
      </c>
      <c r="B113" s="70" t="s">
        <v>10</v>
      </c>
      <c r="C113" s="70">
        <v>21</v>
      </c>
      <c r="D113" s="70" t="str">
        <f t="shared" si="2"/>
        <v>athleticsposfemale=21</v>
      </c>
      <c r="E113" s="69" t="str">
        <f t="shared" si="3"/>
        <v>呂明才</v>
      </c>
      <c r="F113" s="59" t="s">
        <v>3018</v>
      </c>
    </row>
    <row r="114" spans="1:6" ht="14.25" x14ac:dyDescent="0.2">
      <c r="A114" s="70" t="s">
        <v>3038</v>
      </c>
      <c r="B114" s="70" t="s">
        <v>10</v>
      </c>
      <c r="C114" s="69">
        <v>22</v>
      </c>
      <c r="D114" s="70" t="str">
        <f t="shared" si="2"/>
        <v>athleticsposfemale=22</v>
      </c>
      <c r="E114" s="69" t="str">
        <f t="shared" si="3"/>
        <v>譚李麗芬</v>
      </c>
      <c r="F114" s="59" t="s">
        <v>3019</v>
      </c>
    </row>
    <row r="115" spans="1:6" ht="14.25" x14ac:dyDescent="0.2">
      <c r="A115" s="70" t="s">
        <v>3038</v>
      </c>
      <c r="B115" s="70" t="s">
        <v>10</v>
      </c>
      <c r="C115" s="70">
        <v>23</v>
      </c>
      <c r="D115" s="70" t="str">
        <f t="shared" ref="D115:D178" si="4">"athleticsposfemale="&amp;C115</f>
        <v>athleticsposfemale=23</v>
      </c>
      <c r="E115" s="69" t="str">
        <f t="shared" si="3"/>
        <v>崇真</v>
      </c>
      <c r="F115" s="59" t="s">
        <v>3020</v>
      </c>
    </row>
    <row r="116" spans="1:6" ht="14.25" x14ac:dyDescent="0.2">
      <c r="A116" s="70" t="s">
        <v>3038</v>
      </c>
      <c r="B116" s="70" t="s">
        <v>10</v>
      </c>
      <c r="C116" s="69">
        <v>24</v>
      </c>
      <c r="D116" s="70" t="str">
        <f t="shared" si="4"/>
        <v>athleticsposfemale=24</v>
      </c>
      <c r="E116" s="69" t="str">
        <f t="shared" si="3"/>
        <v>可藝</v>
      </c>
      <c r="F116" s="59" t="s">
        <v>3021</v>
      </c>
    </row>
    <row r="117" spans="1:6" ht="14.25" x14ac:dyDescent="0.2">
      <c r="A117" s="70" t="s">
        <v>3038</v>
      </c>
      <c r="B117" s="70" t="s">
        <v>10</v>
      </c>
      <c r="C117" s="70">
        <v>25</v>
      </c>
      <c r="D117" s="70" t="str">
        <f t="shared" si="4"/>
        <v>athleticsposfemale=25</v>
      </c>
      <c r="E117" s="69" t="str">
        <f t="shared" si="3"/>
        <v>呂祥光</v>
      </c>
      <c r="F117" s="59" t="s">
        <v>3022</v>
      </c>
    </row>
    <row r="118" spans="1:6" ht="14.25" x14ac:dyDescent="0.2">
      <c r="A118" s="70" t="s">
        <v>3038</v>
      </c>
      <c r="B118" s="70" t="s">
        <v>10</v>
      </c>
      <c r="C118" s="69">
        <v>26</v>
      </c>
      <c r="D118" s="70" t="str">
        <f t="shared" si="4"/>
        <v>athleticsposfemale=26</v>
      </c>
      <c r="E118" s="69" t="str">
        <f t="shared" si="3"/>
        <v>唐賓南</v>
      </c>
      <c r="F118" s="59" t="s">
        <v>3023</v>
      </c>
    </row>
    <row r="119" spans="1:6" ht="14.25" x14ac:dyDescent="0.2">
      <c r="A119" s="70" t="s">
        <v>3038</v>
      </c>
      <c r="B119" s="70" t="s">
        <v>10</v>
      </c>
      <c r="C119" s="70">
        <v>27</v>
      </c>
      <c r="D119" s="70" t="str">
        <f t="shared" si="4"/>
        <v>athleticsposfemale=27</v>
      </c>
      <c r="E119" s="69" t="str">
        <f t="shared" si="3"/>
        <v>佛梁植偉</v>
      </c>
      <c r="F119" s="59" t="s">
        <v>3024</v>
      </c>
    </row>
    <row r="120" spans="1:6" ht="14.25" x14ac:dyDescent="0.2">
      <c r="A120" s="70" t="s">
        <v>3038</v>
      </c>
      <c r="B120" s="70" t="s">
        <v>10</v>
      </c>
      <c r="C120" s="69">
        <v>28</v>
      </c>
      <c r="D120" s="70" t="str">
        <f t="shared" si="4"/>
        <v>athleticsposfemale=28</v>
      </c>
      <c r="E120" s="69" t="str">
        <f t="shared" si="3"/>
        <v>蔡章閣</v>
      </c>
      <c r="F120" s="59" t="s">
        <v>3025</v>
      </c>
    </row>
    <row r="121" spans="1:6" ht="14.25" x14ac:dyDescent="0.2">
      <c r="A121" s="70" t="s">
        <v>3038</v>
      </c>
      <c r="B121" s="70" t="s">
        <v>10</v>
      </c>
      <c r="C121" s="70">
        <v>29</v>
      </c>
      <c r="D121" s="70" t="str">
        <f t="shared" si="4"/>
        <v>athleticsposfemale=29</v>
      </c>
      <c r="E121" s="69" t="str">
        <f t="shared" si="3"/>
        <v>李琳明</v>
      </c>
      <c r="F121" s="59" t="s">
        <v>3026</v>
      </c>
    </row>
    <row r="122" spans="1:6" ht="14.25" x14ac:dyDescent="0.2">
      <c r="A122" s="70" t="s">
        <v>3038</v>
      </c>
      <c r="B122" s="70" t="s">
        <v>10</v>
      </c>
      <c r="C122" s="69">
        <v>30</v>
      </c>
      <c r="D122" s="70" t="str">
        <f t="shared" si="4"/>
        <v>athleticsposfemale=30</v>
      </c>
      <c r="E122" s="69" t="str">
        <f t="shared" si="3"/>
        <v>馬登</v>
      </c>
      <c r="F122" s="59" t="s">
        <v>3027</v>
      </c>
    </row>
    <row r="123" spans="1:6" ht="14.25" x14ac:dyDescent="0.2">
      <c r="A123" s="70" t="s">
        <v>3038</v>
      </c>
      <c r="B123" s="70" t="s">
        <v>10</v>
      </c>
      <c r="C123" s="70">
        <v>31</v>
      </c>
      <c r="D123" s="70" t="str">
        <f t="shared" si="4"/>
        <v>athleticsposfemale=31</v>
      </c>
      <c r="E123" s="69" t="str">
        <f t="shared" si="3"/>
        <v>侯寶垣</v>
      </c>
      <c r="F123" s="59" t="s">
        <v>3028</v>
      </c>
    </row>
    <row r="124" spans="1:6" ht="14.25" x14ac:dyDescent="0.2">
      <c r="A124" s="70" t="s">
        <v>3038</v>
      </c>
      <c r="B124" s="70" t="s">
        <v>10</v>
      </c>
      <c r="C124" s="69">
        <v>32</v>
      </c>
      <c r="D124" s="70" t="str">
        <f t="shared" si="4"/>
        <v>athleticsposfemale=32</v>
      </c>
      <c r="E124" s="69" t="str">
        <f t="shared" si="3"/>
        <v>嘉智</v>
      </c>
      <c r="F124" s="59" t="s">
        <v>3029</v>
      </c>
    </row>
    <row r="125" spans="1:6" ht="14.25" x14ac:dyDescent="0.2">
      <c r="A125" s="70" t="s">
        <v>3038</v>
      </c>
      <c r="B125" s="70" t="s">
        <v>10</v>
      </c>
      <c r="C125" s="70">
        <v>33</v>
      </c>
      <c r="D125" s="70" t="str">
        <f t="shared" si="4"/>
        <v>athleticsposfemale=33</v>
      </c>
      <c r="E125" s="69" t="str">
        <f t="shared" si="3"/>
        <v>新會</v>
      </c>
      <c r="F125" s="59" t="s">
        <v>3030</v>
      </c>
    </row>
    <row r="126" spans="1:6" ht="14.25" x14ac:dyDescent="0.2">
      <c r="A126" s="70" t="s">
        <v>3038</v>
      </c>
      <c r="B126" s="70" t="s">
        <v>10</v>
      </c>
      <c r="C126" s="69">
        <v>34</v>
      </c>
      <c r="D126" s="70" t="str">
        <f t="shared" si="4"/>
        <v>athleticsposfemale=34</v>
      </c>
      <c r="E126" s="69" t="str">
        <f t="shared" si="3"/>
        <v>屯裘錦秋</v>
      </c>
      <c r="F126" s="59" t="s">
        <v>3031</v>
      </c>
    </row>
    <row r="127" spans="1:6" ht="14.25" x14ac:dyDescent="0.2">
      <c r="A127" s="70" t="s">
        <v>3038</v>
      </c>
      <c r="B127" s="70" t="s">
        <v>10</v>
      </c>
      <c r="C127" s="70">
        <v>35</v>
      </c>
      <c r="D127" s="70" t="str">
        <f t="shared" si="4"/>
        <v>athleticsposfemale=35</v>
      </c>
      <c r="E127" s="69" t="str">
        <f t="shared" si="3"/>
        <v>鄺錫坤</v>
      </c>
      <c r="F127" s="59" t="s">
        <v>3032</v>
      </c>
    </row>
    <row r="128" spans="1:6" ht="14.25" x14ac:dyDescent="0.2">
      <c r="A128" s="70" t="s">
        <v>3038</v>
      </c>
      <c r="B128" s="70" t="s">
        <v>10</v>
      </c>
      <c r="C128" s="69">
        <v>36</v>
      </c>
      <c r="D128" s="70" t="str">
        <f t="shared" si="4"/>
        <v>athleticsposfemale=36</v>
      </c>
      <c r="E128" s="69" t="str">
        <f t="shared" si="3"/>
        <v>深培</v>
      </c>
      <c r="F128" s="59" t="s">
        <v>3033</v>
      </c>
    </row>
    <row r="129" spans="1:6" ht="14.25" x14ac:dyDescent="0.2">
      <c r="A129" s="70" t="s">
        <v>3038</v>
      </c>
      <c r="B129" s="70" t="s">
        <v>10</v>
      </c>
      <c r="C129" s="70">
        <v>37</v>
      </c>
      <c r="D129" s="70" t="str">
        <f t="shared" si="4"/>
        <v>athleticsposfemale=37</v>
      </c>
      <c r="E129" s="69" t="str">
        <f t="shared" si="3"/>
        <v>屯門遵理</v>
      </c>
      <c r="F129" s="59" t="s">
        <v>3034</v>
      </c>
    </row>
    <row r="130" spans="1:6" ht="14.25" x14ac:dyDescent="0.2">
      <c r="A130" s="70" t="s">
        <v>3038</v>
      </c>
      <c r="B130" s="70" t="s">
        <v>10</v>
      </c>
      <c r="C130" s="69">
        <v>38</v>
      </c>
      <c r="D130" s="70" t="str">
        <f t="shared" si="4"/>
        <v>athleticsposfemale=38</v>
      </c>
      <c r="E130" s="69" t="str">
        <f t="shared" si="3"/>
        <v>胡陳金枝</v>
      </c>
      <c r="F130" s="59" t="s">
        <v>3035</v>
      </c>
    </row>
    <row r="131" spans="1:6" ht="14.25" x14ac:dyDescent="0.2">
      <c r="A131" s="70" t="s">
        <v>3038</v>
      </c>
      <c r="B131" s="70" t="s">
        <v>10</v>
      </c>
      <c r="C131" s="70">
        <v>39</v>
      </c>
      <c r="D131" s="70" t="str">
        <f t="shared" si="4"/>
        <v>athleticsposfemale=39</v>
      </c>
      <c r="E131" s="69" t="str">
        <f t="shared" si="3"/>
        <v>釋慧文</v>
      </c>
      <c r="F131" s="59" t="s">
        <v>3036</v>
      </c>
    </row>
    <row r="132" spans="1:6" ht="14.25" x14ac:dyDescent="0.2">
      <c r="A132" s="70" t="s">
        <v>3038</v>
      </c>
      <c r="B132" s="70" t="s">
        <v>10</v>
      </c>
      <c r="C132" s="69">
        <v>40</v>
      </c>
      <c r="D132" s="70" t="str">
        <f t="shared" si="4"/>
        <v>athleticsposfemale=40</v>
      </c>
      <c r="E132" s="69" t="str">
        <f t="shared" si="3"/>
        <v>哈囉國際</v>
      </c>
      <c r="F132" s="59" t="s">
        <v>3037</v>
      </c>
    </row>
    <row r="133" spans="1:6" ht="14.25" x14ac:dyDescent="0.2">
      <c r="D133" s="72"/>
      <c r="E133" s="71"/>
      <c r="F133" s="59" t="s">
        <v>3039</v>
      </c>
    </row>
    <row r="134" spans="1:6" ht="14.25" x14ac:dyDescent="0.2">
      <c r="D134" s="72"/>
      <c r="E134" s="71"/>
      <c r="F134" s="59" t="s">
        <v>3040</v>
      </c>
    </row>
    <row r="135" spans="1:6" ht="14.25" x14ac:dyDescent="0.2">
      <c r="D135" s="72"/>
      <c r="E135" s="71"/>
      <c r="F135" s="59" t="s">
        <v>3041</v>
      </c>
    </row>
    <row r="136" spans="1:6" ht="14.25" x14ac:dyDescent="0.2">
      <c r="A136" s="72" t="s">
        <v>3092</v>
      </c>
      <c r="B136" s="72" t="s">
        <v>10</v>
      </c>
      <c r="C136" s="72">
        <v>1</v>
      </c>
      <c r="D136" s="72" t="str">
        <f t="shared" si="4"/>
        <v>athleticsposfemale=1</v>
      </c>
      <c r="E136" s="71" t="str">
        <f t="shared" ref="E134:E197" si="5">TRIM(LEFT(F136, FIND(" ", F136)))</f>
        <v>體藝</v>
      </c>
      <c r="F136" s="59" t="s">
        <v>3042</v>
      </c>
    </row>
    <row r="137" spans="1:6" ht="14.25" x14ac:dyDescent="0.2">
      <c r="A137" s="72" t="s">
        <v>3092</v>
      </c>
      <c r="B137" s="72" t="s">
        <v>10</v>
      </c>
      <c r="C137" s="61">
        <v>2</v>
      </c>
      <c r="D137" s="72" t="str">
        <f t="shared" si="4"/>
        <v>athleticsposfemale=2</v>
      </c>
      <c r="E137" s="71" t="str">
        <f t="shared" si="5"/>
        <v>浸呂明才</v>
      </c>
      <c r="F137" s="59" t="s">
        <v>3043</v>
      </c>
    </row>
    <row r="138" spans="1:6" ht="14.25" x14ac:dyDescent="0.2">
      <c r="A138" s="72" t="s">
        <v>3092</v>
      </c>
      <c r="B138" s="72" t="s">
        <v>10</v>
      </c>
      <c r="C138" s="72">
        <v>3</v>
      </c>
      <c r="D138" s="72" t="str">
        <f t="shared" si="4"/>
        <v>athleticsposfemale=3</v>
      </c>
      <c r="E138" s="71" t="str">
        <f t="shared" si="5"/>
        <v>沙田崇真</v>
      </c>
      <c r="F138" s="59" t="s">
        <v>3044</v>
      </c>
    </row>
    <row r="139" spans="1:6" ht="14.25" x14ac:dyDescent="0.2">
      <c r="A139" s="72" t="s">
        <v>3092</v>
      </c>
      <c r="B139" s="72" t="s">
        <v>10</v>
      </c>
      <c r="C139" s="71">
        <v>4</v>
      </c>
      <c r="D139" s="72" t="str">
        <f t="shared" si="4"/>
        <v>athleticsposfemale=4</v>
      </c>
      <c r="E139" s="71" t="str">
        <f t="shared" si="5"/>
        <v>培僑</v>
      </c>
      <c r="F139" s="59" t="s">
        <v>3045</v>
      </c>
    </row>
    <row r="140" spans="1:6" ht="14.25" x14ac:dyDescent="0.2">
      <c r="A140" s="72" t="s">
        <v>3092</v>
      </c>
      <c r="B140" s="72" t="s">
        <v>10</v>
      </c>
      <c r="C140" s="72">
        <v>5</v>
      </c>
      <c r="D140" s="72" t="str">
        <f t="shared" si="4"/>
        <v>athleticsposfemale=5</v>
      </c>
      <c r="E140" s="71" t="str">
        <f t="shared" si="5"/>
        <v>林大輝</v>
      </c>
      <c r="F140" s="59" t="s">
        <v>3046</v>
      </c>
    </row>
    <row r="141" spans="1:6" ht="14.25" x14ac:dyDescent="0.2">
      <c r="A141" s="72" t="s">
        <v>3092</v>
      </c>
      <c r="B141" s="72" t="s">
        <v>10</v>
      </c>
      <c r="C141" s="71">
        <v>6</v>
      </c>
      <c r="D141" s="72" t="str">
        <f t="shared" si="4"/>
        <v>athleticsposfemale=6</v>
      </c>
      <c r="E141" s="71" t="str">
        <f t="shared" si="5"/>
        <v>聖羅撒</v>
      </c>
      <c r="F141" s="59" t="s">
        <v>3047</v>
      </c>
    </row>
    <row r="142" spans="1:6" ht="14.25" x14ac:dyDescent="0.2">
      <c r="A142" s="72" t="s">
        <v>3092</v>
      </c>
      <c r="B142" s="72" t="s">
        <v>10</v>
      </c>
      <c r="C142" s="72">
        <v>7</v>
      </c>
      <c r="D142" s="72" t="str">
        <f t="shared" si="4"/>
        <v>athleticsposfemale=7</v>
      </c>
      <c r="E142" s="71" t="str">
        <f t="shared" si="5"/>
        <v>S.C.</v>
      </c>
      <c r="F142" t="s">
        <v>3048</v>
      </c>
    </row>
    <row r="143" spans="1:6" ht="14.25" x14ac:dyDescent="0.2">
      <c r="A143" s="72" t="s">
        <v>3092</v>
      </c>
      <c r="B143" s="72" t="s">
        <v>10</v>
      </c>
      <c r="C143" s="71">
        <v>8</v>
      </c>
      <c r="D143" s="72" t="str">
        <f t="shared" si="4"/>
        <v>athleticsposfemale=8</v>
      </c>
      <c r="E143" s="71" t="str">
        <f t="shared" si="5"/>
        <v>青年會</v>
      </c>
      <c r="F143" s="59" t="s">
        <v>3049</v>
      </c>
    </row>
    <row r="144" spans="1:6" ht="14.25" x14ac:dyDescent="0.2">
      <c r="A144" s="72" t="s">
        <v>3092</v>
      </c>
      <c r="B144" s="72" t="s">
        <v>10</v>
      </c>
      <c r="C144" s="72">
        <v>9</v>
      </c>
      <c r="D144" s="72" t="str">
        <f t="shared" si="4"/>
        <v>athleticsposfemale=9</v>
      </c>
      <c r="E144" s="71" t="str">
        <f t="shared" si="5"/>
        <v>沙田官中</v>
      </c>
      <c r="F144" s="59" t="s">
        <v>3050</v>
      </c>
    </row>
    <row r="145" spans="1:6" ht="14.25" x14ac:dyDescent="0.2">
      <c r="A145" s="72" t="s">
        <v>3092</v>
      </c>
      <c r="B145" s="72" t="s">
        <v>10</v>
      </c>
      <c r="C145" s="71">
        <v>10</v>
      </c>
      <c r="D145" s="72" t="str">
        <f t="shared" si="4"/>
        <v>athleticsposfemale=10</v>
      </c>
      <c r="E145" s="71" t="str">
        <f t="shared" si="5"/>
        <v>五育</v>
      </c>
      <c r="F145" s="59" t="s">
        <v>3051</v>
      </c>
    </row>
    <row r="146" spans="1:6" ht="14.25" x14ac:dyDescent="0.2">
      <c r="A146" s="72" t="s">
        <v>3092</v>
      </c>
      <c r="B146" s="72" t="s">
        <v>10</v>
      </c>
      <c r="C146" s="72">
        <v>11</v>
      </c>
      <c r="D146" s="72" t="str">
        <f t="shared" si="4"/>
        <v>athleticsposfemale=11</v>
      </c>
      <c r="E146" s="71" t="str">
        <f t="shared" si="5"/>
        <v>沙田培英</v>
      </c>
      <c r="F146" s="59" t="s">
        <v>3052</v>
      </c>
    </row>
    <row r="147" spans="1:6" ht="14.25" x14ac:dyDescent="0.2">
      <c r="A147" s="72" t="s">
        <v>3092</v>
      </c>
      <c r="B147" s="72" t="s">
        <v>10</v>
      </c>
      <c r="C147" s="71">
        <v>12</v>
      </c>
      <c r="D147" s="72" t="str">
        <f t="shared" si="4"/>
        <v>athleticsposfemale=12</v>
      </c>
      <c r="E147" s="71" t="str">
        <f t="shared" si="5"/>
        <v>浸附中</v>
      </c>
      <c r="F147" s="59" t="s">
        <v>3053</v>
      </c>
    </row>
    <row r="148" spans="1:6" ht="14.25" x14ac:dyDescent="0.2">
      <c r="A148" s="72" t="s">
        <v>3092</v>
      </c>
      <c r="B148" s="72" t="s">
        <v>10</v>
      </c>
      <c r="C148" s="72">
        <v>13</v>
      </c>
      <c r="D148" s="72" t="str">
        <f t="shared" si="4"/>
        <v>athleticsposfemale=13</v>
      </c>
      <c r="E148" s="71" t="str">
        <f t="shared" si="5"/>
        <v>曾肇添</v>
      </c>
      <c r="F148" s="59" t="s">
        <v>3054</v>
      </c>
    </row>
    <row r="149" spans="1:6" ht="14.25" x14ac:dyDescent="0.2">
      <c r="A149" s="72" t="s">
        <v>3092</v>
      </c>
      <c r="B149" s="72" t="s">
        <v>10</v>
      </c>
      <c r="C149" s="71">
        <v>14</v>
      </c>
      <c r="D149" s="72" t="str">
        <f t="shared" si="4"/>
        <v>athleticsposfemale=14</v>
      </c>
      <c r="E149" s="71" t="str">
        <f t="shared" si="5"/>
        <v>聖心</v>
      </c>
      <c r="F149" s="59" t="s">
        <v>3055</v>
      </c>
    </row>
    <row r="150" spans="1:6" ht="14.25" x14ac:dyDescent="0.2">
      <c r="A150" s="72" t="s">
        <v>3092</v>
      </c>
      <c r="B150" s="72" t="s">
        <v>10</v>
      </c>
      <c r="C150" s="72">
        <v>15</v>
      </c>
      <c r="D150" s="72" t="str">
        <f t="shared" si="4"/>
        <v>athleticsposfemale=15</v>
      </c>
      <c r="E150" s="71" t="str">
        <f t="shared" si="5"/>
        <v>林裘謀</v>
      </c>
      <c r="F150" s="59" t="s">
        <v>3056</v>
      </c>
    </row>
    <row r="151" spans="1:6" ht="14.25" x14ac:dyDescent="0.2">
      <c r="A151" s="72" t="s">
        <v>3092</v>
      </c>
      <c r="B151" s="72" t="s">
        <v>10</v>
      </c>
      <c r="C151" s="71">
        <v>16</v>
      </c>
      <c r="D151" s="72" t="str">
        <f t="shared" si="4"/>
        <v>athleticsposfemale=16</v>
      </c>
      <c r="E151" s="71" t="str">
        <f t="shared" si="5"/>
        <v>馬崇真</v>
      </c>
      <c r="F151" s="59" t="s">
        <v>3057</v>
      </c>
    </row>
    <row r="152" spans="1:6" ht="14.25" x14ac:dyDescent="0.2">
      <c r="A152" s="72" t="s">
        <v>3092</v>
      </c>
      <c r="B152" s="72" t="s">
        <v>10</v>
      </c>
      <c r="C152" s="72">
        <v>17</v>
      </c>
      <c r="D152" s="72" t="str">
        <f t="shared" si="4"/>
        <v>athleticsposfemale=17</v>
      </c>
      <c r="E152" s="71" t="str">
        <f t="shared" si="5"/>
        <v>楊葛小琳</v>
      </c>
      <c r="F152" s="59" t="s">
        <v>3058</v>
      </c>
    </row>
    <row r="153" spans="1:6" ht="14.25" x14ac:dyDescent="0.2">
      <c r="A153" s="72" t="s">
        <v>3092</v>
      </c>
      <c r="B153" s="72" t="s">
        <v>10</v>
      </c>
      <c r="C153" s="71">
        <v>18</v>
      </c>
      <c r="D153" s="72" t="str">
        <f t="shared" si="4"/>
        <v>athleticsposfemale=18</v>
      </c>
      <c r="E153" s="71" t="str">
        <f t="shared" si="5"/>
        <v>啓新</v>
      </c>
      <c r="F153" s="59" t="s">
        <v>3059</v>
      </c>
    </row>
    <row r="154" spans="1:6" ht="14.25" x14ac:dyDescent="0.2">
      <c r="A154" s="72" t="s">
        <v>3092</v>
      </c>
      <c r="B154" s="72" t="s">
        <v>10</v>
      </c>
      <c r="C154" s="72">
        <v>19</v>
      </c>
      <c r="D154" s="72" t="str">
        <f t="shared" si="4"/>
        <v>athleticsposfemale=19</v>
      </c>
      <c r="E154" s="71" t="str">
        <f t="shared" si="5"/>
        <v>陳楷</v>
      </c>
      <c r="F154" s="59" t="s">
        <v>3060</v>
      </c>
    </row>
    <row r="155" spans="1:6" ht="14.25" x14ac:dyDescent="0.2">
      <c r="A155" s="72" t="s">
        <v>3092</v>
      </c>
      <c r="B155" s="72" t="s">
        <v>10</v>
      </c>
      <c r="C155" s="71">
        <v>20</v>
      </c>
      <c r="D155" s="72" t="str">
        <f t="shared" si="4"/>
        <v>athleticsposfemale=20</v>
      </c>
      <c r="E155" s="71" t="str">
        <f t="shared" si="5"/>
        <v>鄭植之</v>
      </c>
      <c r="F155" s="59" t="s">
        <v>3061</v>
      </c>
    </row>
    <row r="156" spans="1:6" ht="14.25" x14ac:dyDescent="0.2">
      <c r="A156" s="72" t="s">
        <v>3092</v>
      </c>
      <c r="B156" s="72" t="s">
        <v>10</v>
      </c>
      <c r="C156" s="72">
        <v>21</v>
      </c>
      <c r="D156" s="72" t="str">
        <f t="shared" si="4"/>
        <v>athleticsposfemale=21</v>
      </c>
      <c r="E156" s="71" t="str">
        <f t="shared" si="5"/>
        <v>林漢光</v>
      </c>
      <c r="F156" s="59" t="s">
        <v>3062</v>
      </c>
    </row>
    <row r="157" spans="1:6" ht="14.25" x14ac:dyDescent="0.2">
      <c r="A157" s="72" t="s">
        <v>3092</v>
      </c>
      <c r="B157" s="72" t="s">
        <v>10</v>
      </c>
      <c r="C157" s="71">
        <v>22</v>
      </c>
      <c r="D157" s="72" t="str">
        <f t="shared" si="4"/>
        <v>athleticsposfemale=22</v>
      </c>
      <c r="E157" s="71" t="str">
        <f t="shared" si="5"/>
        <v>馮黃鳳亭</v>
      </c>
      <c r="F157" s="59" t="s">
        <v>3063</v>
      </c>
    </row>
    <row r="158" spans="1:6" ht="14.25" x14ac:dyDescent="0.2">
      <c r="A158" s="72" t="s">
        <v>3092</v>
      </c>
      <c r="B158" s="72" t="s">
        <v>10</v>
      </c>
      <c r="C158" s="72">
        <v>23</v>
      </c>
      <c r="D158" s="72" t="str">
        <f t="shared" si="4"/>
        <v>athleticsposfemale=23</v>
      </c>
      <c r="E158" s="71" t="str">
        <f t="shared" si="5"/>
        <v>黃允畋</v>
      </c>
      <c r="F158" s="59" t="s">
        <v>3064</v>
      </c>
    </row>
    <row r="159" spans="1:6" ht="14.25" x14ac:dyDescent="0.2">
      <c r="A159" s="72" t="s">
        <v>3092</v>
      </c>
      <c r="B159" s="72" t="s">
        <v>10</v>
      </c>
      <c r="C159" s="71">
        <v>24</v>
      </c>
      <c r="D159" s="72" t="str">
        <f t="shared" si="4"/>
        <v>athleticsposfemale=24</v>
      </c>
      <c r="E159" s="71" t="str">
        <f t="shared" si="5"/>
        <v>中大陳震夏</v>
      </c>
      <c r="F159" s="59" t="s">
        <v>3065</v>
      </c>
    </row>
    <row r="160" spans="1:6" ht="14.25" x14ac:dyDescent="0.2">
      <c r="A160" s="72" t="s">
        <v>3092</v>
      </c>
      <c r="B160" s="72" t="s">
        <v>10</v>
      </c>
      <c r="C160" s="72">
        <v>25</v>
      </c>
      <c r="D160" s="72" t="str">
        <f t="shared" si="4"/>
        <v>athleticsposfemale=25</v>
      </c>
      <c r="E160" s="71" t="str">
        <f t="shared" si="5"/>
        <v>沙田循道</v>
      </c>
      <c r="F160" s="59" t="s">
        <v>3066</v>
      </c>
    </row>
    <row r="161" spans="1:6" ht="14.25" x14ac:dyDescent="0.2">
      <c r="A161" s="72" t="s">
        <v>3092</v>
      </c>
      <c r="B161" s="72" t="s">
        <v>10</v>
      </c>
      <c r="C161" s="71">
        <v>26</v>
      </c>
      <c r="D161" s="72" t="str">
        <f t="shared" si="4"/>
        <v>athleticsposfemale=26</v>
      </c>
      <c r="E161" s="71" t="str">
        <f t="shared" si="5"/>
        <v>郭得勝</v>
      </c>
      <c r="F161" s="59" t="s">
        <v>3067</v>
      </c>
    </row>
    <row r="162" spans="1:6" ht="14.25" x14ac:dyDescent="0.2">
      <c r="A162" s="72" t="s">
        <v>3092</v>
      </c>
      <c r="B162" s="72" t="s">
        <v>10</v>
      </c>
      <c r="C162" s="72">
        <v>27</v>
      </c>
      <c r="D162" s="72" t="str">
        <f t="shared" si="4"/>
        <v>athleticsposfemale=27</v>
      </c>
      <c r="E162" s="71" t="str">
        <f t="shared" si="5"/>
        <v>劉百樂</v>
      </c>
      <c r="F162" s="59" t="s">
        <v>3068</v>
      </c>
    </row>
    <row r="163" spans="1:6" ht="14.25" x14ac:dyDescent="0.2">
      <c r="A163" s="72" t="s">
        <v>3092</v>
      </c>
      <c r="B163" s="72" t="s">
        <v>10</v>
      </c>
      <c r="C163" s="71">
        <v>28</v>
      </c>
      <c r="D163" s="72" t="str">
        <f t="shared" si="4"/>
        <v>athleticsposfemale=28</v>
      </c>
      <c r="E163" s="71" t="str">
        <f t="shared" si="5"/>
        <v>胡忠</v>
      </c>
      <c r="F163" s="59" t="s">
        <v>3069</v>
      </c>
    </row>
    <row r="164" spans="1:6" ht="14.25" x14ac:dyDescent="0.2">
      <c r="A164" s="72" t="s">
        <v>3092</v>
      </c>
      <c r="B164" s="72" t="s">
        <v>10</v>
      </c>
      <c r="C164" s="72">
        <v>29</v>
      </c>
      <c r="D164" s="72" t="str">
        <f t="shared" si="4"/>
        <v>athleticsposfemale=29</v>
      </c>
      <c r="E164" s="71" t="str">
        <f t="shared" si="5"/>
        <v>西貢崇真</v>
      </c>
      <c r="F164" s="59" t="s">
        <v>3070</v>
      </c>
    </row>
    <row r="165" spans="1:6" ht="14.25" x14ac:dyDescent="0.2">
      <c r="A165" s="72" t="s">
        <v>3092</v>
      </c>
      <c r="B165" s="72" t="s">
        <v>10</v>
      </c>
      <c r="C165" s="71">
        <v>30</v>
      </c>
      <c r="D165" s="72" t="str">
        <f t="shared" si="4"/>
        <v>athleticsposfemale=30</v>
      </c>
      <c r="E165" s="71" t="str">
        <f t="shared" si="5"/>
        <v>培基</v>
      </c>
      <c r="F165" s="59" t="s">
        <v>3071</v>
      </c>
    </row>
    <row r="166" spans="1:6" ht="14.25" x14ac:dyDescent="0.2">
      <c r="A166" s="72" t="s">
        <v>3092</v>
      </c>
      <c r="B166" s="72" t="s">
        <v>10</v>
      </c>
      <c r="C166" s="72">
        <v>31</v>
      </c>
      <c r="D166" s="72" t="str">
        <f t="shared" si="4"/>
        <v>athleticsposfemale=31</v>
      </c>
      <c r="E166" s="71" t="str">
        <f t="shared" si="5"/>
        <v>梁文燕</v>
      </c>
      <c r="F166" s="59" t="s">
        <v>3072</v>
      </c>
    </row>
    <row r="167" spans="1:6" ht="14.25" x14ac:dyDescent="0.2">
      <c r="A167" s="72" t="s">
        <v>3092</v>
      </c>
      <c r="B167" s="72" t="s">
        <v>10</v>
      </c>
      <c r="C167" s="71">
        <v>32</v>
      </c>
      <c r="D167" s="72" t="str">
        <f t="shared" si="4"/>
        <v>athleticsposfemale=32</v>
      </c>
      <c r="E167" s="71" t="str">
        <f t="shared" si="5"/>
        <v>沙田蘇浙</v>
      </c>
      <c r="F167" s="59" t="s">
        <v>3073</v>
      </c>
    </row>
    <row r="168" spans="1:6" ht="14.25" x14ac:dyDescent="0.2">
      <c r="A168" s="72" t="s">
        <v>3092</v>
      </c>
      <c r="B168" s="72" t="s">
        <v>10</v>
      </c>
      <c r="C168" s="72">
        <v>33</v>
      </c>
      <c r="D168" s="72" t="str">
        <f t="shared" si="4"/>
        <v>athleticsposfemale=33</v>
      </c>
      <c r="E168" s="71" t="str">
        <f t="shared" si="5"/>
        <v>香港聖瑪加利</v>
      </c>
      <c r="F168" s="59" t="s">
        <v>3074</v>
      </c>
    </row>
    <row r="169" spans="1:6" ht="14.25" x14ac:dyDescent="0.2">
      <c r="A169" s="72" t="s">
        <v>3092</v>
      </c>
      <c r="B169" s="72" t="s">
        <v>10</v>
      </c>
      <c r="C169" s="71">
        <v>34</v>
      </c>
      <c r="D169" s="72" t="str">
        <f t="shared" si="4"/>
        <v>athleticsposfemale=34</v>
      </c>
      <c r="E169" s="71" t="str">
        <f t="shared" si="5"/>
        <v>鄭榮之</v>
      </c>
      <c r="F169" s="59" t="s">
        <v>3075</v>
      </c>
    </row>
    <row r="170" spans="1:6" ht="14.25" x14ac:dyDescent="0.2">
      <c r="A170" s="72" t="s">
        <v>3092</v>
      </c>
      <c r="B170" s="72" t="s">
        <v>10</v>
      </c>
      <c r="C170" s="72">
        <v>35</v>
      </c>
      <c r="D170" s="72" t="str">
        <f t="shared" si="4"/>
        <v>athleticsposfemale=35</v>
      </c>
      <c r="E170" s="71" t="str">
        <f t="shared" si="5"/>
        <v>李寶椿</v>
      </c>
      <c r="F170" s="59" t="s">
        <v>3076</v>
      </c>
    </row>
    <row r="171" spans="1:6" ht="14.25" x14ac:dyDescent="0.2">
      <c r="A171" s="72" t="s">
        <v>3092</v>
      </c>
      <c r="B171" s="72" t="s">
        <v>10</v>
      </c>
      <c r="C171" s="71">
        <v>36</v>
      </c>
      <c r="D171" s="72" t="str">
        <f t="shared" si="4"/>
        <v>athleticsposfemale=36</v>
      </c>
      <c r="E171" s="71" t="str">
        <f t="shared" si="5"/>
        <v>邱金元</v>
      </c>
      <c r="F171" s="59" t="s">
        <v>3077</v>
      </c>
    </row>
    <row r="172" spans="1:6" ht="14.25" x14ac:dyDescent="0.2">
      <c r="A172" s="72" t="s">
        <v>3092</v>
      </c>
      <c r="B172" s="72" t="s">
        <v>10</v>
      </c>
      <c r="C172" s="72">
        <v>37</v>
      </c>
      <c r="D172" s="72" t="str">
        <f t="shared" si="4"/>
        <v>athleticsposfemale=37</v>
      </c>
      <c r="E172" s="71" t="str">
        <f t="shared" si="5"/>
        <v>基督</v>
      </c>
      <c r="F172" s="59" t="s">
        <v>3078</v>
      </c>
    </row>
    <row r="173" spans="1:6" ht="14.25" x14ac:dyDescent="0.2">
      <c r="A173" s="72" t="s">
        <v>3092</v>
      </c>
      <c r="B173" s="72" t="s">
        <v>10</v>
      </c>
      <c r="C173" s="71">
        <v>38</v>
      </c>
      <c r="D173" s="72" t="str">
        <f t="shared" si="4"/>
        <v>athleticsposfemale=38</v>
      </c>
      <c r="E173" s="71" t="str">
        <f t="shared" si="5"/>
        <v>曾璧山</v>
      </c>
      <c r="F173" s="59" t="s">
        <v>3079</v>
      </c>
    </row>
    <row r="174" spans="1:6" ht="14.25" x14ac:dyDescent="0.2">
      <c r="A174" s="72" t="s">
        <v>3092</v>
      </c>
      <c r="B174" s="72" t="s">
        <v>10</v>
      </c>
      <c r="C174" s="72">
        <v>39</v>
      </c>
      <c r="D174" s="72" t="str">
        <f t="shared" si="4"/>
        <v>athleticsposfemale=39</v>
      </c>
      <c r="E174" s="71" t="str">
        <f t="shared" si="5"/>
        <v>聖若瑟</v>
      </c>
      <c r="F174" s="59" t="s">
        <v>3080</v>
      </c>
    </row>
    <row r="175" spans="1:6" ht="14.25" x14ac:dyDescent="0.2">
      <c r="A175" s="72" t="s">
        <v>3092</v>
      </c>
      <c r="B175" s="72" t="s">
        <v>10</v>
      </c>
      <c r="C175" s="71">
        <v>40</v>
      </c>
      <c r="D175" s="72" t="str">
        <f t="shared" si="4"/>
        <v>athleticsposfemale=40</v>
      </c>
      <c r="E175" s="71" t="str">
        <f t="shared" si="5"/>
        <v>佛教覺光</v>
      </c>
      <c r="F175" s="59" t="s">
        <v>3081</v>
      </c>
    </row>
    <row r="176" spans="1:6" ht="14.25" x14ac:dyDescent="0.2">
      <c r="A176" s="72" t="s">
        <v>3092</v>
      </c>
      <c r="B176" s="72" t="s">
        <v>10</v>
      </c>
      <c r="C176" s="72">
        <v>41</v>
      </c>
      <c r="D176" s="72" t="str">
        <f t="shared" si="4"/>
        <v>athleticsposfemale=41</v>
      </c>
      <c r="E176" s="71" t="str">
        <f t="shared" si="5"/>
        <v>朱敬文</v>
      </c>
      <c r="F176" s="59" t="s">
        <v>3082</v>
      </c>
    </row>
    <row r="177" spans="1:6" ht="14.25" x14ac:dyDescent="0.2">
      <c r="A177" s="72" t="s">
        <v>3092</v>
      </c>
      <c r="B177" s="72" t="s">
        <v>10</v>
      </c>
      <c r="C177" s="71">
        <v>42</v>
      </c>
      <c r="D177" s="72" t="str">
        <f t="shared" si="4"/>
        <v>athleticsposfemale=42</v>
      </c>
      <c r="E177" s="71" t="str">
        <f t="shared" si="5"/>
        <v>潮州會館</v>
      </c>
      <c r="F177" s="59" t="s">
        <v>3083</v>
      </c>
    </row>
    <row r="178" spans="1:6" ht="14.25" x14ac:dyDescent="0.2">
      <c r="A178" s="72" t="s">
        <v>3092</v>
      </c>
      <c r="B178" s="72" t="s">
        <v>10</v>
      </c>
      <c r="C178" s="72">
        <v>43</v>
      </c>
      <c r="D178" s="72" t="str">
        <f t="shared" si="4"/>
        <v>athleticsposfemale=43</v>
      </c>
      <c r="E178" s="71" t="str">
        <f t="shared" si="5"/>
        <v>基督教國際</v>
      </c>
      <c r="F178" s="59" t="s">
        <v>3084</v>
      </c>
    </row>
    <row r="179" spans="1:6" ht="14.25" x14ac:dyDescent="0.2">
      <c r="A179" s="72" t="s">
        <v>3092</v>
      </c>
      <c r="B179" s="72" t="s">
        <v>10</v>
      </c>
      <c r="C179" s="71">
        <v>44</v>
      </c>
      <c r="D179" s="72" t="str">
        <f t="shared" ref="D179:D242" si="6">"athleticsposfemale="&amp;C179</f>
        <v>athleticsposfemale=44</v>
      </c>
      <c r="E179" s="71" t="str">
        <f t="shared" si="5"/>
        <v>馮堯敬</v>
      </c>
      <c r="F179" s="59" t="s">
        <v>3085</v>
      </c>
    </row>
    <row r="180" spans="1:6" ht="14.25" x14ac:dyDescent="0.2">
      <c r="A180" s="72" t="s">
        <v>3092</v>
      </c>
      <c r="B180" s="72" t="s">
        <v>10</v>
      </c>
      <c r="C180" s="72">
        <v>45</v>
      </c>
      <c r="D180" s="72" t="str">
        <f t="shared" si="6"/>
        <v>athleticsposfemale=45</v>
      </c>
      <c r="E180" s="71" t="str">
        <f t="shared" si="5"/>
        <v>樂道</v>
      </c>
      <c r="F180" s="59" t="s">
        <v>3086</v>
      </c>
    </row>
    <row r="181" spans="1:6" ht="14.25" x14ac:dyDescent="0.2">
      <c r="A181" s="72" t="s">
        <v>3092</v>
      </c>
      <c r="B181" s="72" t="s">
        <v>10</v>
      </c>
      <c r="C181" s="71">
        <v>46</v>
      </c>
      <c r="D181" s="72" t="str">
        <f t="shared" si="6"/>
        <v>athleticsposfemale=46</v>
      </c>
      <c r="E181" s="71" t="str">
        <f t="shared" si="5"/>
        <v>黃鳳翎</v>
      </c>
      <c r="F181" s="59" t="s">
        <v>3087</v>
      </c>
    </row>
    <row r="182" spans="1:6" ht="14.25" x14ac:dyDescent="0.2">
      <c r="A182" s="72" t="s">
        <v>3092</v>
      </c>
      <c r="B182" s="72" t="s">
        <v>10</v>
      </c>
      <c r="C182" s="72">
        <v>47</v>
      </c>
      <c r="D182" s="72" t="str">
        <f t="shared" si="6"/>
        <v>athleticsposfemale=47</v>
      </c>
      <c r="E182" s="71" t="str">
        <f t="shared" si="5"/>
        <v>台山商中</v>
      </c>
      <c r="F182" s="59" t="s">
        <v>3088</v>
      </c>
    </row>
    <row r="183" spans="1:6" ht="14.25" x14ac:dyDescent="0.2">
      <c r="A183" s="72" t="s">
        <v>3092</v>
      </c>
      <c r="B183" s="72" t="s">
        <v>10</v>
      </c>
      <c r="C183" s="71">
        <v>48</v>
      </c>
      <c r="D183" s="72" t="str">
        <f t="shared" si="6"/>
        <v>athleticsposfemale=48</v>
      </c>
      <c r="E183" s="71" t="str">
        <f t="shared" si="5"/>
        <v>馬鞍山</v>
      </c>
      <c r="F183" s="59" t="s">
        <v>3089</v>
      </c>
    </row>
    <row r="184" spans="1:6" ht="14.25" x14ac:dyDescent="0.2">
      <c r="A184" s="72" t="s">
        <v>3092</v>
      </c>
      <c r="B184" s="72" t="s">
        <v>10</v>
      </c>
      <c r="C184" s="72">
        <v>49</v>
      </c>
      <c r="D184" s="72" t="str">
        <f t="shared" si="6"/>
        <v>athleticsposfemale=49</v>
      </c>
      <c r="E184" s="71" t="str">
        <f t="shared" si="5"/>
        <v>德信</v>
      </c>
      <c r="F184" s="59" t="s">
        <v>3090</v>
      </c>
    </row>
    <row r="185" spans="1:6" ht="14.25" x14ac:dyDescent="0.2">
      <c r="A185" s="72" t="s">
        <v>3092</v>
      </c>
      <c r="B185" s="72" t="s">
        <v>10</v>
      </c>
      <c r="C185" s="71">
        <v>50</v>
      </c>
      <c r="D185" s="72" t="str">
        <f t="shared" si="6"/>
        <v>athleticsposfemale=50</v>
      </c>
      <c r="E185" s="71" t="str">
        <f t="shared" si="5"/>
        <v>董之英</v>
      </c>
      <c r="F185" s="59" t="s">
        <v>3091</v>
      </c>
    </row>
    <row r="186" spans="1:6" ht="14.25" x14ac:dyDescent="0.2">
      <c r="D186" s="74"/>
      <c r="E186" s="73"/>
      <c r="F186" s="59" t="s">
        <v>3093</v>
      </c>
    </row>
    <row r="187" spans="1:6" ht="14.25" x14ac:dyDescent="0.2">
      <c r="D187" s="74"/>
      <c r="E187" s="73"/>
      <c r="F187" s="59" t="s">
        <v>3094</v>
      </c>
    </row>
    <row r="188" spans="1:6" ht="14.25" x14ac:dyDescent="0.2">
      <c r="D188" s="74"/>
      <c r="E188" s="73"/>
      <c r="F188" s="59" t="s">
        <v>3095</v>
      </c>
    </row>
    <row r="189" spans="1:6" ht="15.75" x14ac:dyDescent="0.25">
      <c r="A189" s="75" t="s">
        <v>3123</v>
      </c>
      <c r="B189" s="74" t="s">
        <v>10</v>
      </c>
      <c r="C189" s="74">
        <v>1</v>
      </c>
      <c r="D189" s="74" t="str">
        <f t="shared" si="6"/>
        <v>athleticsposfemale=1</v>
      </c>
      <c r="E189" s="73" t="str">
        <f t="shared" si="5"/>
        <v>可風</v>
      </c>
      <c r="F189" s="59" t="s">
        <v>3096</v>
      </c>
    </row>
    <row r="190" spans="1:6" ht="15.75" x14ac:dyDescent="0.25">
      <c r="A190" s="75" t="s">
        <v>3123</v>
      </c>
      <c r="B190" s="74" t="s">
        <v>10</v>
      </c>
      <c r="C190" s="61">
        <v>2</v>
      </c>
      <c r="D190" s="74" t="str">
        <f t="shared" si="6"/>
        <v>athleticsposfemale=2</v>
      </c>
      <c r="E190" s="73" t="str">
        <f t="shared" si="5"/>
        <v>荃灣官中</v>
      </c>
      <c r="F190" s="59" t="s">
        <v>3097</v>
      </c>
    </row>
    <row r="191" spans="1:6" ht="15.75" x14ac:dyDescent="0.25">
      <c r="A191" s="75" t="s">
        <v>3123</v>
      </c>
      <c r="B191" s="74" t="s">
        <v>10</v>
      </c>
      <c r="C191" s="74">
        <v>3</v>
      </c>
      <c r="D191" s="74" t="str">
        <f t="shared" si="6"/>
        <v>athleticsposfemale=3</v>
      </c>
      <c r="E191" s="73" t="str">
        <f t="shared" si="5"/>
        <v>東天</v>
      </c>
      <c r="F191" s="59" t="s">
        <v>3098</v>
      </c>
    </row>
    <row r="192" spans="1:6" ht="15.75" x14ac:dyDescent="0.25">
      <c r="A192" s="75" t="s">
        <v>3123</v>
      </c>
      <c r="B192" s="74" t="s">
        <v>10</v>
      </c>
      <c r="C192" s="73">
        <v>4</v>
      </c>
      <c r="D192" s="74" t="str">
        <f t="shared" si="6"/>
        <v>athleticsposfemale=4</v>
      </c>
      <c r="E192" s="73" t="str">
        <f t="shared" si="5"/>
        <v>梁省德</v>
      </c>
      <c r="F192" s="59" t="s">
        <v>3099</v>
      </c>
    </row>
    <row r="193" spans="1:6" ht="15.75" x14ac:dyDescent="0.25">
      <c r="A193" s="75" t="s">
        <v>3123</v>
      </c>
      <c r="B193" s="74" t="s">
        <v>10</v>
      </c>
      <c r="C193" s="74">
        <v>5</v>
      </c>
      <c r="D193" s="74" t="str">
        <f t="shared" si="6"/>
        <v>athleticsposfemale=5</v>
      </c>
      <c r="E193" s="73" t="str">
        <f t="shared" si="5"/>
        <v>基信</v>
      </c>
      <c r="F193" s="59" t="s">
        <v>3100</v>
      </c>
    </row>
    <row r="194" spans="1:6" ht="15.75" x14ac:dyDescent="0.25">
      <c r="A194" s="75" t="s">
        <v>3123</v>
      </c>
      <c r="B194" s="74" t="s">
        <v>10</v>
      </c>
      <c r="C194" s="73">
        <v>6</v>
      </c>
      <c r="D194" s="74" t="str">
        <f t="shared" si="6"/>
        <v>athleticsposfemale=6</v>
      </c>
      <c r="E194" s="73" t="str">
        <f t="shared" si="5"/>
        <v>王少清</v>
      </c>
      <c r="F194" s="59" t="s">
        <v>3101</v>
      </c>
    </row>
    <row r="195" spans="1:6" ht="15.75" x14ac:dyDescent="0.25">
      <c r="A195" s="75" t="s">
        <v>3123</v>
      </c>
      <c r="B195" s="74" t="s">
        <v>10</v>
      </c>
      <c r="C195" s="74">
        <v>7</v>
      </c>
      <c r="D195" s="74" t="str">
        <f t="shared" si="6"/>
        <v>athleticsposfemale=7</v>
      </c>
      <c r="E195" s="73" t="str">
        <f t="shared" si="5"/>
        <v>可譽</v>
      </c>
      <c r="F195" s="59" t="s">
        <v>3102</v>
      </c>
    </row>
    <row r="196" spans="1:6" ht="15.75" x14ac:dyDescent="0.25">
      <c r="A196" s="75" t="s">
        <v>3123</v>
      </c>
      <c r="B196" s="74" t="s">
        <v>10</v>
      </c>
      <c r="C196" s="73">
        <v>8</v>
      </c>
      <c r="D196" s="74" t="str">
        <f t="shared" si="6"/>
        <v>athleticsposfemale=8</v>
      </c>
      <c r="E196" s="73" t="str">
        <f t="shared" si="5"/>
        <v>何傳耀</v>
      </c>
      <c r="F196" s="59" t="s">
        <v>3103</v>
      </c>
    </row>
    <row r="197" spans="1:6" ht="15.75" x14ac:dyDescent="0.25">
      <c r="A197" s="75" t="s">
        <v>3123</v>
      </c>
      <c r="B197" s="74" t="s">
        <v>10</v>
      </c>
      <c r="C197" s="74">
        <v>9</v>
      </c>
      <c r="D197" s="74" t="str">
        <f t="shared" si="6"/>
        <v>athleticsposfemale=9</v>
      </c>
      <c r="E197" s="73" t="str">
        <f t="shared" si="5"/>
        <v>林百欣</v>
      </c>
      <c r="F197" s="59" t="s">
        <v>3104</v>
      </c>
    </row>
    <row r="198" spans="1:6" ht="15.75" x14ac:dyDescent="0.25">
      <c r="A198" s="75" t="s">
        <v>3123</v>
      </c>
      <c r="B198" s="74" t="s">
        <v>10</v>
      </c>
      <c r="C198" s="73">
        <v>10</v>
      </c>
      <c r="D198" s="74" t="str">
        <f t="shared" si="6"/>
        <v>athleticsposfemale=10</v>
      </c>
      <c r="E198" s="73" t="str">
        <f t="shared" ref="E198:E261" si="7">TRIM(LEFT(F198, FIND(" ", F198)))</f>
        <v>廖寶珊</v>
      </c>
      <c r="F198" s="59" t="s">
        <v>3105</v>
      </c>
    </row>
    <row r="199" spans="1:6" ht="15.75" x14ac:dyDescent="0.25">
      <c r="A199" s="75" t="s">
        <v>3123</v>
      </c>
      <c r="B199" s="74" t="s">
        <v>10</v>
      </c>
      <c r="C199" s="74">
        <v>11</v>
      </c>
      <c r="D199" s="74" t="str">
        <f t="shared" si="6"/>
        <v>athleticsposfemale=11</v>
      </c>
      <c r="E199" s="73" t="str">
        <f t="shared" si="7"/>
        <v>李城璧</v>
      </c>
      <c r="F199" s="59" t="s">
        <v>3106</v>
      </c>
    </row>
    <row r="200" spans="1:6" ht="15.75" x14ac:dyDescent="0.25">
      <c r="A200" s="75" t="s">
        <v>3123</v>
      </c>
      <c r="B200" s="74" t="s">
        <v>10</v>
      </c>
      <c r="C200" s="73">
        <v>12</v>
      </c>
      <c r="D200" s="74" t="str">
        <f t="shared" si="6"/>
        <v>athleticsposfemale=12</v>
      </c>
      <c r="E200" s="73" t="str">
        <f t="shared" si="7"/>
        <v>怡文</v>
      </c>
      <c r="F200" s="59" t="s">
        <v>3107</v>
      </c>
    </row>
    <row r="201" spans="1:6" ht="15.75" x14ac:dyDescent="0.25">
      <c r="A201" s="75" t="s">
        <v>3123</v>
      </c>
      <c r="B201" s="74" t="s">
        <v>10</v>
      </c>
      <c r="C201" s="74">
        <v>13</v>
      </c>
      <c r="D201" s="74" t="str">
        <f t="shared" si="6"/>
        <v>athleticsposfemale=13</v>
      </c>
      <c r="E201" s="73" t="str">
        <f t="shared" si="7"/>
        <v>姚連生</v>
      </c>
      <c r="F201" s="59" t="s">
        <v>3108</v>
      </c>
    </row>
    <row r="202" spans="1:6" ht="15.75" x14ac:dyDescent="0.25">
      <c r="A202" s="75" t="s">
        <v>3123</v>
      </c>
      <c r="B202" s="74" t="s">
        <v>10</v>
      </c>
      <c r="C202" s="73">
        <v>14</v>
      </c>
      <c r="D202" s="74" t="str">
        <f t="shared" si="6"/>
        <v>athleticsposfemale=14</v>
      </c>
      <c r="E202" s="73" t="str">
        <f t="shared" si="7"/>
        <v>李炳</v>
      </c>
      <c r="F202" s="59" t="s">
        <v>3109</v>
      </c>
    </row>
    <row r="203" spans="1:6" ht="15.75" x14ac:dyDescent="0.25">
      <c r="A203" s="75" t="s">
        <v>3123</v>
      </c>
      <c r="B203" s="74" t="s">
        <v>10</v>
      </c>
      <c r="C203" s="74">
        <v>15</v>
      </c>
      <c r="D203" s="74" t="str">
        <f t="shared" si="6"/>
        <v>athleticsposfemale=15</v>
      </c>
      <c r="E203" s="73" t="str">
        <f t="shared" si="7"/>
        <v>章馥仙</v>
      </c>
      <c r="F203" s="59" t="s">
        <v>3110</v>
      </c>
    </row>
    <row r="204" spans="1:6" ht="15.75" x14ac:dyDescent="0.25">
      <c r="A204" s="75" t="s">
        <v>3123</v>
      </c>
      <c r="B204" s="74" t="s">
        <v>10</v>
      </c>
      <c r="C204" s="73">
        <v>16</v>
      </c>
      <c r="D204" s="74" t="str">
        <f t="shared" si="6"/>
        <v>athleticsposfemale=16</v>
      </c>
      <c r="E204" s="73" t="str">
        <f t="shared" si="7"/>
        <v>黃楚標</v>
      </c>
      <c r="F204" s="59" t="s">
        <v>3111</v>
      </c>
    </row>
    <row r="205" spans="1:6" ht="15.75" x14ac:dyDescent="0.25">
      <c r="A205" s="75" t="s">
        <v>3123</v>
      </c>
      <c r="B205" s="74" t="s">
        <v>10</v>
      </c>
      <c r="C205" s="74">
        <v>17</v>
      </c>
      <c r="D205" s="74" t="str">
        <f t="shared" si="6"/>
        <v>athleticsposfemale=17</v>
      </c>
      <c r="E205" s="73" t="str">
        <f t="shared" si="7"/>
        <v>長洲官中</v>
      </c>
      <c r="F205" s="59" t="s">
        <v>3112</v>
      </c>
    </row>
    <row r="206" spans="1:6" ht="15.75" x14ac:dyDescent="0.25">
      <c r="A206" s="75" t="s">
        <v>3123</v>
      </c>
      <c r="B206" s="74" t="s">
        <v>10</v>
      </c>
      <c r="C206" s="73">
        <v>18</v>
      </c>
      <c r="D206" s="74" t="str">
        <f t="shared" si="6"/>
        <v>athleticsposfemale=18</v>
      </c>
      <c r="E206" s="73" t="str">
        <f t="shared" si="7"/>
        <v>正生</v>
      </c>
      <c r="F206" s="59" t="s">
        <v>3113</v>
      </c>
    </row>
    <row r="207" spans="1:6" ht="15.75" x14ac:dyDescent="0.25">
      <c r="A207" s="75" t="s">
        <v>3123</v>
      </c>
      <c r="B207" s="74" t="s">
        <v>10</v>
      </c>
      <c r="C207" s="74">
        <v>19</v>
      </c>
      <c r="D207" s="74" t="str">
        <f t="shared" si="6"/>
        <v>athleticsposfemale=19</v>
      </c>
      <c r="E207" s="73" t="str">
        <f t="shared" si="7"/>
        <v>呂明才</v>
      </c>
      <c r="F207" s="59" t="s">
        <v>3114</v>
      </c>
    </row>
    <row r="208" spans="1:6" ht="15.75" x14ac:dyDescent="0.25">
      <c r="A208" s="75" t="s">
        <v>3123</v>
      </c>
      <c r="B208" s="74" t="s">
        <v>10</v>
      </c>
      <c r="C208" s="73">
        <v>20</v>
      </c>
      <c r="D208" s="74" t="str">
        <f t="shared" si="6"/>
        <v>athleticsposfemale=20</v>
      </c>
      <c r="E208" s="73" t="str">
        <f t="shared" si="7"/>
        <v>筏可</v>
      </c>
      <c r="F208" s="59" t="s">
        <v>3115</v>
      </c>
    </row>
    <row r="209" spans="1:6" ht="15.75" x14ac:dyDescent="0.25">
      <c r="A209" s="75" t="s">
        <v>3123</v>
      </c>
      <c r="B209" s="74" t="s">
        <v>10</v>
      </c>
      <c r="C209" s="74">
        <v>21</v>
      </c>
      <c r="D209" s="74" t="str">
        <f t="shared" si="6"/>
        <v>athleticsposfemale=21</v>
      </c>
      <c r="E209" s="73" t="str">
        <f t="shared" si="7"/>
        <v>胡漢輝</v>
      </c>
      <c r="F209" s="59" t="s">
        <v>3116</v>
      </c>
    </row>
    <row r="210" spans="1:6" ht="15.75" x14ac:dyDescent="0.25">
      <c r="A210" s="75" t="s">
        <v>3123</v>
      </c>
      <c r="B210" s="74" t="s">
        <v>10</v>
      </c>
      <c r="C210" s="73">
        <v>22</v>
      </c>
      <c r="D210" s="74" t="str">
        <f t="shared" si="6"/>
        <v>athleticsposfemale=22</v>
      </c>
      <c r="E210" s="73" t="str">
        <f t="shared" si="7"/>
        <v>智新</v>
      </c>
      <c r="F210" s="59" t="s">
        <v>3117</v>
      </c>
    </row>
    <row r="211" spans="1:6" ht="15.75" x14ac:dyDescent="0.25">
      <c r="A211" s="75" t="s">
        <v>3123</v>
      </c>
      <c r="B211" s="74" t="s">
        <v>10</v>
      </c>
      <c r="C211" s="74">
        <v>23</v>
      </c>
      <c r="D211" s="74" t="str">
        <f t="shared" si="6"/>
        <v>athleticsposfemale=23</v>
      </c>
      <c r="E211" s="73" t="str">
        <f t="shared" si="7"/>
        <v>慧因</v>
      </c>
      <c r="F211" s="59" t="s">
        <v>3118</v>
      </c>
    </row>
    <row r="212" spans="1:6" ht="15.75" x14ac:dyDescent="0.25">
      <c r="A212" s="75" t="s">
        <v>3123</v>
      </c>
      <c r="B212" s="74" t="s">
        <v>10</v>
      </c>
      <c r="C212" s="73">
        <v>24</v>
      </c>
      <c r="D212" s="74" t="str">
        <f t="shared" si="6"/>
        <v>athleticsposfemale=24</v>
      </c>
      <c r="E212" s="73" t="str">
        <f t="shared" si="7"/>
        <v>荃灣遵理</v>
      </c>
      <c r="F212" s="59" t="s">
        <v>3119</v>
      </c>
    </row>
    <row r="213" spans="1:6" ht="15.75" x14ac:dyDescent="0.25">
      <c r="A213" s="75" t="s">
        <v>3123</v>
      </c>
      <c r="B213" s="74" t="s">
        <v>10</v>
      </c>
      <c r="C213" s="74">
        <v>25</v>
      </c>
      <c r="D213" s="74" t="str">
        <f t="shared" si="6"/>
        <v>athleticsposfemale=25</v>
      </c>
      <c r="E213" s="73" t="str">
        <f t="shared" si="7"/>
        <v>華德中</v>
      </c>
      <c r="F213" s="59" t="s">
        <v>3120</v>
      </c>
    </row>
    <row r="214" spans="1:6" ht="15.75" x14ac:dyDescent="0.25">
      <c r="A214" s="75" t="s">
        <v>3123</v>
      </c>
      <c r="B214" s="74" t="s">
        <v>10</v>
      </c>
      <c r="C214" s="73">
        <v>26</v>
      </c>
      <c r="D214" s="74" t="str">
        <f t="shared" si="6"/>
        <v>athleticsposfemale=26</v>
      </c>
      <c r="E214" s="73" t="str">
        <f t="shared" si="7"/>
        <v>DBIS</v>
      </c>
      <c r="F214" t="s">
        <v>3121</v>
      </c>
    </row>
    <row r="215" spans="1:6" ht="15.75" x14ac:dyDescent="0.25">
      <c r="A215" s="75" t="s">
        <v>3123</v>
      </c>
      <c r="B215" s="74" t="s">
        <v>10</v>
      </c>
      <c r="C215" s="74">
        <v>27</v>
      </c>
      <c r="D215" s="74" t="str">
        <f t="shared" si="6"/>
        <v>athleticsposfemale=27</v>
      </c>
      <c r="E215" s="73" t="str">
        <f t="shared" si="7"/>
        <v>聖芳濟</v>
      </c>
      <c r="F215" s="59" t="s">
        <v>3122</v>
      </c>
    </row>
    <row r="216" spans="1:6" ht="14.25" x14ac:dyDescent="0.2">
      <c r="D216" s="77"/>
      <c r="E216" s="76"/>
      <c r="F216" s="59" t="s">
        <v>3124</v>
      </c>
    </row>
    <row r="217" spans="1:6" ht="14.25" x14ac:dyDescent="0.2">
      <c r="D217" s="77"/>
      <c r="E217" s="76"/>
      <c r="F217" s="59" t="s">
        <v>3125</v>
      </c>
    </row>
    <row r="218" spans="1:6" ht="14.25" x14ac:dyDescent="0.2">
      <c r="D218" s="77"/>
      <c r="E218" s="76"/>
      <c r="F218" s="59" t="s">
        <v>2997</v>
      </c>
    </row>
    <row r="219" spans="1:6" ht="14.25" x14ac:dyDescent="0.2">
      <c r="A219" s="77" t="s">
        <v>3157</v>
      </c>
      <c r="B219" s="77" t="s">
        <v>10</v>
      </c>
      <c r="C219" s="77">
        <v>1</v>
      </c>
      <c r="D219" s="77" t="str">
        <f t="shared" si="6"/>
        <v>athleticsposfemale=1</v>
      </c>
      <c r="E219" s="76" t="str">
        <f t="shared" si="7"/>
        <v>李兆基</v>
      </c>
      <c r="F219" s="59" t="s">
        <v>3126</v>
      </c>
    </row>
    <row r="220" spans="1:6" ht="14.25" x14ac:dyDescent="0.2">
      <c r="A220" s="77" t="s">
        <v>3157</v>
      </c>
      <c r="B220" s="77" t="s">
        <v>10</v>
      </c>
      <c r="C220" s="61">
        <v>2</v>
      </c>
      <c r="D220" s="77" t="str">
        <f t="shared" si="6"/>
        <v>athleticsposfemale=2</v>
      </c>
      <c r="E220" s="76" t="str">
        <f t="shared" si="7"/>
        <v>蕭明</v>
      </c>
      <c r="F220" s="59" t="s">
        <v>3127</v>
      </c>
    </row>
    <row r="221" spans="1:6" ht="14.25" x14ac:dyDescent="0.2">
      <c r="A221" s="77" t="s">
        <v>3157</v>
      </c>
      <c r="B221" s="77" t="s">
        <v>10</v>
      </c>
      <c r="C221" s="77">
        <v>3</v>
      </c>
      <c r="D221" s="77" t="str">
        <f t="shared" si="6"/>
        <v>athleticsposfemale=3</v>
      </c>
      <c r="E221" s="76" t="str">
        <f t="shared" si="7"/>
        <v>林護</v>
      </c>
      <c r="F221" s="59" t="s">
        <v>3128</v>
      </c>
    </row>
    <row r="222" spans="1:6" ht="14.25" x14ac:dyDescent="0.2">
      <c r="A222" s="77" t="s">
        <v>3157</v>
      </c>
      <c r="B222" s="77" t="s">
        <v>10</v>
      </c>
      <c r="C222" s="76">
        <v>4</v>
      </c>
      <c r="D222" s="77" t="str">
        <f t="shared" si="6"/>
        <v>athleticsposfemale=4</v>
      </c>
      <c r="E222" s="76" t="str">
        <f t="shared" si="7"/>
        <v>石籬天主教</v>
      </c>
      <c r="F222" s="59" t="s">
        <v>3129</v>
      </c>
    </row>
    <row r="223" spans="1:6" ht="14.25" x14ac:dyDescent="0.2">
      <c r="A223" s="77" t="s">
        <v>3157</v>
      </c>
      <c r="B223" s="77" t="s">
        <v>10</v>
      </c>
      <c r="C223" s="77">
        <v>5</v>
      </c>
      <c r="D223" s="77" t="str">
        <f t="shared" si="6"/>
        <v>athleticsposfemale=5</v>
      </c>
      <c r="E223" s="76" t="str">
        <f t="shared" si="7"/>
        <v>保祿六世</v>
      </c>
      <c r="F223" s="59" t="s">
        <v>3130</v>
      </c>
    </row>
    <row r="224" spans="1:6" ht="14.25" x14ac:dyDescent="0.2">
      <c r="A224" s="77" t="s">
        <v>3157</v>
      </c>
      <c r="B224" s="77" t="s">
        <v>10</v>
      </c>
      <c r="C224" s="76">
        <v>6</v>
      </c>
      <c r="D224" s="77" t="str">
        <f t="shared" si="6"/>
        <v>athleticsposfemale=6</v>
      </c>
      <c r="E224" s="76" t="str">
        <f t="shared" si="7"/>
        <v>李賢堯</v>
      </c>
      <c r="F224" s="59" t="s">
        <v>3131</v>
      </c>
    </row>
    <row r="225" spans="1:6" ht="14.25" x14ac:dyDescent="0.2">
      <c r="A225" s="77" t="s">
        <v>3157</v>
      </c>
      <c r="B225" s="77" t="s">
        <v>10</v>
      </c>
      <c r="C225" s="77">
        <v>7</v>
      </c>
      <c r="D225" s="77" t="str">
        <f t="shared" si="6"/>
        <v>athleticsposfemale=7</v>
      </c>
      <c r="E225" s="76" t="str">
        <f t="shared" si="7"/>
        <v>伍若瑜</v>
      </c>
      <c r="F225" s="59" t="s">
        <v>3132</v>
      </c>
    </row>
    <row r="226" spans="1:6" ht="14.25" x14ac:dyDescent="0.2">
      <c r="A226" s="77" t="s">
        <v>3157</v>
      </c>
      <c r="B226" s="77" t="s">
        <v>10</v>
      </c>
      <c r="C226" s="76">
        <v>8</v>
      </c>
      <c r="D226" s="77" t="str">
        <f t="shared" si="6"/>
        <v>athleticsposfemale=8</v>
      </c>
      <c r="E226" s="76" t="str">
        <f t="shared" si="7"/>
        <v>顧超文</v>
      </c>
      <c r="F226" s="59" t="s">
        <v>3133</v>
      </c>
    </row>
    <row r="227" spans="1:6" ht="14.25" x14ac:dyDescent="0.2">
      <c r="A227" s="77" t="s">
        <v>3157</v>
      </c>
      <c r="B227" s="77" t="s">
        <v>10</v>
      </c>
      <c r="C227" s="77">
        <v>9</v>
      </c>
      <c r="D227" s="77" t="str">
        <f t="shared" si="6"/>
        <v>athleticsposfemale=9</v>
      </c>
      <c r="E227" s="76" t="str">
        <f t="shared" si="7"/>
        <v>葵裘錦秋</v>
      </c>
      <c r="F227" s="59" t="s">
        <v>3134</v>
      </c>
    </row>
    <row r="228" spans="1:6" ht="14.25" x14ac:dyDescent="0.2">
      <c r="A228" s="77" t="s">
        <v>3157</v>
      </c>
      <c r="B228" s="77" t="s">
        <v>10</v>
      </c>
      <c r="C228" s="76">
        <v>10</v>
      </c>
      <c r="D228" s="77" t="str">
        <f t="shared" si="6"/>
        <v>athleticsposfemale=10</v>
      </c>
      <c r="E228" s="76" t="str">
        <f t="shared" si="7"/>
        <v>吳祥川</v>
      </c>
      <c r="F228" s="59" t="s">
        <v>3135</v>
      </c>
    </row>
    <row r="229" spans="1:6" ht="14.25" x14ac:dyDescent="0.2">
      <c r="A229" s="77" t="s">
        <v>3157</v>
      </c>
      <c r="B229" s="77" t="s">
        <v>10</v>
      </c>
      <c r="C229" s="77">
        <v>11</v>
      </c>
      <c r="D229" s="77" t="str">
        <f t="shared" si="6"/>
        <v>athleticsposfemale=11</v>
      </c>
      <c r="E229" s="76" t="str">
        <f t="shared" si="7"/>
        <v>葉紀南</v>
      </c>
      <c r="F229" s="59" t="s">
        <v>3136</v>
      </c>
    </row>
    <row r="230" spans="1:6" ht="14.25" x14ac:dyDescent="0.2">
      <c r="A230" s="77" t="s">
        <v>3157</v>
      </c>
      <c r="B230" s="77" t="s">
        <v>10</v>
      </c>
      <c r="C230" s="76">
        <v>12</v>
      </c>
      <c r="D230" s="77" t="str">
        <f t="shared" si="6"/>
        <v>athleticsposfemale=12</v>
      </c>
      <c r="E230" s="76" t="str">
        <f t="shared" si="7"/>
        <v>愛禮信</v>
      </c>
      <c r="F230" s="59" t="s">
        <v>3137</v>
      </c>
    </row>
    <row r="231" spans="1:6" ht="14.25" x14ac:dyDescent="0.2">
      <c r="A231" s="77" t="s">
        <v>3157</v>
      </c>
      <c r="B231" s="77" t="s">
        <v>10</v>
      </c>
      <c r="C231" s="77">
        <v>13</v>
      </c>
      <c r="D231" s="77" t="str">
        <f t="shared" si="6"/>
        <v>athleticsposfemale=13</v>
      </c>
      <c r="E231" s="76" t="str">
        <f t="shared" si="7"/>
        <v>陳兆民</v>
      </c>
      <c r="F231" s="59" t="s">
        <v>3138</v>
      </c>
    </row>
    <row r="232" spans="1:6" ht="14.25" x14ac:dyDescent="0.2">
      <c r="A232" s="77" t="s">
        <v>3157</v>
      </c>
      <c r="B232" s="77" t="s">
        <v>10</v>
      </c>
      <c r="C232" s="76">
        <v>14</v>
      </c>
      <c r="D232" s="77" t="str">
        <f t="shared" si="6"/>
        <v>athleticsposfemale=14</v>
      </c>
      <c r="E232" s="76" t="str">
        <f t="shared" si="7"/>
        <v>安柱</v>
      </c>
      <c r="F232" s="59" t="s">
        <v>3139</v>
      </c>
    </row>
    <row r="233" spans="1:6" ht="14.25" x14ac:dyDescent="0.2">
      <c r="A233" s="77" t="s">
        <v>3157</v>
      </c>
      <c r="B233" s="77" t="s">
        <v>10</v>
      </c>
      <c r="C233" s="77">
        <v>15</v>
      </c>
      <c r="D233" s="77" t="str">
        <f t="shared" si="6"/>
        <v>athleticsposfemale=15</v>
      </c>
      <c r="E233" s="76" t="str">
        <f t="shared" si="7"/>
        <v>保良八三</v>
      </c>
      <c r="F233" s="59" t="s">
        <v>3140</v>
      </c>
    </row>
    <row r="234" spans="1:6" ht="14.25" x14ac:dyDescent="0.2">
      <c r="A234" s="77" t="s">
        <v>3157</v>
      </c>
      <c r="B234" s="77" t="s">
        <v>10</v>
      </c>
      <c r="C234" s="76">
        <v>16</v>
      </c>
      <c r="D234" s="77" t="str">
        <f t="shared" si="6"/>
        <v>athleticsposfemale=16</v>
      </c>
      <c r="E234" s="76" t="str">
        <f t="shared" si="7"/>
        <v>燕京</v>
      </c>
      <c r="F234" s="59" t="s">
        <v>3141</v>
      </c>
    </row>
    <row r="235" spans="1:6" ht="14.25" x14ac:dyDescent="0.2">
      <c r="A235" s="77" t="s">
        <v>3157</v>
      </c>
      <c r="B235" s="77" t="s">
        <v>10</v>
      </c>
      <c r="C235" s="77">
        <v>17</v>
      </c>
      <c r="D235" s="77" t="str">
        <f t="shared" si="6"/>
        <v>athleticsposfemale=17</v>
      </c>
      <c r="E235" s="76" t="str">
        <f t="shared" si="7"/>
        <v>皇仁舊生會</v>
      </c>
      <c r="F235" s="59" t="s">
        <v>3142</v>
      </c>
    </row>
    <row r="236" spans="1:6" ht="14.25" x14ac:dyDescent="0.2">
      <c r="A236" s="77" t="s">
        <v>3157</v>
      </c>
      <c r="B236" s="77" t="s">
        <v>10</v>
      </c>
      <c r="C236" s="76">
        <v>18</v>
      </c>
      <c r="D236" s="77" t="str">
        <f t="shared" si="6"/>
        <v>athleticsposfemale=18</v>
      </c>
      <c r="E236" s="76" t="str">
        <f t="shared" si="7"/>
        <v>荔天</v>
      </c>
      <c r="F236" s="59" t="s">
        <v>3143</v>
      </c>
    </row>
    <row r="237" spans="1:6" ht="14.25" x14ac:dyDescent="0.2">
      <c r="A237" s="77" t="s">
        <v>3157</v>
      </c>
      <c r="B237" s="77" t="s">
        <v>10</v>
      </c>
      <c r="C237" s="77">
        <v>19</v>
      </c>
      <c r="D237" s="77" t="str">
        <f t="shared" si="6"/>
        <v>athleticsposfemale=19</v>
      </c>
      <c r="E237" s="76" t="str">
        <f t="shared" si="7"/>
        <v>善德</v>
      </c>
      <c r="F237" s="59" t="s">
        <v>3144</v>
      </c>
    </row>
    <row r="238" spans="1:6" ht="14.25" x14ac:dyDescent="0.2">
      <c r="A238" s="77" t="s">
        <v>3157</v>
      </c>
      <c r="B238" s="77" t="s">
        <v>10</v>
      </c>
      <c r="C238" s="76">
        <v>20</v>
      </c>
      <c r="D238" s="77" t="str">
        <f t="shared" si="6"/>
        <v>athleticsposfemale=20</v>
      </c>
      <c r="E238" s="76" t="str">
        <f t="shared" si="7"/>
        <v>獅子會</v>
      </c>
      <c r="F238" s="59" t="s">
        <v>3145</v>
      </c>
    </row>
    <row r="239" spans="1:6" ht="14.25" x14ac:dyDescent="0.2">
      <c r="A239" s="77" t="s">
        <v>3157</v>
      </c>
      <c r="B239" s="77" t="s">
        <v>10</v>
      </c>
      <c r="C239" s="77">
        <v>21</v>
      </c>
      <c r="D239" s="77" t="str">
        <f t="shared" si="6"/>
        <v>athleticsposfemale=21</v>
      </c>
      <c r="E239" s="76" t="str">
        <f t="shared" si="7"/>
        <v>全完</v>
      </c>
      <c r="F239" s="59" t="s">
        <v>3146</v>
      </c>
    </row>
    <row r="240" spans="1:6" ht="14.25" x14ac:dyDescent="0.2">
      <c r="A240" s="77" t="s">
        <v>3157</v>
      </c>
      <c r="B240" s="77" t="s">
        <v>10</v>
      </c>
      <c r="C240" s="76">
        <v>22</v>
      </c>
      <c r="D240" s="77" t="str">
        <f t="shared" si="6"/>
        <v>athleticsposfemale=22</v>
      </c>
      <c r="E240" s="76" t="str">
        <f t="shared" si="7"/>
        <v>棉紡</v>
      </c>
      <c r="F240" s="59" t="s">
        <v>3147</v>
      </c>
    </row>
    <row r="241" spans="1:6" ht="14.25" x14ac:dyDescent="0.2">
      <c r="A241" s="77" t="s">
        <v>3157</v>
      </c>
      <c r="B241" s="77" t="s">
        <v>10</v>
      </c>
      <c r="C241" s="77">
        <v>23</v>
      </c>
      <c r="D241" s="77" t="str">
        <f t="shared" si="6"/>
        <v>athleticsposfemale=23</v>
      </c>
      <c r="E241" s="76" t="str">
        <f t="shared" si="7"/>
        <v>葵涌蘇浙</v>
      </c>
      <c r="F241" s="59" t="s">
        <v>3148</v>
      </c>
    </row>
    <row r="242" spans="1:6" ht="14.25" x14ac:dyDescent="0.2">
      <c r="A242" s="77" t="s">
        <v>3157</v>
      </c>
      <c r="B242" s="77" t="s">
        <v>10</v>
      </c>
      <c r="C242" s="76">
        <v>24</v>
      </c>
      <c r="D242" s="77" t="str">
        <f t="shared" si="6"/>
        <v>athleticsposfemale=24</v>
      </c>
      <c r="E242" s="76" t="str">
        <f t="shared" si="7"/>
        <v>鍾榮光</v>
      </c>
      <c r="F242" s="59" t="s">
        <v>3149</v>
      </c>
    </row>
    <row r="243" spans="1:6" ht="14.25" x14ac:dyDescent="0.2">
      <c r="A243" s="77" t="s">
        <v>3157</v>
      </c>
      <c r="B243" s="77" t="s">
        <v>10</v>
      </c>
      <c r="C243" s="77">
        <v>25</v>
      </c>
      <c r="D243" s="77" t="str">
        <f t="shared" ref="D243:D299" si="8">"athleticsposfemale="&amp;C243</f>
        <v>athleticsposfemale=25</v>
      </c>
      <c r="E243" s="76" t="str">
        <f t="shared" si="7"/>
        <v>李惠利</v>
      </c>
      <c r="F243" s="59" t="s">
        <v>3150</v>
      </c>
    </row>
    <row r="244" spans="1:6" ht="14.25" x14ac:dyDescent="0.2">
      <c r="A244" s="77" t="s">
        <v>3157</v>
      </c>
      <c r="B244" s="77" t="s">
        <v>10</v>
      </c>
      <c r="C244" s="76">
        <v>26</v>
      </c>
      <c r="D244" s="77" t="str">
        <f t="shared" si="8"/>
        <v>athleticsposfemale=26</v>
      </c>
      <c r="E244" s="76" t="str">
        <f t="shared" si="7"/>
        <v>葵涌循道</v>
      </c>
      <c r="F244" s="59" t="s">
        <v>3151</v>
      </c>
    </row>
    <row r="245" spans="1:6" ht="14.25" x14ac:dyDescent="0.2">
      <c r="A245" s="77" t="s">
        <v>3157</v>
      </c>
      <c r="B245" s="77" t="s">
        <v>10</v>
      </c>
      <c r="C245" s="77">
        <v>27</v>
      </c>
      <c r="D245" s="77" t="str">
        <f t="shared" si="8"/>
        <v>athleticsposfemale=27</v>
      </c>
      <c r="E245" s="76" t="str">
        <f t="shared" si="7"/>
        <v>陳南昌</v>
      </c>
      <c r="F245" s="59" t="s">
        <v>3152</v>
      </c>
    </row>
    <row r="246" spans="1:6" ht="14.25" x14ac:dyDescent="0.2">
      <c r="A246" s="77" t="s">
        <v>3157</v>
      </c>
      <c r="B246" s="77" t="s">
        <v>10</v>
      </c>
      <c r="C246" s="76">
        <v>28</v>
      </c>
      <c r="D246" s="77" t="str">
        <f t="shared" si="8"/>
        <v>athleticsposfemale=28</v>
      </c>
      <c r="E246" s="76" t="str">
        <f t="shared" si="7"/>
        <v>梁植偉</v>
      </c>
      <c r="F246" s="59" t="s">
        <v>3153</v>
      </c>
    </row>
    <row r="247" spans="1:6" ht="14.25" x14ac:dyDescent="0.2">
      <c r="A247" s="77" t="s">
        <v>3157</v>
      </c>
      <c r="B247" s="77" t="s">
        <v>10</v>
      </c>
      <c r="C247" s="77">
        <v>29</v>
      </c>
      <c r="D247" s="77" t="str">
        <f t="shared" si="8"/>
        <v>athleticsposfemale=29</v>
      </c>
      <c r="E247" s="76" t="str">
        <f t="shared" si="7"/>
        <v>圓玄一中</v>
      </c>
      <c r="F247" s="59" t="s">
        <v>3154</v>
      </c>
    </row>
    <row r="248" spans="1:6" ht="14.25" x14ac:dyDescent="0.2">
      <c r="A248" s="77" t="s">
        <v>3157</v>
      </c>
      <c r="B248" s="77" t="s">
        <v>10</v>
      </c>
      <c r="C248" s="76">
        <v>30</v>
      </c>
      <c r="D248" s="77" t="str">
        <f t="shared" si="8"/>
        <v>athleticsposfemale=30</v>
      </c>
      <c r="E248" s="76" t="str">
        <f t="shared" si="7"/>
        <v>明愛聖若瑟</v>
      </c>
      <c r="F248" s="59" t="s">
        <v>3155</v>
      </c>
    </row>
    <row r="249" spans="1:6" ht="14.25" x14ac:dyDescent="0.2">
      <c r="A249" s="77" t="s">
        <v>3157</v>
      </c>
      <c r="B249" s="77" t="s">
        <v>10</v>
      </c>
      <c r="C249" s="77">
        <v>31</v>
      </c>
      <c r="D249" s="77" t="str">
        <f t="shared" si="8"/>
        <v>athleticsposfemale=31</v>
      </c>
      <c r="E249" s="76" t="str">
        <f t="shared" si="7"/>
        <v>伍少梅</v>
      </c>
      <c r="F249" s="59" t="s">
        <v>3156</v>
      </c>
    </row>
    <row r="250" spans="1:6" ht="14.25" x14ac:dyDescent="0.2">
      <c r="D250" s="77"/>
      <c r="E250" s="76"/>
      <c r="F250" s="59" t="s">
        <v>3158</v>
      </c>
    </row>
    <row r="251" spans="1:6" ht="14.25" x14ac:dyDescent="0.2">
      <c r="D251" s="77"/>
      <c r="E251" s="76"/>
      <c r="F251" s="59" t="s">
        <v>3159</v>
      </c>
    </row>
    <row r="252" spans="1:6" x14ac:dyDescent="0.2">
      <c r="D252" s="77"/>
      <c r="E252" s="76"/>
      <c r="F252" s="59" t="s">
        <v>3160</v>
      </c>
    </row>
    <row r="253" spans="1:6" ht="15.75" x14ac:dyDescent="0.25">
      <c r="A253" s="78" t="s">
        <v>2906</v>
      </c>
      <c r="B253" s="77" t="s">
        <v>3204</v>
      </c>
      <c r="C253" s="77">
        <v>1</v>
      </c>
      <c r="D253" s="77" t="str">
        <f>"athleticsposmale="&amp;C253</f>
        <v>athleticsposmale=1</v>
      </c>
      <c r="E253" s="76" t="str">
        <f t="shared" si="7"/>
        <v>心誠</v>
      </c>
      <c r="F253" s="59" t="s">
        <v>3161</v>
      </c>
    </row>
    <row r="254" spans="1:6" ht="15.75" x14ac:dyDescent="0.25">
      <c r="A254" s="78" t="s">
        <v>2906</v>
      </c>
      <c r="B254" s="77" t="s">
        <v>3204</v>
      </c>
      <c r="C254" s="61">
        <v>2</v>
      </c>
      <c r="D254" s="77" t="str">
        <f t="shared" ref="D254:D295" si="9">"athleticsposmale="&amp;C254</f>
        <v>athleticsposmale=2</v>
      </c>
      <c r="E254" s="76" t="str">
        <f t="shared" si="7"/>
        <v>甲寅</v>
      </c>
      <c r="F254" s="59" t="s">
        <v>3162</v>
      </c>
    </row>
    <row r="255" spans="1:6" ht="15.75" x14ac:dyDescent="0.25">
      <c r="A255" s="78" t="s">
        <v>2906</v>
      </c>
      <c r="B255" s="77" t="s">
        <v>3204</v>
      </c>
      <c r="C255" s="77">
        <v>3</v>
      </c>
      <c r="D255" s="77" t="str">
        <f t="shared" si="9"/>
        <v>athleticsposmale=3</v>
      </c>
      <c r="E255" s="76" t="str">
        <f t="shared" si="7"/>
        <v>圓玄二中</v>
      </c>
      <c r="F255" s="59" t="s">
        <v>3163</v>
      </c>
    </row>
    <row r="256" spans="1:6" ht="15.75" x14ac:dyDescent="0.25">
      <c r="A256" s="78" t="s">
        <v>2906</v>
      </c>
      <c r="B256" s="77" t="s">
        <v>3204</v>
      </c>
      <c r="C256" s="76">
        <v>4</v>
      </c>
      <c r="D256" s="77" t="str">
        <f t="shared" si="9"/>
        <v>athleticsposmale=4</v>
      </c>
      <c r="E256" s="76" t="str">
        <f t="shared" si="7"/>
        <v>孫方中</v>
      </c>
      <c r="F256" s="59" t="s">
        <v>3164</v>
      </c>
    </row>
    <row r="257" spans="1:6" ht="15.75" x14ac:dyDescent="0.25">
      <c r="A257" s="78" t="s">
        <v>2906</v>
      </c>
      <c r="B257" s="77" t="s">
        <v>3204</v>
      </c>
      <c r="C257" s="77">
        <v>5</v>
      </c>
      <c r="D257" s="77" t="str">
        <f t="shared" si="9"/>
        <v>athleticsposmale=5</v>
      </c>
      <c r="E257" s="76" t="str">
        <f t="shared" si="7"/>
        <v>田家炳</v>
      </c>
      <c r="F257" s="59" t="s">
        <v>3165</v>
      </c>
    </row>
    <row r="258" spans="1:6" ht="15.75" x14ac:dyDescent="0.25">
      <c r="A258" s="78" t="s">
        <v>2906</v>
      </c>
      <c r="B258" s="77" t="s">
        <v>3204</v>
      </c>
      <c r="C258" s="76">
        <v>6</v>
      </c>
      <c r="D258" s="77" t="str">
        <f t="shared" si="9"/>
        <v>athleticsposmale=6</v>
      </c>
      <c r="E258" s="76" t="str">
        <f t="shared" si="7"/>
        <v>鳳溪一中</v>
      </c>
      <c r="F258" s="59" t="s">
        <v>3166</v>
      </c>
    </row>
    <row r="259" spans="1:6" ht="15.75" x14ac:dyDescent="0.25">
      <c r="A259" s="78" t="s">
        <v>2906</v>
      </c>
      <c r="B259" s="77" t="s">
        <v>3204</v>
      </c>
      <c r="C259" s="77">
        <v>7</v>
      </c>
      <c r="D259" s="77" t="str">
        <f t="shared" si="9"/>
        <v>athleticsposmale=7</v>
      </c>
      <c r="E259" s="76" t="str">
        <f t="shared" si="7"/>
        <v>李嘉誠</v>
      </c>
      <c r="F259" s="59" t="s">
        <v>3167</v>
      </c>
    </row>
    <row r="260" spans="1:6" ht="15.75" x14ac:dyDescent="0.25">
      <c r="A260" s="78" t="s">
        <v>2906</v>
      </c>
      <c r="B260" s="77" t="s">
        <v>3204</v>
      </c>
      <c r="C260" s="76">
        <v>8</v>
      </c>
      <c r="D260" s="77" t="str">
        <f t="shared" si="9"/>
        <v>athleticsposmale=8</v>
      </c>
      <c r="E260" s="76" t="str">
        <f t="shared" si="7"/>
        <v>莫壽增</v>
      </c>
      <c r="F260" s="59" t="s">
        <v>3168</v>
      </c>
    </row>
    <row r="261" spans="1:6" ht="15.75" x14ac:dyDescent="0.25">
      <c r="A261" s="78" t="s">
        <v>2906</v>
      </c>
      <c r="B261" s="77" t="s">
        <v>3204</v>
      </c>
      <c r="C261" s="77">
        <v>9</v>
      </c>
      <c r="D261" s="77" t="str">
        <f t="shared" si="9"/>
        <v>athleticsposmale=9</v>
      </c>
      <c r="E261" s="76" t="str">
        <f t="shared" si="7"/>
        <v>何郭佩珍</v>
      </c>
      <c r="F261" s="59" t="s">
        <v>3169</v>
      </c>
    </row>
    <row r="262" spans="1:6" ht="15.75" x14ac:dyDescent="0.25">
      <c r="A262" s="78" t="s">
        <v>2906</v>
      </c>
      <c r="B262" s="77" t="s">
        <v>3204</v>
      </c>
      <c r="C262" s="76">
        <v>10</v>
      </c>
      <c r="D262" s="77" t="str">
        <f t="shared" si="9"/>
        <v>athleticsposmale=10</v>
      </c>
      <c r="E262" s="76" t="str">
        <f t="shared" ref="E262:E325" si="10">TRIM(LEFT(F262, FIND(" ", F262)))</f>
        <v>鄧顯</v>
      </c>
      <c r="F262" s="59" t="s">
        <v>3170</v>
      </c>
    </row>
    <row r="263" spans="1:6" ht="15.75" x14ac:dyDescent="0.25">
      <c r="A263" s="78" t="s">
        <v>2906</v>
      </c>
      <c r="B263" s="77" t="s">
        <v>3204</v>
      </c>
      <c r="C263" s="77">
        <v>11</v>
      </c>
      <c r="D263" s="77" t="str">
        <f t="shared" si="9"/>
        <v>athleticsposmale=11</v>
      </c>
      <c r="E263" s="76" t="str">
        <f t="shared" si="10"/>
        <v>風采</v>
      </c>
      <c r="F263" s="59" t="s">
        <v>3171</v>
      </c>
    </row>
    <row r="264" spans="1:6" ht="15.75" x14ac:dyDescent="0.25">
      <c r="A264" s="78" t="s">
        <v>2906</v>
      </c>
      <c r="B264" s="77" t="s">
        <v>3204</v>
      </c>
      <c r="C264" s="76">
        <v>12</v>
      </c>
      <c r="D264" s="77" t="str">
        <f t="shared" si="9"/>
        <v>athleticsposmale=12</v>
      </c>
      <c r="E264" s="76" t="str">
        <f t="shared" si="10"/>
        <v>陳融</v>
      </c>
      <c r="F264" s="59" t="s">
        <v>3172</v>
      </c>
    </row>
    <row r="265" spans="1:6" ht="15.75" x14ac:dyDescent="0.25">
      <c r="A265" s="78" t="s">
        <v>2906</v>
      </c>
      <c r="B265" s="77" t="s">
        <v>3204</v>
      </c>
      <c r="C265" s="77">
        <v>13</v>
      </c>
      <c r="D265" s="77" t="str">
        <f t="shared" si="9"/>
        <v>athleticsposmale=13</v>
      </c>
      <c r="E265" s="76" t="str">
        <f t="shared" si="10"/>
        <v>禮賢會</v>
      </c>
      <c r="F265" s="59" t="s">
        <v>3173</v>
      </c>
    </row>
    <row r="266" spans="1:6" ht="15.75" x14ac:dyDescent="0.25">
      <c r="A266" s="78" t="s">
        <v>2906</v>
      </c>
      <c r="B266" s="77" t="s">
        <v>3204</v>
      </c>
      <c r="C266" s="76">
        <v>14</v>
      </c>
      <c r="D266" s="77" t="str">
        <f t="shared" si="9"/>
        <v>athleticsposmale=14</v>
      </c>
      <c r="E266" s="76" t="str">
        <f t="shared" si="10"/>
        <v>劉梅軒</v>
      </c>
      <c r="F266" s="59" t="s">
        <v>3174</v>
      </c>
    </row>
    <row r="267" spans="1:6" ht="15.75" x14ac:dyDescent="0.25">
      <c r="A267" s="78" t="s">
        <v>2906</v>
      </c>
      <c r="B267" s="77" t="s">
        <v>3204</v>
      </c>
      <c r="C267" s="77">
        <v>15</v>
      </c>
      <c r="D267" s="77" t="str">
        <f t="shared" si="9"/>
        <v>athleticsposmale=15</v>
      </c>
      <c r="E267" s="76" t="str">
        <f t="shared" si="10"/>
        <v>陳朱素華</v>
      </c>
      <c r="F267" s="59" t="s">
        <v>3175</v>
      </c>
    </row>
    <row r="268" spans="1:6" ht="15.75" x14ac:dyDescent="0.25">
      <c r="A268" s="78" t="s">
        <v>2906</v>
      </c>
      <c r="B268" s="77" t="s">
        <v>3204</v>
      </c>
      <c r="C268" s="76">
        <v>16</v>
      </c>
      <c r="D268" s="77" t="str">
        <f t="shared" si="9"/>
        <v>athleticsposmale=16</v>
      </c>
      <c r="E268" s="76" t="str">
        <f t="shared" si="10"/>
        <v>迦密聖道</v>
      </c>
      <c r="F268" s="59" t="s">
        <v>3176</v>
      </c>
    </row>
    <row r="269" spans="1:6" ht="15.75" x14ac:dyDescent="0.25">
      <c r="A269" s="78" t="s">
        <v>2906</v>
      </c>
      <c r="B269" s="77" t="s">
        <v>3204</v>
      </c>
      <c r="C269" s="77">
        <v>17</v>
      </c>
      <c r="D269" s="77" t="str">
        <f t="shared" si="9"/>
        <v>athleticsposmale=17</v>
      </c>
      <c r="E269" s="76" t="str">
        <f t="shared" si="10"/>
        <v>羅定邦</v>
      </c>
      <c r="F269" s="59" t="s">
        <v>3177</v>
      </c>
    </row>
    <row r="270" spans="1:6" ht="15.75" x14ac:dyDescent="0.25">
      <c r="A270" s="78" t="s">
        <v>2906</v>
      </c>
      <c r="B270" s="77" t="s">
        <v>3204</v>
      </c>
      <c r="C270" s="76">
        <v>18</v>
      </c>
      <c r="D270" s="77" t="str">
        <f t="shared" si="9"/>
        <v>athleticsposmale=18</v>
      </c>
      <c r="E270" s="76" t="str">
        <f t="shared" si="10"/>
        <v>王肇枝</v>
      </c>
      <c r="F270" s="59" t="s">
        <v>3178</v>
      </c>
    </row>
    <row r="271" spans="1:6" ht="15.75" x14ac:dyDescent="0.25">
      <c r="A271" s="78" t="s">
        <v>2906</v>
      </c>
      <c r="B271" s="77" t="s">
        <v>3204</v>
      </c>
      <c r="C271" s="77">
        <v>19</v>
      </c>
      <c r="D271" s="77" t="str">
        <f t="shared" si="9"/>
        <v>athleticsposmale=19</v>
      </c>
      <c r="E271" s="76" t="str">
        <f t="shared" si="10"/>
        <v>新界喇沙</v>
      </c>
      <c r="F271" s="59" t="s">
        <v>3179</v>
      </c>
    </row>
    <row r="272" spans="1:6" ht="15.75" x14ac:dyDescent="0.25">
      <c r="A272" s="78" t="s">
        <v>2906</v>
      </c>
      <c r="B272" s="77" t="s">
        <v>3204</v>
      </c>
      <c r="C272" s="76">
        <v>20</v>
      </c>
      <c r="D272" s="77" t="str">
        <f t="shared" si="9"/>
        <v>athleticsposmale=20</v>
      </c>
      <c r="E272" s="76" t="str">
        <f t="shared" si="10"/>
        <v>迦密柏雨</v>
      </c>
      <c r="F272" s="59" t="s">
        <v>3180</v>
      </c>
    </row>
    <row r="273" spans="1:6" ht="15.75" x14ac:dyDescent="0.25">
      <c r="A273" s="78" t="s">
        <v>2906</v>
      </c>
      <c r="B273" s="77" t="s">
        <v>3204</v>
      </c>
      <c r="C273" s="77">
        <v>21</v>
      </c>
      <c r="D273" s="77" t="str">
        <f t="shared" si="9"/>
        <v>athleticsposmale=21</v>
      </c>
      <c r="E273" s="76" t="str">
        <f t="shared" si="10"/>
        <v>救恩</v>
      </c>
      <c r="F273" s="59" t="s">
        <v>3181</v>
      </c>
    </row>
    <row r="274" spans="1:6" ht="15.75" x14ac:dyDescent="0.25">
      <c r="A274" s="78" t="s">
        <v>2906</v>
      </c>
      <c r="B274" s="77" t="s">
        <v>3204</v>
      </c>
      <c r="C274" s="76">
        <v>22</v>
      </c>
      <c r="D274" s="77" t="str">
        <f t="shared" si="9"/>
        <v>athleticsposmale=22</v>
      </c>
      <c r="E274" s="76" t="str">
        <f t="shared" si="10"/>
        <v>沐恩</v>
      </c>
      <c r="F274" s="59" t="s">
        <v>3182</v>
      </c>
    </row>
    <row r="275" spans="1:6" ht="15.75" x14ac:dyDescent="0.25">
      <c r="A275" s="78" t="s">
        <v>2906</v>
      </c>
      <c r="B275" s="77" t="s">
        <v>3204</v>
      </c>
      <c r="C275" s="77">
        <v>23</v>
      </c>
      <c r="D275" s="77" t="str">
        <f t="shared" si="9"/>
        <v>athleticsposmale=23</v>
      </c>
      <c r="E275" s="76" t="str">
        <f t="shared" si="10"/>
        <v>康樂</v>
      </c>
      <c r="F275" s="59" t="s">
        <v>3183</v>
      </c>
    </row>
    <row r="276" spans="1:6" ht="15.75" x14ac:dyDescent="0.25">
      <c r="A276" s="78" t="s">
        <v>2906</v>
      </c>
      <c r="B276" s="77" t="s">
        <v>3204</v>
      </c>
      <c r="C276" s="76">
        <v>24</v>
      </c>
      <c r="D276" s="77" t="str">
        <f t="shared" si="9"/>
        <v>athleticsposmale=24</v>
      </c>
      <c r="E276" s="76" t="str">
        <f t="shared" si="10"/>
        <v>聖芳濟各</v>
      </c>
      <c r="F276" s="59" t="s">
        <v>3184</v>
      </c>
    </row>
    <row r="277" spans="1:6" ht="15.75" x14ac:dyDescent="0.25">
      <c r="A277" s="78" t="s">
        <v>2906</v>
      </c>
      <c r="B277" s="77" t="s">
        <v>3204</v>
      </c>
      <c r="C277" s="77">
        <v>25</v>
      </c>
      <c r="D277" s="77" t="str">
        <f t="shared" si="9"/>
        <v>athleticsposmale=25</v>
      </c>
      <c r="E277" s="76" t="str">
        <f t="shared" si="10"/>
        <v>恩主教</v>
      </c>
      <c r="F277" s="59" t="s">
        <v>3185</v>
      </c>
    </row>
    <row r="278" spans="1:6" ht="15.75" x14ac:dyDescent="0.25">
      <c r="A278" s="78" t="s">
        <v>2906</v>
      </c>
      <c r="B278" s="77" t="s">
        <v>3204</v>
      </c>
      <c r="C278" s="76">
        <v>26</v>
      </c>
      <c r="D278" s="77" t="str">
        <f t="shared" si="9"/>
        <v>athleticsposmale=26</v>
      </c>
      <c r="E278" s="76" t="str">
        <f t="shared" si="10"/>
        <v>粉嶺救恩</v>
      </c>
      <c r="F278" s="59" t="s">
        <v>3186</v>
      </c>
    </row>
    <row r="279" spans="1:6" ht="15.75" x14ac:dyDescent="0.25">
      <c r="A279" s="78" t="s">
        <v>2906</v>
      </c>
      <c r="B279" s="77" t="s">
        <v>3204</v>
      </c>
      <c r="C279" s="77">
        <v>27</v>
      </c>
      <c r="D279" s="77" t="str">
        <f t="shared" si="9"/>
        <v>athleticsposmale=27</v>
      </c>
      <c r="E279" s="76" t="str">
        <f t="shared" si="10"/>
        <v>馬錦燦</v>
      </c>
      <c r="F279" s="59" t="s">
        <v>3187</v>
      </c>
    </row>
    <row r="280" spans="1:6" ht="15.75" x14ac:dyDescent="0.25">
      <c r="A280" s="78" t="s">
        <v>2906</v>
      </c>
      <c r="B280" s="77" t="s">
        <v>3204</v>
      </c>
      <c r="C280" s="76">
        <v>28</v>
      </c>
      <c r="D280" s="77" t="str">
        <f t="shared" si="9"/>
        <v>athleticsposmale=28</v>
      </c>
      <c r="E280" s="76" t="str">
        <f t="shared" si="10"/>
        <v>大埔卍慈</v>
      </c>
      <c r="F280" s="59" t="s">
        <v>3188</v>
      </c>
    </row>
    <row r="281" spans="1:6" ht="15.75" x14ac:dyDescent="0.25">
      <c r="A281" s="78" t="s">
        <v>2906</v>
      </c>
      <c r="B281" s="77" t="s">
        <v>3204</v>
      </c>
      <c r="C281" s="77">
        <v>29</v>
      </c>
      <c r="D281" s="77" t="str">
        <f t="shared" si="9"/>
        <v>athleticsposmale=29</v>
      </c>
      <c r="E281" s="76" t="str">
        <f t="shared" si="10"/>
        <v>馬錦明</v>
      </c>
      <c r="F281" s="59" t="s">
        <v>3189</v>
      </c>
    </row>
    <row r="282" spans="1:6" ht="15.75" x14ac:dyDescent="0.25">
      <c r="A282" s="78" t="s">
        <v>2906</v>
      </c>
      <c r="B282" s="77" t="s">
        <v>3204</v>
      </c>
      <c r="C282" s="76">
        <v>30</v>
      </c>
      <c r="D282" s="77" t="str">
        <f t="shared" si="9"/>
        <v>athleticsposmale=30</v>
      </c>
      <c r="E282" s="76" t="str">
        <f t="shared" si="10"/>
        <v>粉陳震夏</v>
      </c>
      <c r="F282" s="59" t="s">
        <v>3190</v>
      </c>
    </row>
    <row r="283" spans="1:6" ht="15.75" x14ac:dyDescent="0.25">
      <c r="A283" s="78" t="s">
        <v>2906</v>
      </c>
      <c r="B283" s="77" t="s">
        <v>3204</v>
      </c>
      <c r="C283" s="77">
        <v>31</v>
      </c>
      <c r="D283" s="77" t="str">
        <f t="shared" si="9"/>
        <v>athleticsposmale=31</v>
      </c>
      <c r="E283" s="76" t="str">
        <f t="shared" si="10"/>
        <v>大埔三育</v>
      </c>
      <c r="F283" s="59" t="s">
        <v>3191</v>
      </c>
    </row>
    <row r="284" spans="1:6" ht="15.75" x14ac:dyDescent="0.25">
      <c r="A284" s="78" t="s">
        <v>2906</v>
      </c>
      <c r="B284" s="77" t="s">
        <v>3204</v>
      </c>
      <c r="C284" s="76">
        <v>32</v>
      </c>
      <c r="D284" s="77" t="str">
        <f t="shared" si="9"/>
        <v>athleticsposmale=32</v>
      </c>
      <c r="E284" s="76" t="str">
        <f t="shared" si="10"/>
        <v>馮梁結</v>
      </c>
      <c r="F284" s="59" t="s">
        <v>3192</v>
      </c>
    </row>
    <row r="285" spans="1:6" ht="15.75" x14ac:dyDescent="0.25">
      <c r="A285" s="78" t="s">
        <v>2906</v>
      </c>
      <c r="B285" s="77" t="s">
        <v>3204</v>
      </c>
      <c r="C285" s="77">
        <v>33</v>
      </c>
      <c r="D285" s="77" t="str">
        <f t="shared" si="9"/>
        <v>athleticsposmale=33</v>
      </c>
      <c r="E285" s="76" t="str">
        <f t="shared" si="10"/>
        <v>靈風</v>
      </c>
      <c r="F285" s="59" t="s">
        <v>3193</v>
      </c>
    </row>
    <row r="286" spans="1:6" ht="15.75" x14ac:dyDescent="0.25">
      <c r="A286" s="78" t="s">
        <v>2906</v>
      </c>
      <c r="B286" s="77" t="s">
        <v>3204</v>
      </c>
      <c r="C286" s="76">
        <v>34</v>
      </c>
      <c r="D286" s="77" t="str">
        <f t="shared" si="9"/>
        <v>athleticsposmale=34</v>
      </c>
      <c r="E286" s="76" t="str">
        <f t="shared" si="10"/>
        <v>李興貴</v>
      </c>
      <c r="F286" s="59" t="s">
        <v>3194</v>
      </c>
    </row>
    <row r="287" spans="1:6" ht="15.75" x14ac:dyDescent="0.25">
      <c r="A287" s="78" t="s">
        <v>2906</v>
      </c>
      <c r="B287" s="77" t="s">
        <v>3204</v>
      </c>
      <c r="C287" s="77">
        <v>35</v>
      </c>
      <c r="D287" s="77" t="str">
        <f t="shared" si="9"/>
        <v>athleticsposmale=35</v>
      </c>
      <c r="E287" s="76" t="str">
        <f t="shared" si="10"/>
        <v>基新</v>
      </c>
      <c r="F287" s="59" t="s">
        <v>3195</v>
      </c>
    </row>
    <row r="288" spans="1:6" ht="15.75" x14ac:dyDescent="0.25">
      <c r="A288" s="78" t="s">
        <v>2906</v>
      </c>
      <c r="B288" s="77" t="s">
        <v>3204</v>
      </c>
      <c r="C288" s="76">
        <v>36</v>
      </c>
      <c r="D288" s="77" t="str">
        <f t="shared" si="9"/>
        <v>athleticsposmale=36</v>
      </c>
      <c r="E288" s="76" t="str">
        <f t="shared" si="10"/>
        <v>廖萬石堂</v>
      </c>
      <c r="F288" s="59" t="s">
        <v>3196</v>
      </c>
    </row>
    <row r="289" spans="1:6" ht="15.75" x14ac:dyDescent="0.25">
      <c r="A289" s="78" t="s">
        <v>2906</v>
      </c>
      <c r="B289" s="77" t="s">
        <v>3204</v>
      </c>
      <c r="C289" s="77">
        <v>37</v>
      </c>
      <c r="D289" s="77" t="str">
        <f t="shared" si="9"/>
        <v>athleticsposmale=37</v>
      </c>
      <c r="E289" s="76" t="str">
        <f t="shared" si="10"/>
        <v>大光慈航</v>
      </c>
      <c r="F289" s="59" t="s">
        <v>3197</v>
      </c>
    </row>
    <row r="290" spans="1:6" ht="15.75" x14ac:dyDescent="0.25">
      <c r="A290" s="78" t="s">
        <v>2906</v>
      </c>
      <c r="B290" s="77" t="s">
        <v>3204</v>
      </c>
      <c r="C290" s="76">
        <v>38</v>
      </c>
      <c r="D290" s="77" t="str">
        <f t="shared" si="9"/>
        <v>athleticsposmale=38</v>
      </c>
      <c r="E290" s="76" t="str">
        <f t="shared" si="10"/>
        <v>粉官</v>
      </c>
      <c r="F290" s="59" t="s">
        <v>3198</v>
      </c>
    </row>
    <row r="291" spans="1:6" ht="15.75" x14ac:dyDescent="0.25">
      <c r="A291" s="78" t="s">
        <v>2906</v>
      </c>
      <c r="B291" s="77" t="s">
        <v>3204</v>
      </c>
      <c r="C291" s="77">
        <v>39</v>
      </c>
      <c r="D291" s="77" t="str">
        <f t="shared" si="9"/>
        <v>athleticsposmale=39</v>
      </c>
      <c r="E291" s="76" t="str">
        <f t="shared" si="10"/>
        <v>上水官中</v>
      </c>
      <c r="F291" s="59" t="s">
        <v>3199</v>
      </c>
    </row>
    <row r="292" spans="1:6" ht="15.75" x14ac:dyDescent="0.25">
      <c r="A292" s="78" t="s">
        <v>2906</v>
      </c>
      <c r="B292" s="77" t="s">
        <v>3204</v>
      </c>
      <c r="C292" s="76">
        <v>40</v>
      </c>
      <c r="D292" s="77" t="str">
        <f t="shared" si="9"/>
        <v>athleticsposmale=40</v>
      </c>
      <c r="E292" s="76" t="str">
        <f t="shared" si="10"/>
        <v>大埔鄉中</v>
      </c>
      <c r="F292" s="59" t="s">
        <v>3200</v>
      </c>
    </row>
    <row r="293" spans="1:6" ht="15.75" x14ac:dyDescent="0.25">
      <c r="A293" s="78" t="s">
        <v>2906</v>
      </c>
      <c r="B293" s="77" t="s">
        <v>3204</v>
      </c>
      <c r="C293" s="77">
        <v>41</v>
      </c>
      <c r="D293" s="77" t="str">
        <f t="shared" si="9"/>
        <v>athleticsposmale=41</v>
      </c>
      <c r="E293" s="76" t="str">
        <f t="shared" si="10"/>
        <v>ICHK</v>
      </c>
      <c r="F293" t="s">
        <v>3201</v>
      </c>
    </row>
    <row r="294" spans="1:6" ht="15.75" x14ac:dyDescent="0.25">
      <c r="A294" s="78" t="s">
        <v>2906</v>
      </c>
      <c r="B294" s="77" t="s">
        <v>3204</v>
      </c>
      <c r="C294" s="76">
        <v>42</v>
      </c>
      <c r="D294" s="77" t="str">
        <f t="shared" si="9"/>
        <v>athleticsposmale=42</v>
      </c>
      <c r="E294" s="76" t="str">
        <f t="shared" si="10"/>
        <v>上水遵理</v>
      </c>
      <c r="F294" s="59" t="s">
        <v>3202</v>
      </c>
    </row>
    <row r="295" spans="1:6" ht="15.75" x14ac:dyDescent="0.25">
      <c r="A295" s="78" t="s">
        <v>2906</v>
      </c>
      <c r="B295" s="77" t="s">
        <v>3204</v>
      </c>
      <c r="C295" s="77">
        <v>43</v>
      </c>
      <c r="D295" s="77" t="str">
        <f t="shared" si="9"/>
        <v>athleticsposmale=43</v>
      </c>
      <c r="E295" s="76" t="str">
        <f t="shared" si="10"/>
        <v>大埔遵理</v>
      </c>
      <c r="F295" s="59" t="s">
        <v>3203</v>
      </c>
    </row>
    <row r="296" spans="1:6" x14ac:dyDescent="0.2">
      <c r="C296" s="76"/>
      <c r="D296" s="77"/>
      <c r="E296" s="76"/>
      <c r="F296" s="59" t="s">
        <v>3205</v>
      </c>
    </row>
    <row r="297" spans="1:6" ht="14.25" x14ac:dyDescent="0.2">
      <c r="C297" s="77"/>
      <c r="D297" s="77"/>
      <c r="E297" s="76"/>
      <c r="F297" s="59" t="s">
        <v>3206</v>
      </c>
    </row>
    <row r="298" spans="1:6" x14ac:dyDescent="0.2">
      <c r="D298" s="77"/>
      <c r="E298" s="76"/>
      <c r="F298" s="59" t="s">
        <v>3207</v>
      </c>
    </row>
    <row r="299" spans="1:6" ht="14.25" x14ac:dyDescent="0.2">
      <c r="A299" s="77" t="s">
        <v>2993</v>
      </c>
      <c r="B299" s="77" t="s">
        <v>3204</v>
      </c>
      <c r="C299" s="77">
        <v>1</v>
      </c>
      <c r="D299" s="77" t="str">
        <f>"athleticsposmale="&amp;C299</f>
        <v>athleticsposmale=1</v>
      </c>
      <c r="E299" s="76" t="str">
        <f t="shared" si="10"/>
        <v>翁祐</v>
      </c>
      <c r="F299" s="59" t="s">
        <v>3208</v>
      </c>
    </row>
    <row r="300" spans="1:6" ht="14.25" x14ac:dyDescent="0.2">
      <c r="A300" s="77" t="s">
        <v>2993</v>
      </c>
      <c r="B300" s="77" t="s">
        <v>3204</v>
      </c>
      <c r="C300" s="61">
        <v>2</v>
      </c>
      <c r="D300" s="77" t="str">
        <f>"athleticsposmale="&amp;C300</f>
        <v>athleticsposmale=2</v>
      </c>
      <c r="E300" s="76" t="str">
        <f t="shared" si="10"/>
        <v>伊中舊生會</v>
      </c>
      <c r="F300" s="59" t="s">
        <v>3209</v>
      </c>
    </row>
    <row r="301" spans="1:6" ht="14.25" x14ac:dyDescent="0.2">
      <c r="A301" s="77" t="s">
        <v>2993</v>
      </c>
      <c r="B301" s="77" t="s">
        <v>3204</v>
      </c>
      <c r="C301" s="77">
        <v>3</v>
      </c>
      <c r="D301" s="77" t="str">
        <f t="shared" ref="D301:D364" si="11">"athleticsposmale="&amp;C301</f>
        <v>athleticsposmale=3</v>
      </c>
      <c r="E301" s="76" t="str">
        <f t="shared" si="10"/>
        <v>天水圍循道</v>
      </c>
      <c r="F301" s="59" t="s">
        <v>3210</v>
      </c>
    </row>
    <row r="302" spans="1:6" ht="14.25" x14ac:dyDescent="0.2">
      <c r="A302" s="77" t="s">
        <v>2993</v>
      </c>
      <c r="B302" s="77" t="s">
        <v>3204</v>
      </c>
      <c r="C302" s="76">
        <v>4</v>
      </c>
      <c r="D302" s="77" t="str">
        <f t="shared" si="11"/>
        <v>athleticsposmale=4</v>
      </c>
      <c r="E302" s="76" t="str">
        <f t="shared" si="10"/>
        <v>白約翰</v>
      </c>
      <c r="F302" s="59" t="s">
        <v>3211</v>
      </c>
    </row>
    <row r="303" spans="1:6" ht="14.25" x14ac:dyDescent="0.2">
      <c r="A303" s="77" t="s">
        <v>2993</v>
      </c>
      <c r="B303" s="77" t="s">
        <v>3204</v>
      </c>
      <c r="C303" s="77">
        <v>5</v>
      </c>
      <c r="D303" s="77" t="str">
        <f t="shared" si="11"/>
        <v>athleticsposmale=5</v>
      </c>
      <c r="E303" s="76" t="str">
        <f t="shared" si="10"/>
        <v>青年會</v>
      </c>
      <c r="F303" s="59" t="s">
        <v>3212</v>
      </c>
    </row>
    <row r="304" spans="1:6" ht="14.25" x14ac:dyDescent="0.2">
      <c r="A304" s="77" t="s">
        <v>2993</v>
      </c>
      <c r="B304" s="77" t="s">
        <v>3204</v>
      </c>
      <c r="C304" s="76">
        <v>6</v>
      </c>
      <c r="D304" s="77" t="str">
        <f t="shared" si="11"/>
        <v>athleticsposmale=6</v>
      </c>
      <c r="E304" s="76" t="str">
        <f t="shared" si="10"/>
        <v>元朗鄉中</v>
      </c>
      <c r="F304" s="59" t="s">
        <v>3213</v>
      </c>
    </row>
    <row r="305" spans="1:6" ht="14.25" x14ac:dyDescent="0.2">
      <c r="A305" s="77" t="s">
        <v>2993</v>
      </c>
      <c r="B305" s="77" t="s">
        <v>3204</v>
      </c>
      <c r="C305" s="77">
        <v>7</v>
      </c>
      <c r="D305" s="77" t="str">
        <f t="shared" si="11"/>
        <v>athleticsposmale=7</v>
      </c>
      <c r="E305" s="76" t="str">
        <f t="shared" si="10"/>
        <v>趙聿修</v>
      </c>
      <c r="F305" s="59" t="s">
        <v>3214</v>
      </c>
    </row>
    <row r="306" spans="1:6" ht="14.25" x14ac:dyDescent="0.2">
      <c r="A306" s="77" t="s">
        <v>2993</v>
      </c>
      <c r="B306" s="77" t="s">
        <v>3204</v>
      </c>
      <c r="C306" s="76">
        <v>8</v>
      </c>
      <c r="D306" s="77" t="str">
        <f t="shared" si="11"/>
        <v>athleticsposmale=8</v>
      </c>
      <c r="E306" s="76" t="str">
        <f t="shared" si="10"/>
        <v>湯國華</v>
      </c>
      <c r="F306" s="59" t="s">
        <v>3215</v>
      </c>
    </row>
    <row r="307" spans="1:6" ht="14.25" x14ac:dyDescent="0.2">
      <c r="A307" s="77" t="s">
        <v>2993</v>
      </c>
      <c r="B307" s="77" t="s">
        <v>3204</v>
      </c>
      <c r="C307" s="77">
        <v>9</v>
      </c>
      <c r="D307" s="77" t="str">
        <f t="shared" si="11"/>
        <v>athleticsposmale=9</v>
      </c>
      <c r="E307" s="76" t="str">
        <f t="shared" si="10"/>
        <v>信義中學</v>
      </c>
      <c r="F307" s="59" t="s">
        <v>3216</v>
      </c>
    </row>
    <row r="308" spans="1:6" ht="14.25" x14ac:dyDescent="0.2">
      <c r="A308" s="77" t="s">
        <v>2993</v>
      </c>
      <c r="B308" s="77" t="s">
        <v>3204</v>
      </c>
      <c r="C308" s="76">
        <v>10</v>
      </c>
      <c r="D308" s="77" t="str">
        <f t="shared" si="11"/>
        <v>athleticsposmale=10</v>
      </c>
      <c r="E308" s="76" t="str">
        <f t="shared" si="10"/>
        <v>耀道</v>
      </c>
      <c r="F308" s="59" t="s">
        <v>3217</v>
      </c>
    </row>
    <row r="309" spans="1:6" ht="14.25" x14ac:dyDescent="0.2">
      <c r="A309" s="77" t="s">
        <v>2993</v>
      </c>
      <c r="B309" s="77" t="s">
        <v>3204</v>
      </c>
      <c r="C309" s="77">
        <v>11</v>
      </c>
      <c r="D309" s="77" t="str">
        <f t="shared" si="11"/>
        <v>athleticsposmale=11</v>
      </c>
      <c r="E309" s="76" t="str">
        <f t="shared" si="10"/>
        <v>崇德</v>
      </c>
      <c r="F309" s="59" t="s">
        <v>3218</v>
      </c>
    </row>
    <row r="310" spans="1:6" ht="14.25" x14ac:dyDescent="0.2">
      <c r="A310" s="77" t="s">
        <v>2993</v>
      </c>
      <c r="B310" s="77" t="s">
        <v>3204</v>
      </c>
      <c r="C310" s="76">
        <v>12</v>
      </c>
      <c r="D310" s="77" t="str">
        <f t="shared" si="11"/>
        <v>athleticsposmale=12</v>
      </c>
      <c r="E310" s="76" t="str">
        <f t="shared" si="10"/>
        <v>元朗商中</v>
      </c>
      <c r="F310" s="59" t="s">
        <v>3219</v>
      </c>
    </row>
    <row r="311" spans="1:6" ht="14.25" x14ac:dyDescent="0.2">
      <c r="A311" s="77" t="s">
        <v>2993</v>
      </c>
      <c r="B311" s="77" t="s">
        <v>3204</v>
      </c>
      <c r="C311" s="77">
        <v>13</v>
      </c>
      <c r="D311" s="77" t="str">
        <f t="shared" si="11"/>
        <v>athleticsposmale=13</v>
      </c>
      <c r="E311" s="76" t="str">
        <f t="shared" si="10"/>
        <v>鄧兆棠</v>
      </c>
      <c r="F311" s="59" t="s">
        <v>3220</v>
      </c>
    </row>
    <row r="312" spans="1:6" ht="14.25" x14ac:dyDescent="0.2">
      <c r="A312" s="77" t="s">
        <v>2993</v>
      </c>
      <c r="B312" s="77" t="s">
        <v>3204</v>
      </c>
      <c r="C312" s="76">
        <v>14</v>
      </c>
      <c r="D312" s="77" t="str">
        <f t="shared" si="11"/>
        <v>athleticsposmale=14</v>
      </c>
      <c r="E312" s="76" t="str">
        <f t="shared" si="10"/>
        <v>盧幹庭</v>
      </c>
      <c r="F312" s="59" t="s">
        <v>3221</v>
      </c>
    </row>
    <row r="313" spans="1:6" ht="14.25" x14ac:dyDescent="0.2">
      <c r="A313" s="77" t="s">
        <v>2993</v>
      </c>
      <c r="B313" s="77" t="s">
        <v>3204</v>
      </c>
      <c r="C313" s="77">
        <v>15</v>
      </c>
      <c r="D313" s="77" t="str">
        <f t="shared" si="11"/>
        <v>athleticsposmale=15</v>
      </c>
      <c r="E313" s="76" t="str">
        <f t="shared" si="10"/>
        <v>基元</v>
      </c>
      <c r="F313" s="59" t="s">
        <v>3222</v>
      </c>
    </row>
    <row r="314" spans="1:6" ht="14.25" x14ac:dyDescent="0.2">
      <c r="A314" s="77" t="s">
        <v>2993</v>
      </c>
      <c r="B314" s="77" t="s">
        <v>3204</v>
      </c>
      <c r="C314" s="76">
        <v>16</v>
      </c>
      <c r="D314" s="77" t="str">
        <f t="shared" si="11"/>
        <v>athleticsposmale=16</v>
      </c>
      <c r="E314" s="76" t="str">
        <f t="shared" si="10"/>
        <v>郭一葦</v>
      </c>
      <c r="F314" s="59" t="s">
        <v>3223</v>
      </c>
    </row>
    <row r="315" spans="1:6" ht="14.25" x14ac:dyDescent="0.2">
      <c r="A315" s="77" t="s">
        <v>2993</v>
      </c>
      <c r="B315" s="77" t="s">
        <v>3204</v>
      </c>
      <c r="C315" s="77">
        <v>17</v>
      </c>
      <c r="D315" s="77" t="str">
        <f t="shared" si="11"/>
        <v>athleticsposmale=17</v>
      </c>
      <c r="E315" s="76" t="str">
        <f t="shared" si="10"/>
        <v>方潤華</v>
      </c>
      <c r="F315" s="59" t="s">
        <v>3224</v>
      </c>
    </row>
    <row r="316" spans="1:6" ht="14.25" x14ac:dyDescent="0.2">
      <c r="A316" s="77" t="s">
        <v>2993</v>
      </c>
      <c r="B316" s="77" t="s">
        <v>3204</v>
      </c>
      <c r="C316" s="76">
        <v>18</v>
      </c>
      <c r="D316" s="77" t="str">
        <f t="shared" si="11"/>
        <v>athleticsposmale=18</v>
      </c>
      <c r="E316" s="76" t="str">
        <f t="shared" si="10"/>
        <v>李兆基</v>
      </c>
      <c r="F316" s="59" t="s">
        <v>3225</v>
      </c>
    </row>
    <row r="317" spans="1:6" ht="14.25" x14ac:dyDescent="0.2">
      <c r="A317" s="77" t="s">
        <v>2993</v>
      </c>
      <c r="B317" s="77" t="s">
        <v>3204</v>
      </c>
      <c r="C317" s="77">
        <v>19</v>
      </c>
      <c r="D317" s="77" t="str">
        <f t="shared" si="11"/>
        <v>athleticsposmale=19</v>
      </c>
      <c r="E317" s="76" t="str">
        <f t="shared" si="10"/>
        <v>毅智</v>
      </c>
      <c r="F317" s="59" t="s">
        <v>3226</v>
      </c>
    </row>
    <row r="318" spans="1:6" ht="14.25" x14ac:dyDescent="0.2">
      <c r="A318" s="77" t="s">
        <v>2993</v>
      </c>
      <c r="B318" s="77" t="s">
        <v>3204</v>
      </c>
      <c r="C318" s="76">
        <v>20</v>
      </c>
      <c r="D318" s="77" t="str">
        <f t="shared" si="11"/>
        <v>athleticsposmale=20</v>
      </c>
      <c r="E318" s="76" t="str">
        <f t="shared" si="10"/>
        <v>天水圍官中</v>
      </c>
      <c r="F318" s="59" t="s">
        <v>3227</v>
      </c>
    </row>
    <row r="319" spans="1:6" ht="14.25" x14ac:dyDescent="0.2">
      <c r="A319" s="77" t="s">
        <v>2993</v>
      </c>
      <c r="B319" s="77" t="s">
        <v>3204</v>
      </c>
      <c r="C319" s="77">
        <v>21</v>
      </c>
      <c r="D319" s="77" t="str">
        <f t="shared" si="11"/>
        <v>athleticsposmale=21</v>
      </c>
      <c r="E319" s="76" t="str">
        <f t="shared" si="10"/>
        <v>元朗公立</v>
      </c>
      <c r="F319" s="59" t="s">
        <v>3228</v>
      </c>
    </row>
    <row r="320" spans="1:6" ht="14.25" x14ac:dyDescent="0.2">
      <c r="A320" s="77" t="s">
        <v>2993</v>
      </c>
      <c r="B320" s="77" t="s">
        <v>3204</v>
      </c>
      <c r="C320" s="76">
        <v>22</v>
      </c>
      <c r="D320" s="77" t="str">
        <f t="shared" si="11"/>
        <v>athleticsposmale=22</v>
      </c>
      <c r="E320" s="76" t="str">
        <f t="shared" si="10"/>
        <v>伯裘</v>
      </c>
      <c r="F320" s="59" t="s">
        <v>3229</v>
      </c>
    </row>
    <row r="321" spans="1:6" ht="14.25" x14ac:dyDescent="0.2">
      <c r="A321" s="77" t="s">
        <v>2993</v>
      </c>
      <c r="B321" s="77" t="s">
        <v>3204</v>
      </c>
      <c r="C321" s="77">
        <v>23</v>
      </c>
      <c r="D321" s="77" t="str">
        <f t="shared" si="11"/>
        <v>athleticsposmale=23</v>
      </c>
      <c r="E321" s="76" t="str">
        <f t="shared" si="10"/>
        <v>可道</v>
      </c>
      <c r="F321" s="59" t="s">
        <v>3230</v>
      </c>
    </row>
    <row r="322" spans="1:6" ht="14.25" x14ac:dyDescent="0.2">
      <c r="A322" s="77" t="s">
        <v>2993</v>
      </c>
      <c r="B322" s="77" t="s">
        <v>3204</v>
      </c>
      <c r="C322" s="76">
        <v>24</v>
      </c>
      <c r="D322" s="77" t="str">
        <f t="shared" si="11"/>
        <v>athleticsposmale=24</v>
      </c>
      <c r="E322" s="76" t="str">
        <f t="shared" si="10"/>
        <v>西門英才</v>
      </c>
      <c r="F322" s="59" t="s">
        <v>3231</v>
      </c>
    </row>
    <row r="323" spans="1:6" ht="14.25" x14ac:dyDescent="0.2">
      <c r="A323" s="77" t="s">
        <v>2993</v>
      </c>
      <c r="B323" s="77" t="s">
        <v>3204</v>
      </c>
      <c r="C323" s="77">
        <v>25</v>
      </c>
      <c r="D323" s="77" t="str">
        <f t="shared" si="11"/>
        <v>athleticsposmale=25</v>
      </c>
      <c r="E323" s="76" t="str">
        <f t="shared" si="10"/>
        <v>公益社</v>
      </c>
      <c r="F323" s="59" t="s">
        <v>3232</v>
      </c>
    </row>
    <row r="324" spans="1:6" ht="14.25" x14ac:dyDescent="0.2">
      <c r="A324" s="77" t="s">
        <v>2993</v>
      </c>
      <c r="B324" s="77" t="s">
        <v>3204</v>
      </c>
      <c r="C324" s="76">
        <v>26</v>
      </c>
      <c r="D324" s="77" t="str">
        <f t="shared" si="11"/>
        <v>athleticsposmale=26</v>
      </c>
      <c r="E324" s="76" t="str">
        <f t="shared" si="10"/>
        <v>陳呂重德</v>
      </c>
      <c r="F324" s="59" t="s">
        <v>3233</v>
      </c>
    </row>
    <row r="325" spans="1:6" ht="14.25" x14ac:dyDescent="0.2">
      <c r="A325" s="77" t="s">
        <v>2993</v>
      </c>
      <c r="B325" s="77" t="s">
        <v>3204</v>
      </c>
      <c r="C325" s="77">
        <v>27</v>
      </c>
      <c r="D325" s="77" t="str">
        <f t="shared" si="11"/>
        <v>athleticsposmale=27</v>
      </c>
      <c r="E325" s="76" t="str">
        <f t="shared" si="10"/>
        <v>香島</v>
      </c>
      <c r="F325" s="59" t="s">
        <v>3234</v>
      </c>
    </row>
    <row r="326" spans="1:6" ht="14.25" x14ac:dyDescent="0.2">
      <c r="A326" s="77" t="s">
        <v>2993</v>
      </c>
      <c r="B326" s="77" t="s">
        <v>3204</v>
      </c>
      <c r="C326" s="76">
        <v>28</v>
      </c>
      <c r="D326" s="77" t="str">
        <f t="shared" si="11"/>
        <v>athleticsposmale=28</v>
      </c>
      <c r="E326" s="76" t="str">
        <f t="shared" ref="E326:E389" si="12">TRIM(LEFT(F326, FIND(" ", F326)))</f>
        <v>鄧佩瓊</v>
      </c>
      <c r="F326" s="59" t="s">
        <v>3235</v>
      </c>
    </row>
    <row r="327" spans="1:6" ht="14.25" x14ac:dyDescent="0.2">
      <c r="A327" s="77" t="s">
        <v>2993</v>
      </c>
      <c r="B327" s="77" t="s">
        <v>3204</v>
      </c>
      <c r="C327" s="77">
        <v>29</v>
      </c>
      <c r="D327" s="77" t="str">
        <f t="shared" si="11"/>
        <v>athleticsposmale=29</v>
      </c>
      <c r="E327" s="76" t="str">
        <f t="shared" si="12"/>
        <v>羅桂祥</v>
      </c>
      <c r="F327" s="59" t="s">
        <v>3236</v>
      </c>
    </row>
    <row r="328" spans="1:6" ht="14.25" x14ac:dyDescent="0.2">
      <c r="A328" s="77" t="s">
        <v>2993</v>
      </c>
      <c r="B328" s="77" t="s">
        <v>3204</v>
      </c>
      <c r="C328" s="76">
        <v>30</v>
      </c>
      <c r="D328" s="77" t="str">
        <f t="shared" si="11"/>
        <v>athleticsposmale=30</v>
      </c>
      <c r="E328" s="76" t="str">
        <f t="shared" si="12"/>
        <v>伯特利</v>
      </c>
      <c r="F328" s="59" t="s">
        <v>3237</v>
      </c>
    </row>
    <row r="329" spans="1:6" ht="14.25" x14ac:dyDescent="0.2">
      <c r="A329" s="77" t="s">
        <v>2993</v>
      </c>
      <c r="B329" s="77" t="s">
        <v>3204</v>
      </c>
      <c r="C329" s="77">
        <v>31</v>
      </c>
      <c r="D329" s="77" t="str">
        <f t="shared" si="11"/>
        <v>athleticsposmale=31</v>
      </c>
      <c r="E329" s="76" t="str">
        <f t="shared" si="12"/>
        <v>元裘錦秋</v>
      </c>
      <c r="F329" s="59" t="s">
        <v>3238</v>
      </c>
    </row>
    <row r="330" spans="1:6" ht="14.25" x14ac:dyDescent="0.2">
      <c r="A330" s="77" t="s">
        <v>2993</v>
      </c>
      <c r="B330" s="77" t="s">
        <v>3204</v>
      </c>
      <c r="C330" s="76">
        <v>32</v>
      </c>
      <c r="D330" s="77" t="str">
        <f t="shared" si="11"/>
        <v>athleticsposmale=32</v>
      </c>
      <c r="E330" s="76" t="str">
        <f t="shared" si="12"/>
        <v>元朗天主教</v>
      </c>
      <c r="F330" s="59" t="s">
        <v>3239</v>
      </c>
    </row>
    <row r="331" spans="1:6" ht="14.25" x14ac:dyDescent="0.2">
      <c r="A331" s="77" t="s">
        <v>2993</v>
      </c>
      <c r="B331" s="77" t="s">
        <v>3204</v>
      </c>
      <c r="C331" s="77">
        <v>33</v>
      </c>
      <c r="D331" s="77" t="str">
        <f t="shared" si="11"/>
        <v>athleticsposmale=33</v>
      </c>
      <c r="E331" s="76" t="str">
        <f t="shared" si="12"/>
        <v>張煊昌</v>
      </c>
      <c r="F331" s="59" t="s">
        <v>3240</v>
      </c>
    </row>
    <row r="332" spans="1:6" ht="14.25" x14ac:dyDescent="0.2">
      <c r="A332" s="77" t="s">
        <v>2993</v>
      </c>
      <c r="B332" s="77" t="s">
        <v>3204</v>
      </c>
      <c r="C332" s="76">
        <v>34</v>
      </c>
      <c r="D332" s="77" t="str">
        <f t="shared" si="11"/>
        <v>athleticsposmale=34</v>
      </c>
      <c r="E332" s="76" t="str">
        <f t="shared" si="12"/>
        <v>元陳震夏</v>
      </c>
      <c r="F332" s="59" t="s">
        <v>3241</v>
      </c>
    </row>
    <row r="333" spans="1:6" ht="14.25" x14ac:dyDescent="0.2">
      <c r="A333" s="77" t="s">
        <v>2993</v>
      </c>
      <c r="B333" s="77" t="s">
        <v>3204</v>
      </c>
      <c r="C333" s="77">
        <v>35</v>
      </c>
      <c r="D333" s="77" t="str">
        <f t="shared" si="11"/>
        <v>athleticsposmale=35</v>
      </c>
      <c r="E333" s="76" t="str">
        <f t="shared" si="12"/>
        <v>佛教茂峰</v>
      </c>
      <c r="F333" s="59" t="s">
        <v>3242</v>
      </c>
    </row>
    <row r="334" spans="1:6" ht="14.25" x14ac:dyDescent="0.2">
      <c r="A334" s="77" t="s">
        <v>2993</v>
      </c>
      <c r="B334" s="77" t="s">
        <v>3204</v>
      </c>
      <c r="C334" s="76">
        <v>36</v>
      </c>
      <c r="D334" s="77" t="str">
        <f t="shared" si="11"/>
        <v>athleticsposmale=36</v>
      </c>
      <c r="E334" s="76" t="str">
        <f t="shared" si="12"/>
        <v>培聖</v>
      </c>
      <c r="F334" s="59" t="s">
        <v>3243</v>
      </c>
    </row>
    <row r="335" spans="1:6" ht="14.25" x14ac:dyDescent="0.2">
      <c r="A335" s="77" t="s">
        <v>2993</v>
      </c>
      <c r="B335" s="77" t="s">
        <v>3204</v>
      </c>
      <c r="C335" s="77">
        <v>37</v>
      </c>
      <c r="D335" s="77" t="str">
        <f t="shared" si="11"/>
        <v>athleticsposmale=37</v>
      </c>
      <c r="E335" s="76" t="str">
        <f t="shared" si="12"/>
        <v>宏信</v>
      </c>
      <c r="F335" s="59" t="s">
        <v>3244</v>
      </c>
    </row>
    <row r="336" spans="1:6" ht="14.25" x14ac:dyDescent="0.2">
      <c r="A336" s="77" t="s">
        <v>2993</v>
      </c>
      <c r="B336" s="77" t="s">
        <v>3204</v>
      </c>
      <c r="C336" s="76">
        <v>38</v>
      </c>
      <c r="D336" s="77" t="str">
        <f t="shared" si="11"/>
        <v>athleticsposmale=38</v>
      </c>
      <c r="E336" s="76" t="str">
        <f t="shared" si="12"/>
        <v>基朗</v>
      </c>
      <c r="F336" s="59" t="s">
        <v>3245</v>
      </c>
    </row>
    <row r="337" spans="1:6" ht="14.25" x14ac:dyDescent="0.2">
      <c r="A337" s="77" t="s">
        <v>2993</v>
      </c>
      <c r="B337" s="77" t="s">
        <v>3204</v>
      </c>
      <c r="C337" s="77">
        <v>39</v>
      </c>
      <c r="D337" s="77" t="str">
        <f t="shared" si="11"/>
        <v>athleticsposmale=39</v>
      </c>
      <c r="E337" s="76" t="str">
        <f t="shared" si="12"/>
        <v>馬振玉</v>
      </c>
      <c r="F337" s="59" t="s">
        <v>3246</v>
      </c>
    </row>
    <row r="338" spans="1:6" ht="14.25" x14ac:dyDescent="0.2">
      <c r="A338" s="77" t="s">
        <v>2993</v>
      </c>
      <c r="B338" s="77" t="s">
        <v>3204</v>
      </c>
      <c r="C338" s="76">
        <v>40</v>
      </c>
      <c r="D338" s="77" t="str">
        <f t="shared" si="11"/>
        <v>athleticsposmale=40</v>
      </c>
      <c r="E338" s="76" t="str">
        <f t="shared" si="12"/>
        <v>遵理</v>
      </c>
      <c r="F338" s="59" t="s">
        <v>3247</v>
      </c>
    </row>
    <row r="339" spans="1:6" x14ac:dyDescent="0.2">
      <c r="C339" s="77"/>
      <c r="D339" s="77"/>
      <c r="E339" s="76"/>
      <c r="F339" s="59" t="s">
        <v>3248</v>
      </c>
    </row>
    <row r="340" spans="1:6" ht="14.25" x14ac:dyDescent="0.2">
      <c r="C340" s="76"/>
      <c r="D340" s="77"/>
      <c r="E340" s="76"/>
      <c r="F340" s="59" t="s">
        <v>3249</v>
      </c>
    </row>
    <row r="341" spans="1:6" x14ac:dyDescent="0.2">
      <c r="D341" s="77"/>
      <c r="E341" s="76"/>
      <c r="F341" s="59" t="s">
        <v>3250</v>
      </c>
    </row>
    <row r="342" spans="1:6" ht="14.25" x14ac:dyDescent="0.2">
      <c r="A342" s="77" t="s">
        <v>3038</v>
      </c>
      <c r="B342" s="77" t="s">
        <v>3204</v>
      </c>
      <c r="C342" s="77">
        <v>1</v>
      </c>
      <c r="D342" s="77" t="str">
        <f t="shared" si="11"/>
        <v>athleticsposmale=1</v>
      </c>
      <c r="E342" s="76" t="str">
        <f t="shared" si="12"/>
        <v>梁銶琚</v>
      </c>
      <c r="F342" s="59" t="s">
        <v>3251</v>
      </c>
    </row>
    <row r="343" spans="1:6" ht="14.25" x14ac:dyDescent="0.2">
      <c r="A343" s="77" t="s">
        <v>3038</v>
      </c>
      <c r="B343" s="77" t="s">
        <v>3204</v>
      </c>
      <c r="C343" s="61">
        <v>2</v>
      </c>
      <c r="D343" s="77" t="str">
        <f t="shared" si="11"/>
        <v>athleticsposmale=2</v>
      </c>
      <c r="E343" s="76" t="str">
        <f t="shared" si="12"/>
        <v>仁濟二中</v>
      </c>
      <c r="F343" s="59" t="s">
        <v>3252</v>
      </c>
    </row>
    <row r="344" spans="1:6" ht="14.25" x14ac:dyDescent="0.2">
      <c r="A344" s="77" t="s">
        <v>3038</v>
      </c>
      <c r="B344" s="77" t="s">
        <v>3204</v>
      </c>
      <c r="C344" s="76">
        <v>3</v>
      </c>
      <c r="D344" s="77" t="str">
        <f t="shared" si="11"/>
        <v>athleticsposmale=3</v>
      </c>
      <c r="E344" s="76" t="str">
        <f t="shared" si="12"/>
        <v>辛亥年</v>
      </c>
      <c r="F344" s="59" t="s">
        <v>3253</v>
      </c>
    </row>
    <row r="345" spans="1:6" ht="14.25" x14ac:dyDescent="0.2">
      <c r="A345" s="77" t="s">
        <v>3038</v>
      </c>
      <c r="B345" s="77" t="s">
        <v>3204</v>
      </c>
      <c r="C345" s="76">
        <v>4</v>
      </c>
      <c r="D345" s="77" t="str">
        <f t="shared" si="11"/>
        <v>athleticsposmale=4</v>
      </c>
      <c r="E345" s="76" t="str">
        <f t="shared" si="12"/>
        <v>譚李麗芬</v>
      </c>
      <c r="F345" s="59" t="s">
        <v>3254</v>
      </c>
    </row>
    <row r="346" spans="1:6" ht="14.25" x14ac:dyDescent="0.2">
      <c r="A346" s="77" t="s">
        <v>3038</v>
      </c>
      <c r="B346" s="77" t="s">
        <v>3204</v>
      </c>
      <c r="C346" s="76">
        <v>5</v>
      </c>
      <c r="D346" s="77" t="str">
        <f t="shared" si="11"/>
        <v>athleticsposmale=5</v>
      </c>
      <c r="E346" s="76" t="str">
        <f t="shared" si="12"/>
        <v>董玉娣</v>
      </c>
      <c r="F346" s="59" t="s">
        <v>3255</v>
      </c>
    </row>
    <row r="347" spans="1:6" ht="14.25" x14ac:dyDescent="0.2">
      <c r="A347" s="77" t="s">
        <v>3038</v>
      </c>
      <c r="B347" s="77" t="s">
        <v>3204</v>
      </c>
      <c r="C347" s="76">
        <v>6</v>
      </c>
      <c r="D347" s="77" t="str">
        <f t="shared" si="11"/>
        <v>athleticsposmale=6</v>
      </c>
      <c r="E347" s="76" t="str">
        <f t="shared" si="12"/>
        <v>永隆</v>
      </c>
      <c r="F347" s="59" t="s">
        <v>3256</v>
      </c>
    </row>
    <row r="348" spans="1:6" ht="14.25" x14ac:dyDescent="0.2">
      <c r="A348" s="77" t="s">
        <v>3038</v>
      </c>
      <c r="B348" s="77" t="s">
        <v>3204</v>
      </c>
      <c r="C348" s="76">
        <v>7</v>
      </c>
      <c r="D348" s="77" t="str">
        <f t="shared" si="11"/>
        <v>athleticsposmale=7</v>
      </c>
      <c r="E348" s="76" t="str">
        <f t="shared" si="12"/>
        <v>百周年</v>
      </c>
      <c r="F348" s="59" t="s">
        <v>3257</v>
      </c>
    </row>
    <row r="349" spans="1:6" ht="14.25" x14ac:dyDescent="0.2">
      <c r="A349" s="77" t="s">
        <v>3038</v>
      </c>
      <c r="B349" s="77" t="s">
        <v>3204</v>
      </c>
      <c r="C349" s="76">
        <v>8</v>
      </c>
      <c r="D349" s="77" t="str">
        <f t="shared" si="11"/>
        <v>athleticsposmale=8</v>
      </c>
      <c r="E349" s="76" t="str">
        <f t="shared" si="12"/>
        <v>屯官</v>
      </c>
      <c r="F349" s="59" t="s">
        <v>3258</v>
      </c>
    </row>
    <row r="350" spans="1:6" ht="14.25" x14ac:dyDescent="0.2">
      <c r="A350" s="77" t="s">
        <v>3038</v>
      </c>
      <c r="B350" s="77" t="s">
        <v>3204</v>
      </c>
      <c r="C350" s="76">
        <v>9</v>
      </c>
      <c r="D350" s="77" t="str">
        <f t="shared" si="11"/>
        <v>athleticsposmale=9</v>
      </c>
      <c r="E350" s="76" t="str">
        <f t="shared" si="12"/>
        <v>馬可賓</v>
      </c>
      <c r="F350" s="59" t="s">
        <v>3259</v>
      </c>
    </row>
    <row r="351" spans="1:6" ht="14.25" x14ac:dyDescent="0.2">
      <c r="A351" s="77" t="s">
        <v>3038</v>
      </c>
      <c r="B351" s="77" t="s">
        <v>3204</v>
      </c>
      <c r="C351" s="76">
        <v>10</v>
      </c>
      <c r="D351" s="77" t="str">
        <f t="shared" si="11"/>
        <v>athleticsposmale=10</v>
      </c>
      <c r="E351" s="76" t="str">
        <f t="shared" si="12"/>
        <v>邱子田</v>
      </c>
      <c r="F351" s="59" t="s">
        <v>3260</v>
      </c>
    </row>
    <row r="352" spans="1:6" ht="14.25" x14ac:dyDescent="0.2">
      <c r="A352" s="77" t="s">
        <v>3038</v>
      </c>
      <c r="B352" s="77" t="s">
        <v>3204</v>
      </c>
      <c r="C352" s="76">
        <v>11</v>
      </c>
      <c r="D352" s="77" t="str">
        <f t="shared" si="11"/>
        <v>athleticsposmale=11</v>
      </c>
      <c r="E352" s="76" t="str">
        <f t="shared" si="12"/>
        <v>何福堂</v>
      </c>
      <c r="F352" s="59" t="s">
        <v>3261</v>
      </c>
    </row>
    <row r="353" spans="1:6" ht="14.25" x14ac:dyDescent="0.2">
      <c r="A353" s="77" t="s">
        <v>3038</v>
      </c>
      <c r="B353" s="77" t="s">
        <v>3204</v>
      </c>
      <c r="C353" s="76">
        <v>12</v>
      </c>
      <c r="D353" s="77" t="str">
        <f t="shared" si="11"/>
        <v>athleticsposmale=12</v>
      </c>
      <c r="E353" s="76" t="str">
        <f t="shared" si="12"/>
        <v>南屯官</v>
      </c>
      <c r="F353" s="59" t="s">
        <v>3262</v>
      </c>
    </row>
    <row r="354" spans="1:6" ht="14.25" x14ac:dyDescent="0.2">
      <c r="A354" s="77" t="s">
        <v>3038</v>
      </c>
      <c r="B354" s="77" t="s">
        <v>3204</v>
      </c>
      <c r="C354" s="76">
        <v>13</v>
      </c>
      <c r="D354" s="77" t="str">
        <f t="shared" si="11"/>
        <v>athleticsposmale=13</v>
      </c>
      <c r="E354" s="76" t="str">
        <f t="shared" si="12"/>
        <v>呂明才</v>
      </c>
      <c r="F354" s="59" t="s">
        <v>3263</v>
      </c>
    </row>
    <row r="355" spans="1:6" ht="14.25" x14ac:dyDescent="0.2">
      <c r="A355" s="77" t="s">
        <v>3038</v>
      </c>
      <c r="B355" s="77" t="s">
        <v>3204</v>
      </c>
      <c r="C355" s="76">
        <v>14</v>
      </c>
      <c r="D355" s="77" t="str">
        <f t="shared" si="11"/>
        <v>athleticsposmale=14</v>
      </c>
      <c r="E355" s="76" t="str">
        <f t="shared" si="12"/>
        <v>陳黃淑芳</v>
      </c>
      <c r="F355" s="59" t="s">
        <v>3264</v>
      </c>
    </row>
    <row r="356" spans="1:6" ht="14.25" x14ac:dyDescent="0.2">
      <c r="A356" s="77" t="s">
        <v>3038</v>
      </c>
      <c r="B356" s="77" t="s">
        <v>3204</v>
      </c>
      <c r="C356" s="76">
        <v>15</v>
      </c>
      <c r="D356" s="77" t="str">
        <f t="shared" si="11"/>
        <v>athleticsposmale=15</v>
      </c>
      <c r="E356" s="76" t="str">
        <f t="shared" si="12"/>
        <v>譚伯羽</v>
      </c>
      <c r="F356" s="59" t="s">
        <v>3265</v>
      </c>
    </row>
    <row r="357" spans="1:6" ht="14.25" x14ac:dyDescent="0.2">
      <c r="A357" s="77" t="s">
        <v>3038</v>
      </c>
      <c r="B357" s="77" t="s">
        <v>3204</v>
      </c>
      <c r="C357" s="76">
        <v>16</v>
      </c>
      <c r="D357" s="77" t="str">
        <f t="shared" si="11"/>
        <v>athleticsposmale=16</v>
      </c>
      <c r="E357" s="76" t="str">
        <f t="shared" si="12"/>
        <v>崇真</v>
      </c>
      <c r="F357" s="59" t="s">
        <v>3266</v>
      </c>
    </row>
    <row r="358" spans="1:6" ht="14.25" x14ac:dyDescent="0.2">
      <c r="A358" s="77" t="s">
        <v>3038</v>
      </c>
      <c r="B358" s="77" t="s">
        <v>3204</v>
      </c>
      <c r="C358" s="76">
        <v>17</v>
      </c>
      <c r="D358" s="77" t="str">
        <f t="shared" si="11"/>
        <v>athleticsposmale=17</v>
      </c>
      <c r="E358" s="76" t="str">
        <f t="shared" si="12"/>
        <v>仁田家炳</v>
      </c>
      <c r="F358" s="59" t="s">
        <v>3267</v>
      </c>
    </row>
    <row r="359" spans="1:6" ht="14.25" x14ac:dyDescent="0.2">
      <c r="A359" s="77" t="s">
        <v>3038</v>
      </c>
      <c r="B359" s="77" t="s">
        <v>3204</v>
      </c>
      <c r="C359" s="76">
        <v>18</v>
      </c>
      <c r="D359" s="77" t="str">
        <f t="shared" si="11"/>
        <v>athleticsposmale=18</v>
      </c>
      <c r="E359" s="76" t="str">
        <f t="shared" si="12"/>
        <v>佛梁植偉</v>
      </c>
      <c r="F359" s="59" t="s">
        <v>3268</v>
      </c>
    </row>
    <row r="360" spans="1:6" ht="14.25" x14ac:dyDescent="0.2">
      <c r="A360" s="77" t="s">
        <v>3038</v>
      </c>
      <c r="B360" s="77" t="s">
        <v>3204</v>
      </c>
      <c r="C360" s="76">
        <v>19</v>
      </c>
      <c r="D360" s="77" t="str">
        <f t="shared" si="11"/>
        <v>athleticsposmale=19</v>
      </c>
      <c r="E360" s="76" t="str">
        <f t="shared" si="12"/>
        <v>平安福音</v>
      </c>
      <c r="F360" s="59" t="s">
        <v>3269</v>
      </c>
    </row>
    <row r="361" spans="1:6" ht="14.25" x14ac:dyDescent="0.2">
      <c r="A361" s="77" t="s">
        <v>3038</v>
      </c>
      <c r="B361" s="77" t="s">
        <v>3204</v>
      </c>
      <c r="C361" s="76">
        <v>20</v>
      </c>
      <c r="D361" s="77" t="str">
        <f t="shared" si="11"/>
        <v>athleticsposmale=20</v>
      </c>
      <c r="E361" s="76" t="str">
        <f t="shared" si="12"/>
        <v>沈香林</v>
      </c>
      <c r="F361" s="59" t="s">
        <v>3270</v>
      </c>
    </row>
    <row r="362" spans="1:6" ht="14.25" x14ac:dyDescent="0.2">
      <c r="A362" s="77" t="s">
        <v>3038</v>
      </c>
      <c r="B362" s="77" t="s">
        <v>3204</v>
      </c>
      <c r="C362" s="76">
        <v>21</v>
      </c>
      <c r="D362" s="77" t="str">
        <f t="shared" si="11"/>
        <v>athleticsposmale=21</v>
      </c>
      <c r="E362" s="76" t="str">
        <f t="shared" si="12"/>
        <v>宣道</v>
      </c>
      <c r="F362" s="59" t="s">
        <v>3271</v>
      </c>
    </row>
    <row r="363" spans="1:6" ht="14.25" x14ac:dyDescent="0.2">
      <c r="A363" s="77" t="s">
        <v>3038</v>
      </c>
      <c r="B363" s="77" t="s">
        <v>3204</v>
      </c>
      <c r="C363" s="76">
        <v>22</v>
      </c>
      <c r="D363" s="77" t="str">
        <f t="shared" si="11"/>
        <v>athleticsposmale=22</v>
      </c>
      <c r="E363" s="76" t="str">
        <f t="shared" si="12"/>
        <v>可藝</v>
      </c>
      <c r="F363" s="59" t="s">
        <v>3272</v>
      </c>
    </row>
    <row r="364" spans="1:6" ht="14.25" x14ac:dyDescent="0.2">
      <c r="A364" s="77" t="s">
        <v>3038</v>
      </c>
      <c r="B364" s="77" t="s">
        <v>3204</v>
      </c>
      <c r="C364" s="76">
        <v>23</v>
      </c>
      <c r="D364" s="77" t="str">
        <f t="shared" si="11"/>
        <v>athleticsposmale=23</v>
      </c>
      <c r="E364" s="76" t="str">
        <f t="shared" si="12"/>
        <v>陳瑞芝</v>
      </c>
      <c r="F364" s="59" t="s">
        <v>3273</v>
      </c>
    </row>
    <row r="365" spans="1:6" ht="14.25" x14ac:dyDescent="0.2">
      <c r="A365" s="77" t="s">
        <v>3038</v>
      </c>
      <c r="B365" s="77" t="s">
        <v>3204</v>
      </c>
      <c r="C365" s="76">
        <v>24</v>
      </c>
      <c r="D365" s="77" t="str">
        <f t="shared" ref="D365:D428" si="13">"athleticsposmale="&amp;C365</f>
        <v>athleticsposmale=24</v>
      </c>
      <c r="E365" s="76" t="str">
        <f t="shared" si="12"/>
        <v>屯天</v>
      </c>
      <c r="F365" s="59" t="s">
        <v>3274</v>
      </c>
    </row>
    <row r="366" spans="1:6" ht="14.25" x14ac:dyDescent="0.2">
      <c r="A366" s="77" t="s">
        <v>3038</v>
      </c>
      <c r="B366" s="77" t="s">
        <v>3204</v>
      </c>
      <c r="C366" s="76">
        <v>25</v>
      </c>
      <c r="D366" s="77" t="str">
        <f t="shared" si="13"/>
        <v>athleticsposmale=25</v>
      </c>
      <c r="E366" s="76" t="str">
        <f t="shared" si="12"/>
        <v>唐賓南</v>
      </c>
      <c r="F366" s="59" t="s">
        <v>3275</v>
      </c>
    </row>
    <row r="367" spans="1:6" ht="14.25" x14ac:dyDescent="0.2">
      <c r="A367" s="77" t="s">
        <v>3038</v>
      </c>
      <c r="B367" s="77" t="s">
        <v>3204</v>
      </c>
      <c r="C367" s="76">
        <v>26</v>
      </c>
      <c r="D367" s="77" t="str">
        <f t="shared" si="13"/>
        <v>athleticsposmale=26</v>
      </c>
      <c r="E367" s="76" t="str">
        <f t="shared" si="12"/>
        <v>呂祥光</v>
      </c>
      <c r="F367" s="59" t="s">
        <v>3276</v>
      </c>
    </row>
    <row r="368" spans="1:6" ht="14.25" x14ac:dyDescent="0.2">
      <c r="A368" s="77" t="s">
        <v>3038</v>
      </c>
      <c r="B368" s="77" t="s">
        <v>3204</v>
      </c>
      <c r="C368" s="76">
        <v>27</v>
      </c>
      <c r="D368" s="77" t="str">
        <f t="shared" si="13"/>
        <v>athleticsposmale=27</v>
      </c>
      <c r="E368" s="76" t="str">
        <f t="shared" si="12"/>
        <v>李琳明</v>
      </c>
      <c r="F368" s="59" t="s">
        <v>3277</v>
      </c>
    </row>
    <row r="369" spans="1:6" ht="14.25" x14ac:dyDescent="0.2">
      <c r="A369" s="77" t="s">
        <v>3038</v>
      </c>
      <c r="B369" s="77" t="s">
        <v>3204</v>
      </c>
      <c r="C369" s="76">
        <v>28</v>
      </c>
      <c r="D369" s="77" t="str">
        <f t="shared" si="13"/>
        <v>athleticsposmale=28</v>
      </c>
      <c r="E369" s="76" t="str">
        <f t="shared" si="12"/>
        <v>蔡章閣</v>
      </c>
      <c r="F369" s="59" t="s">
        <v>3278</v>
      </c>
    </row>
    <row r="370" spans="1:6" ht="14.25" x14ac:dyDescent="0.2">
      <c r="A370" s="77" t="s">
        <v>3038</v>
      </c>
      <c r="B370" s="77" t="s">
        <v>3204</v>
      </c>
      <c r="C370" s="76">
        <v>29</v>
      </c>
      <c r="D370" s="77" t="str">
        <f t="shared" si="13"/>
        <v>athleticsposmale=29</v>
      </c>
      <c r="E370" s="76" t="str">
        <f t="shared" si="12"/>
        <v>侯寶垣</v>
      </c>
      <c r="F370" s="59" t="s">
        <v>3279</v>
      </c>
    </row>
    <row r="371" spans="1:6" ht="14.25" x14ac:dyDescent="0.2">
      <c r="A371" s="77" t="s">
        <v>3038</v>
      </c>
      <c r="B371" s="77" t="s">
        <v>3204</v>
      </c>
      <c r="C371" s="76">
        <v>30</v>
      </c>
      <c r="D371" s="77" t="str">
        <f t="shared" si="13"/>
        <v>athleticsposmale=30</v>
      </c>
      <c r="E371" s="76" t="str">
        <f t="shared" si="12"/>
        <v>新會</v>
      </c>
      <c r="F371" s="59" t="s">
        <v>3280</v>
      </c>
    </row>
    <row r="372" spans="1:6" ht="14.25" x14ac:dyDescent="0.2">
      <c r="A372" s="77" t="s">
        <v>3038</v>
      </c>
      <c r="B372" s="77" t="s">
        <v>3204</v>
      </c>
      <c r="C372" s="76">
        <v>31</v>
      </c>
      <c r="D372" s="77" t="str">
        <f t="shared" si="13"/>
        <v>athleticsposmale=31</v>
      </c>
      <c r="E372" s="76" t="str">
        <f t="shared" si="12"/>
        <v>嘉智</v>
      </c>
      <c r="F372" s="59" t="s">
        <v>3281</v>
      </c>
    </row>
    <row r="373" spans="1:6" ht="14.25" x14ac:dyDescent="0.2">
      <c r="A373" s="77" t="s">
        <v>3038</v>
      </c>
      <c r="B373" s="77" t="s">
        <v>3204</v>
      </c>
      <c r="C373" s="76">
        <v>32</v>
      </c>
      <c r="D373" s="77" t="str">
        <f t="shared" si="13"/>
        <v>athleticsposmale=32</v>
      </c>
      <c r="E373" s="76" t="str">
        <f t="shared" si="12"/>
        <v>鄺錫坤</v>
      </c>
      <c r="F373" s="59" t="s">
        <v>3282</v>
      </c>
    </row>
    <row r="374" spans="1:6" ht="14.25" x14ac:dyDescent="0.2">
      <c r="A374" s="77" t="s">
        <v>3038</v>
      </c>
      <c r="B374" s="77" t="s">
        <v>3204</v>
      </c>
      <c r="C374" s="76">
        <v>33</v>
      </c>
      <c r="D374" s="77" t="str">
        <f t="shared" si="13"/>
        <v>athleticsposmale=33</v>
      </c>
      <c r="E374" s="76" t="str">
        <f t="shared" si="12"/>
        <v>馬登</v>
      </c>
      <c r="F374" s="59" t="s">
        <v>3283</v>
      </c>
    </row>
    <row r="375" spans="1:6" ht="14.25" x14ac:dyDescent="0.2">
      <c r="A375" s="77" t="s">
        <v>3038</v>
      </c>
      <c r="B375" s="77" t="s">
        <v>3204</v>
      </c>
      <c r="C375" s="76">
        <v>34</v>
      </c>
      <c r="D375" s="77" t="str">
        <f t="shared" si="13"/>
        <v>athleticsposmale=34</v>
      </c>
      <c r="E375" s="76" t="str">
        <f t="shared" si="12"/>
        <v>屯裘錦秋</v>
      </c>
      <c r="F375" s="59" t="s">
        <v>3284</v>
      </c>
    </row>
    <row r="376" spans="1:6" ht="14.25" x14ac:dyDescent="0.2">
      <c r="A376" s="77" t="s">
        <v>3038</v>
      </c>
      <c r="B376" s="77" t="s">
        <v>3204</v>
      </c>
      <c r="C376" s="76">
        <v>35</v>
      </c>
      <c r="D376" s="77" t="str">
        <f t="shared" si="13"/>
        <v>athleticsposmale=35</v>
      </c>
      <c r="E376" s="76" t="str">
        <f t="shared" si="12"/>
        <v>深培</v>
      </c>
      <c r="F376" s="59" t="s">
        <v>3285</v>
      </c>
    </row>
    <row r="377" spans="1:6" ht="14.25" x14ac:dyDescent="0.2">
      <c r="A377" s="77" t="s">
        <v>3038</v>
      </c>
      <c r="B377" s="77" t="s">
        <v>3204</v>
      </c>
      <c r="C377" s="76">
        <v>36</v>
      </c>
      <c r="D377" s="77" t="str">
        <f t="shared" si="13"/>
        <v>athleticsposmale=36</v>
      </c>
      <c r="E377" s="76" t="str">
        <f t="shared" si="12"/>
        <v>胡陳金枝</v>
      </c>
      <c r="F377" s="59" t="s">
        <v>3286</v>
      </c>
    </row>
    <row r="378" spans="1:6" ht="14.25" x14ac:dyDescent="0.2">
      <c r="A378" s="77" t="s">
        <v>3038</v>
      </c>
      <c r="B378" s="77" t="s">
        <v>3204</v>
      </c>
      <c r="C378" s="76">
        <v>37</v>
      </c>
      <c r="D378" s="77" t="str">
        <f t="shared" si="13"/>
        <v>athleticsposmale=37</v>
      </c>
      <c r="E378" s="76" t="str">
        <f t="shared" si="12"/>
        <v>釋慧文</v>
      </c>
      <c r="F378" s="59" t="s">
        <v>3287</v>
      </c>
    </row>
    <row r="379" spans="1:6" ht="14.25" x14ac:dyDescent="0.2">
      <c r="A379" s="77" t="s">
        <v>3038</v>
      </c>
      <c r="B379" s="77" t="s">
        <v>3204</v>
      </c>
      <c r="C379" s="76">
        <v>38</v>
      </c>
      <c r="D379" s="77" t="str">
        <f t="shared" si="13"/>
        <v>athleticsposmale=38</v>
      </c>
      <c r="E379" s="76" t="str">
        <f t="shared" si="12"/>
        <v>哈囉國際</v>
      </c>
      <c r="F379" s="59" t="s">
        <v>3288</v>
      </c>
    </row>
    <row r="380" spans="1:6" ht="14.25" x14ac:dyDescent="0.2">
      <c r="A380" s="77" t="s">
        <v>3038</v>
      </c>
      <c r="B380" s="77" t="s">
        <v>3204</v>
      </c>
      <c r="C380" s="76">
        <v>39</v>
      </c>
      <c r="D380" s="77" t="str">
        <f t="shared" si="13"/>
        <v>athleticsposmale=39</v>
      </c>
      <c r="E380" s="76" t="str">
        <f t="shared" si="12"/>
        <v>屯門遵理</v>
      </c>
      <c r="F380" s="59" t="s">
        <v>3289</v>
      </c>
    </row>
    <row r="381" spans="1:6" ht="14.25" x14ac:dyDescent="0.2">
      <c r="A381" s="77" t="s">
        <v>3038</v>
      </c>
      <c r="B381" s="77" t="s">
        <v>3204</v>
      </c>
      <c r="C381" s="76">
        <v>40</v>
      </c>
      <c r="D381" s="77" t="str">
        <f t="shared" si="13"/>
        <v>athleticsposmale=40</v>
      </c>
      <c r="E381" s="76" t="str">
        <f t="shared" si="12"/>
        <v>劉金龍</v>
      </c>
      <c r="F381" s="59" t="s">
        <v>3290</v>
      </c>
    </row>
    <row r="382" spans="1:6" x14ac:dyDescent="0.2">
      <c r="C382" s="76"/>
      <c r="D382" s="77"/>
      <c r="E382" s="76"/>
      <c r="F382" s="59" t="s">
        <v>3291</v>
      </c>
    </row>
    <row r="383" spans="1:6" ht="14.25" x14ac:dyDescent="0.2">
      <c r="C383" s="76"/>
      <c r="D383" s="77"/>
      <c r="E383" s="76"/>
      <c r="F383" s="59" t="s">
        <v>3292</v>
      </c>
    </row>
    <row r="384" spans="1:6" x14ac:dyDescent="0.2">
      <c r="D384" s="77"/>
      <c r="E384" s="76"/>
      <c r="F384" s="59" t="s">
        <v>3293</v>
      </c>
    </row>
    <row r="385" spans="1:6" ht="14.25" x14ac:dyDescent="0.2">
      <c r="A385" s="77" t="s">
        <v>3092</v>
      </c>
      <c r="B385" s="77" t="s">
        <v>8</v>
      </c>
      <c r="C385" s="77">
        <v>1</v>
      </c>
      <c r="D385" s="77" t="str">
        <f t="shared" si="13"/>
        <v>athleticsposmale=1</v>
      </c>
      <c r="E385" s="76" t="str">
        <f t="shared" si="12"/>
        <v>體藝</v>
      </c>
      <c r="F385" s="59" t="s">
        <v>3294</v>
      </c>
    </row>
    <row r="386" spans="1:6" ht="14.25" x14ac:dyDescent="0.2">
      <c r="A386" s="77" t="s">
        <v>3092</v>
      </c>
      <c r="B386" s="77" t="s">
        <v>8</v>
      </c>
      <c r="C386" s="61">
        <v>2</v>
      </c>
      <c r="D386" s="77" t="str">
        <f t="shared" si="13"/>
        <v>athleticsposmale=2</v>
      </c>
      <c r="E386" s="76" t="str">
        <f t="shared" si="12"/>
        <v>浸呂明才</v>
      </c>
      <c r="F386" s="59" t="s">
        <v>3295</v>
      </c>
    </row>
    <row r="387" spans="1:6" ht="14.25" x14ac:dyDescent="0.2">
      <c r="A387" s="77" t="s">
        <v>3092</v>
      </c>
      <c r="B387" s="77" t="s">
        <v>2428</v>
      </c>
      <c r="C387" s="77">
        <v>3</v>
      </c>
      <c r="D387" s="77" t="str">
        <f t="shared" si="13"/>
        <v>athleticsposmale=3</v>
      </c>
      <c r="E387" s="76" t="str">
        <f t="shared" si="12"/>
        <v>德信</v>
      </c>
      <c r="F387" s="59" t="s">
        <v>3296</v>
      </c>
    </row>
    <row r="388" spans="1:6" ht="14.25" x14ac:dyDescent="0.2">
      <c r="A388" s="77" t="s">
        <v>3092</v>
      </c>
      <c r="B388" s="77" t="s">
        <v>2428</v>
      </c>
      <c r="C388" s="76">
        <v>4</v>
      </c>
      <c r="D388" s="77" t="str">
        <f t="shared" si="13"/>
        <v>athleticsposmale=4</v>
      </c>
      <c r="E388" s="76" t="str">
        <f t="shared" si="12"/>
        <v>培僑</v>
      </c>
      <c r="F388" s="59" t="s">
        <v>3297</v>
      </c>
    </row>
    <row r="389" spans="1:6" ht="14.25" x14ac:dyDescent="0.2">
      <c r="A389" s="77" t="s">
        <v>3092</v>
      </c>
      <c r="B389" s="77" t="s">
        <v>2428</v>
      </c>
      <c r="C389" s="77">
        <v>5</v>
      </c>
      <c r="D389" s="77" t="str">
        <f t="shared" si="13"/>
        <v>athleticsposmale=5</v>
      </c>
      <c r="E389" s="76" t="str">
        <f t="shared" si="12"/>
        <v>林大輝</v>
      </c>
      <c r="F389" s="59" t="s">
        <v>3298</v>
      </c>
    </row>
    <row r="390" spans="1:6" ht="14.25" x14ac:dyDescent="0.2">
      <c r="A390" s="77" t="s">
        <v>3092</v>
      </c>
      <c r="B390" s="77" t="s">
        <v>2428</v>
      </c>
      <c r="C390" s="76">
        <v>6</v>
      </c>
      <c r="D390" s="77" t="str">
        <f t="shared" si="13"/>
        <v>athleticsposmale=6</v>
      </c>
      <c r="E390" s="76" t="str">
        <f t="shared" ref="E390:E453" si="14">TRIM(LEFT(F390, FIND(" ", F390)))</f>
        <v>沙田崇真</v>
      </c>
      <c r="F390" s="59" t="s">
        <v>3299</v>
      </c>
    </row>
    <row r="391" spans="1:6" ht="14.25" x14ac:dyDescent="0.2">
      <c r="A391" s="77" t="s">
        <v>3092</v>
      </c>
      <c r="B391" s="77" t="s">
        <v>2428</v>
      </c>
      <c r="C391" s="77">
        <v>7</v>
      </c>
      <c r="D391" s="77" t="str">
        <f t="shared" si="13"/>
        <v>athleticsposmale=7</v>
      </c>
      <c r="E391" s="76" t="str">
        <f t="shared" si="14"/>
        <v>浸附中</v>
      </c>
      <c r="F391" s="59" t="s">
        <v>3300</v>
      </c>
    </row>
    <row r="392" spans="1:6" ht="14.25" x14ac:dyDescent="0.2">
      <c r="A392" s="77" t="s">
        <v>3092</v>
      </c>
      <c r="B392" s="77" t="s">
        <v>2428</v>
      </c>
      <c r="C392" s="76">
        <v>8</v>
      </c>
      <c r="D392" s="77" t="str">
        <f t="shared" si="13"/>
        <v>athleticsposmale=8</v>
      </c>
      <c r="E392" s="76" t="str">
        <f t="shared" si="14"/>
        <v>S.C.</v>
      </c>
      <c r="F392" t="s">
        <v>3301</v>
      </c>
    </row>
    <row r="393" spans="1:6" ht="14.25" x14ac:dyDescent="0.2">
      <c r="A393" s="77" t="s">
        <v>3092</v>
      </c>
      <c r="B393" s="77" t="s">
        <v>2428</v>
      </c>
      <c r="C393" s="77">
        <v>9</v>
      </c>
      <c r="D393" s="77" t="str">
        <f t="shared" si="13"/>
        <v>athleticsposmale=9</v>
      </c>
      <c r="E393" s="76" t="str">
        <f t="shared" si="14"/>
        <v>青年會</v>
      </c>
      <c r="F393" s="59" t="s">
        <v>3302</v>
      </c>
    </row>
    <row r="394" spans="1:6" ht="14.25" x14ac:dyDescent="0.2">
      <c r="A394" s="77" t="s">
        <v>3092</v>
      </c>
      <c r="B394" s="77" t="s">
        <v>2428</v>
      </c>
      <c r="C394" s="76">
        <v>10</v>
      </c>
      <c r="D394" s="77" t="str">
        <f t="shared" si="13"/>
        <v>athleticsposmale=10</v>
      </c>
      <c r="E394" s="76" t="str">
        <f t="shared" si="14"/>
        <v>曾肇添</v>
      </c>
      <c r="F394" s="59" t="s">
        <v>3303</v>
      </c>
    </row>
    <row r="395" spans="1:6" ht="14.25" x14ac:dyDescent="0.2">
      <c r="A395" s="77" t="s">
        <v>3092</v>
      </c>
      <c r="B395" s="77" t="s">
        <v>2428</v>
      </c>
      <c r="C395" s="77">
        <v>11</v>
      </c>
      <c r="D395" s="77" t="str">
        <f t="shared" si="13"/>
        <v>athleticsposmale=11</v>
      </c>
      <c r="E395" s="76" t="str">
        <f t="shared" si="14"/>
        <v>董之英</v>
      </c>
      <c r="F395" s="59" t="s">
        <v>3304</v>
      </c>
    </row>
    <row r="396" spans="1:6" ht="14.25" x14ac:dyDescent="0.2">
      <c r="A396" s="77" t="s">
        <v>3092</v>
      </c>
      <c r="B396" s="77" t="s">
        <v>2428</v>
      </c>
      <c r="C396" s="76">
        <v>12</v>
      </c>
      <c r="D396" s="77" t="str">
        <f t="shared" si="13"/>
        <v>athleticsposmale=12</v>
      </c>
      <c r="E396" s="76" t="str">
        <f t="shared" si="14"/>
        <v>沙田官中</v>
      </c>
      <c r="F396" s="59" t="s">
        <v>3305</v>
      </c>
    </row>
    <row r="397" spans="1:6" ht="14.25" x14ac:dyDescent="0.2">
      <c r="A397" s="77" t="s">
        <v>3092</v>
      </c>
      <c r="B397" s="77" t="s">
        <v>2428</v>
      </c>
      <c r="C397" s="77">
        <v>13</v>
      </c>
      <c r="D397" s="77" t="str">
        <f t="shared" si="13"/>
        <v>athleticsposmale=13</v>
      </c>
      <c r="E397" s="76" t="str">
        <f t="shared" si="14"/>
        <v>五育</v>
      </c>
      <c r="F397" s="59" t="s">
        <v>3306</v>
      </c>
    </row>
    <row r="398" spans="1:6" ht="14.25" x14ac:dyDescent="0.2">
      <c r="A398" s="77" t="s">
        <v>3092</v>
      </c>
      <c r="B398" s="77" t="s">
        <v>2428</v>
      </c>
      <c r="C398" s="76">
        <v>14</v>
      </c>
      <c r="D398" s="77" t="str">
        <f t="shared" si="13"/>
        <v>athleticsposmale=14</v>
      </c>
      <c r="E398" s="76" t="str">
        <f t="shared" si="14"/>
        <v>中大陳震夏</v>
      </c>
      <c r="F398" s="59" t="s">
        <v>3307</v>
      </c>
    </row>
    <row r="399" spans="1:6" ht="14.25" x14ac:dyDescent="0.2">
      <c r="A399" s="77" t="s">
        <v>3092</v>
      </c>
      <c r="B399" s="77" t="s">
        <v>2428</v>
      </c>
      <c r="C399" s="77">
        <v>15</v>
      </c>
      <c r="D399" s="77" t="str">
        <f t="shared" si="13"/>
        <v>athleticsposmale=15</v>
      </c>
      <c r="E399" s="76" t="str">
        <f t="shared" si="14"/>
        <v>林裘謀</v>
      </c>
      <c r="F399" s="59" t="s">
        <v>3308</v>
      </c>
    </row>
    <row r="400" spans="1:6" ht="14.25" x14ac:dyDescent="0.2">
      <c r="A400" s="77" t="s">
        <v>3092</v>
      </c>
      <c r="B400" s="77" t="s">
        <v>2428</v>
      </c>
      <c r="C400" s="76">
        <v>16</v>
      </c>
      <c r="D400" s="77" t="str">
        <f t="shared" si="13"/>
        <v>athleticsposmale=16</v>
      </c>
      <c r="E400" s="76" t="str">
        <f t="shared" si="14"/>
        <v>沙田培英</v>
      </c>
      <c r="F400" s="59" t="s">
        <v>3309</v>
      </c>
    </row>
    <row r="401" spans="1:6" ht="14.25" x14ac:dyDescent="0.2">
      <c r="A401" s="77" t="s">
        <v>3092</v>
      </c>
      <c r="B401" s="77" t="s">
        <v>2428</v>
      </c>
      <c r="C401" s="77">
        <v>17</v>
      </c>
      <c r="D401" s="77" t="str">
        <f t="shared" si="13"/>
        <v>athleticsposmale=17</v>
      </c>
      <c r="E401" s="76" t="str">
        <f t="shared" si="14"/>
        <v>林漢光</v>
      </c>
      <c r="F401" s="59" t="s">
        <v>3310</v>
      </c>
    </row>
    <row r="402" spans="1:6" ht="14.25" x14ac:dyDescent="0.2">
      <c r="A402" s="77" t="s">
        <v>3092</v>
      </c>
      <c r="B402" s="77" t="s">
        <v>2428</v>
      </c>
      <c r="C402" s="76">
        <v>18</v>
      </c>
      <c r="D402" s="77" t="str">
        <f t="shared" si="13"/>
        <v>athleticsposmale=18</v>
      </c>
      <c r="E402" s="76" t="str">
        <f t="shared" si="14"/>
        <v>鄭植之</v>
      </c>
      <c r="F402" s="59" t="s">
        <v>3311</v>
      </c>
    </row>
    <row r="403" spans="1:6" ht="14.25" x14ac:dyDescent="0.2">
      <c r="A403" s="77" t="s">
        <v>3092</v>
      </c>
      <c r="B403" s="77" t="s">
        <v>2428</v>
      </c>
      <c r="C403" s="77">
        <v>19</v>
      </c>
      <c r="D403" s="77" t="str">
        <f t="shared" si="13"/>
        <v>athleticsposmale=19</v>
      </c>
      <c r="E403" s="76" t="str">
        <f t="shared" si="14"/>
        <v>郭得勝</v>
      </c>
      <c r="F403" s="59" t="s">
        <v>3312</v>
      </c>
    </row>
    <row r="404" spans="1:6" ht="14.25" x14ac:dyDescent="0.2">
      <c r="A404" s="77" t="s">
        <v>3092</v>
      </c>
      <c r="B404" s="77" t="s">
        <v>2428</v>
      </c>
      <c r="C404" s="76">
        <v>20</v>
      </c>
      <c r="D404" s="77" t="str">
        <f t="shared" si="13"/>
        <v>athleticsposmale=20</v>
      </c>
      <c r="E404" s="76" t="str">
        <f t="shared" si="14"/>
        <v>楊葛小琳</v>
      </c>
      <c r="F404" s="59" t="s">
        <v>3313</v>
      </c>
    </row>
    <row r="405" spans="1:6" ht="14.25" x14ac:dyDescent="0.2">
      <c r="A405" s="77" t="s">
        <v>3092</v>
      </c>
      <c r="B405" s="77" t="s">
        <v>2428</v>
      </c>
      <c r="C405" s="77">
        <v>21</v>
      </c>
      <c r="D405" s="77" t="str">
        <f t="shared" si="13"/>
        <v>athleticsposmale=21</v>
      </c>
      <c r="E405" s="76" t="str">
        <f t="shared" si="14"/>
        <v>聖心</v>
      </c>
      <c r="F405" s="59" t="s">
        <v>3314</v>
      </c>
    </row>
    <row r="406" spans="1:6" ht="14.25" x14ac:dyDescent="0.2">
      <c r="A406" s="77" t="s">
        <v>3092</v>
      </c>
      <c r="B406" s="77" t="s">
        <v>2428</v>
      </c>
      <c r="C406" s="76">
        <v>22</v>
      </c>
      <c r="D406" s="77" t="str">
        <f t="shared" si="13"/>
        <v>athleticsposmale=22</v>
      </c>
      <c r="E406" s="76" t="str">
        <f t="shared" si="14"/>
        <v>朱敬文</v>
      </c>
      <c r="F406" s="59" t="s">
        <v>3315</v>
      </c>
    </row>
    <row r="407" spans="1:6" ht="14.25" x14ac:dyDescent="0.2">
      <c r="A407" s="77" t="s">
        <v>3092</v>
      </c>
      <c r="B407" s="77" t="s">
        <v>2428</v>
      </c>
      <c r="C407" s="77">
        <v>23</v>
      </c>
      <c r="D407" s="77" t="str">
        <f t="shared" si="13"/>
        <v>athleticsposmale=23</v>
      </c>
      <c r="E407" s="76" t="str">
        <f t="shared" si="14"/>
        <v>啓新</v>
      </c>
      <c r="F407" s="59" t="s">
        <v>3316</v>
      </c>
    </row>
    <row r="408" spans="1:6" ht="14.25" x14ac:dyDescent="0.2">
      <c r="A408" s="77" t="s">
        <v>3092</v>
      </c>
      <c r="B408" s="77" t="s">
        <v>2428</v>
      </c>
      <c r="C408" s="76">
        <v>24</v>
      </c>
      <c r="D408" s="77" t="str">
        <f t="shared" si="13"/>
        <v>athleticsposmale=24</v>
      </c>
      <c r="E408" s="76" t="str">
        <f t="shared" si="14"/>
        <v>沙田循道</v>
      </c>
      <c r="F408" s="59" t="s">
        <v>3317</v>
      </c>
    </row>
    <row r="409" spans="1:6" ht="14.25" x14ac:dyDescent="0.2">
      <c r="A409" s="77" t="s">
        <v>3092</v>
      </c>
      <c r="B409" s="77" t="s">
        <v>2428</v>
      </c>
      <c r="C409" s="77">
        <v>25</v>
      </c>
      <c r="D409" s="77" t="str">
        <f t="shared" si="13"/>
        <v>athleticsposmale=25</v>
      </c>
      <c r="E409" s="76" t="str">
        <f t="shared" si="14"/>
        <v>基督</v>
      </c>
      <c r="F409" s="59" t="s">
        <v>3318</v>
      </c>
    </row>
    <row r="410" spans="1:6" ht="14.25" x14ac:dyDescent="0.2">
      <c r="A410" s="77" t="s">
        <v>3092</v>
      </c>
      <c r="B410" s="77" t="s">
        <v>2428</v>
      </c>
      <c r="C410" s="76">
        <v>26</v>
      </c>
      <c r="D410" s="77" t="str">
        <f t="shared" si="13"/>
        <v>athleticsposmale=26</v>
      </c>
      <c r="E410" s="76" t="str">
        <f t="shared" si="14"/>
        <v>培基</v>
      </c>
      <c r="F410" s="59" t="s">
        <v>3319</v>
      </c>
    </row>
    <row r="411" spans="1:6" ht="14.25" x14ac:dyDescent="0.2">
      <c r="A411" s="77" t="s">
        <v>3092</v>
      </c>
      <c r="B411" s="77" t="s">
        <v>2428</v>
      </c>
      <c r="C411" s="77">
        <v>27</v>
      </c>
      <c r="D411" s="77" t="str">
        <f t="shared" si="13"/>
        <v>athleticsposmale=27</v>
      </c>
      <c r="E411" s="76" t="str">
        <f t="shared" si="14"/>
        <v>胡忠</v>
      </c>
      <c r="F411" s="59" t="s">
        <v>3320</v>
      </c>
    </row>
    <row r="412" spans="1:6" ht="14.25" x14ac:dyDescent="0.2">
      <c r="A412" s="77" t="s">
        <v>3092</v>
      </c>
      <c r="B412" s="77" t="s">
        <v>2428</v>
      </c>
      <c r="C412" s="76">
        <v>28</v>
      </c>
      <c r="D412" s="77" t="str">
        <f t="shared" si="13"/>
        <v>athleticsposmale=28</v>
      </c>
      <c r="E412" s="76" t="str">
        <f t="shared" si="14"/>
        <v>馬崇真</v>
      </c>
      <c r="F412" s="59" t="s">
        <v>3321</v>
      </c>
    </row>
    <row r="413" spans="1:6" ht="14.25" x14ac:dyDescent="0.2">
      <c r="A413" s="77" t="s">
        <v>3092</v>
      </c>
      <c r="B413" s="77" t="s">
        <v>2428</v>
      </c>
      <c r="C413" s="77">
        <v>29</v>
      </c>
      <c r="D413" s="77" t="str">
        <f t="shared" si="13"/>
        <v>athleticsposmale=29</v>
      </c>
      <c r="E413" s="76" t="str">
        <f t="shared" si="14"/>
        <v>梁文燕</v>
      </c>
      <c r="F413" s="59" t="s">
        <v>3322</v>
      </c>
    </row>
    <row r="414" spans="1:6" ht="14.25" x14ac:dyDescent="0.2">
      <c r="A414" s="77" t="s">
        <v>3092</v>
      </c>
      <c r="B414" s="77" t="s">
        <v>2428</v>
      </c>
      <c r="C414" s="76">
        <v>30</v>
      </c>
      <c r="D414" s="77" t="str">
        <f t="shared" si="13"/>
        <v>athleticsposmale=30</v>
      </c>
      <c r="E414" s="76" t="str">
        <f t="shared" si="14"/>
        <v>邱金元</v>
      </c>
      <c r="F414" s="59" t="s">
        <v>3323</v>
      </c>
    </row>
    <row r="415" spans="1:6" ht="14.25" x14ac:dyDescent="0.2">
      <c r="A415" s="77" t="s">
        <v>3092</v>
      </c>
      <c r="B415" s="77" t="s">
        <v>2428</v>
      </c>
      <c r="C415" s="77">
        <v>31</v>
      </c>
      <c r="D415" s="77" t="str">
        <f t="shared" si="13"/>
        <v>athleticsposmale=31</v>
      </c>
      <c r="E415" s="76" t="str">
        <f t="shared" si="14"/>
        <v>西貢崇真</v>
      </c>
      <c r="F415" s="59" t="s">
        <v>3324</v>
      </c>
    </row>
    <row r="416" spans="1:6" ht="14.25" x14ac:dyDescent="0.2">
      <c r="A416" s="77" t="s">
        <v>3092</v>
      </c>
      <c r="B416" s="77" t="s">
        <v>2428</v>
      </c>
      <c r="C416" s="76">
        <v>32</v>
      </c>
      <c r="D416" s="77" t="str">
        <f t="shared" si="13"/>
        <v>athleticsposmale=32</v>
      </c>
      <c r="E416" s="76" t="str">
        <f t="shared" si="14"/>
        <v>樂道</v>
      </c>
      <c r="F416" s="59" t="s">
        <v>3325</v>
      </c>
    </row>
    <row r="417" spans="1:6" ht="14.25" x14ac:dyDescent="0.2">
      <c r="A417" s="77" t="s">
        <v>3092</v>
      </c>
      <c r="B417" s="77" t="s">
        <v>2428</v>
      </c>
      <c r="C417" s="77">
        <v>33</v>
      </c>
      <c r="D417" s="77" t="str">
        <f t="shared" si="13"/>
        <v>athleticsposmale=33</v>
      </c>
      <c r="E417" s="76" t="str">
        <f t="shared" si="14"/>
        <v>佛教覺光</v>
      </c>
      <c r="F417" s="59" t="s">
        <v>3326</v>
      </c>
    </row>
    <row r="418" spans="1:6" ht="14.25" x14ac:dyDescent="0.2">
      <c r="A418" s="77" t="s">
        <v>3092</v>
      </c>
      <c r="B418" s="77" t="s">
        <v>2428</v>
      </c>
      <c r="C418" s="76">
        <v>34</v>
      </c>
      <c r="D418" s="77" t="str">
        <f t="shared" si="13"/>
        <v>athleticsposmale=34</v>
      </c>
      <c r="E418" s="76" t="str">
        <f t="shared" si="14"/>
        <v>沙田蘇浙</v>
      </c>
      <c r="F418" s="59" t="s">
        <v>3327</v>
      </c>
    </row>
    <row r="419" spans="1:6" ht="14.25" x14ac:dyDescent="0.2">
      <c r="A419" s="77" t="s">
        <v>3092</v>
      </c>
      <c r="B419" s="77" t="s">
        <v>2428</v>
      </c>
      <c r="C419" s="77">
        <v>35</v>
      </c>
      <c r="D419" s="77" t="str">
        <f t="shared" si="13"/>
        <v>athleticsposmale=35</v>
      </c>
      <c r="E419" s="76" t="str">
        <f t="shared" si="14"/>
        <v>陳楷</v>
      </c>
      <c r="F419" s="59" t="s">
        <v>3328</v>
      </c>
    </row>
    <row r="420" spans="1:6" ht="14.25" x14ac:dyDescent="0.2">
      <c r="A420" s="77" t="s">
        <v>3092</v>
      </c>
      <c r="B420" s="77" t="s">
        <v>2428</v>
      </c>
      <c r="C420" s="76">
        <v>36</v>
      </c>
      <c r="D420" s="77" t="str">
        <f t="shared" si="13"/>
        <v>athleticsposmale=36</v>
      </c>
      <c r="E420" s="76" t="str">
        <f t="shared" si="14"/>
        <v>馮堯敬</v>
      </c>
      <c r="F420" s="59" t="s">
        <v>3329</v>
      </c>
    </row>
    <row r="421" spans="1:6" ht="14.25" x14ac:dyDescent="0.2">
      <c r="A421" s="77" t="s">
        <v>3092</v>
      </c>
      <c r="B421" s="77" t="s">
        <v>2428</v>
      </c>
      <c r="C421" s="77">
        <v>37</v>
      </c>
      <c r="D421" s="77" t="str">
        <f t="shared" si="13"/>
        <v>athleticsposmale=37</v>
      </c>
      <c r="E421" s="76" t="str">
        <f t="shared" si="14"/>
        <v>鄭榮之</v>
      </c>
      <c r="F421" s="59" t="s">
        <v>3330</v>
      </c>
    </row>
    <row r="422" spans="1:6" ht="14.25" x14ac:dyDescent="0.2">
      <c r="A422" s="77" t="s">
        <v>3092</v>
      </c>
      <c r="B422" s="77" t="s">
        <v>2428</v>
      </c>
      <c r="C422" s="76">
        <v>38</v>
      </c>
      <c r="D422" s="77" t="str">
        <f t="shared" si="13"/>
        <v>athleticsposmale=38</v>
      </c>
      <c r="E422" s="76" t="str">
        <f t="shared" si="14"/>
        <v>馮黃鳳亭</v>
      </c>
      <c r="F422" s="59" t="s">
        <v>3331</v>
      </c>
    </row>
    <row r="423" spans="1:6" ht="14.25" x14ac:dyDescent="0.2">
      <c r="A423" s="77" t="s">
        <v>3092</v>
      </c>
      <c r="B423" s="77" t="s">
        <v>2428</v>
      </c>
      <c r="C423" s="77">
        <v>39</v>
      </c>
      <c r="D423" s="77" t="str">
        <f t="shared" si="13"/>
        <v>athleticsposmale=39</v>
      </c>
      <c r="E423" s="76" t="str">
        <f t="shared" si="14"/>
        <v>黃允畋</v>
      </c>
      <c r="F423" s="59" t="s">
        <v>3332</v>
      </c>
    </row>
    <row r="424" spans="1:6" ht="14.25" x14ac:dyDescent="0.2">
      <c r="A424" s="77" t="s">
        <v>3092</v>
      </c>
      <c r="B424" s="77" t="s">
        <v>2428</v>
      </c>
      <c r="C424" s="76">
        <v>40</v>
      </c>
      <c r="D424" s="77" t="str">
        <f t="shared" si="13"/>
        <v>athleticsposmale=40</v>
      </c>
      <c r="E424" s="76" t="str">
        <f t="shared" si="14"/>
        <v>曾璧山</v>
      </c>
      <c r="F424" s="59" t="s">
        <v>3333</v>
      </c>
    </row>
    <row r="425" spans="1:6" ht="14.25" x14ac:dyDescent="0.2">
      <c r="A425" s="77" t="s">
        <v>3092</v>
      </c>
      <c r="B425" s="77" t="s">
        <v>2428</v>
      </c>
      <c r="C425" s="77">
        <v>41</v>
      </c>
      <c r="D425" s="77" t="str">
        <f t="shared" si="13"/>
        <v>athleticsposmale=41</v>
      </c>
      <c r="E425" s="76" t="str">
        <f t="shared" si="14"/>
        <v>劉百樂</v>
      </c>
      <c r="F425" s="59" t="s">
        <v>3334</v>
      </c>
    </row>
    <row r="426" spans="1:6" ht="14.25" x14ac:dyDescent="0.2">
      <c r="A426" s="77" t="s">
        <v>3092</v>
      </c>
      <c r="B426" s="77" t="s">
        <v>2428</v>
      </c>
      <c r="C426" s="76">
        <v>42</v>
      </c>
      <c r="D426" s="77" t="str">
        <f t="shared" si="13"/>
        <v>athleticsposmale=42</v>
      </c>
      <c r="E426" s="76" t="str">
        <f t="shared" si="14"/>
        <v>基督教國際</v>
      </c>
      <c r="F426" s="59" t="s">
        <v>3335</v>
      </c>
    </row>
    <row r="427" spans="1:6" ht="14.25" x14ac:dyDescent="0.2">
      <c r="A427" s="77" t="s">
        <v>3092</v>
      </c>
      <c r="B427" s="77" t="s">
        <v>2428</v>
      </c>
      <c r="C427" s="77">
        <v>43</v>
      </c>
      <c r="D427" s="77" t="str">
        <f t="shared" si="13"/>
        <v>athleticsposmale=43</v>
      </c>
      <c r="E427" s="76" t="str">
        <f t="shared" si="14"/>
        <v>台山商中</v>
      </c>
      <c r="F427" s="59" t="s">
        <v>3336</v>
      </c>
    </row>
    <row r="428" spans="1:6" ht="14.25" x14ac:dyDescent="0.2">
      <c r="A428" s="77" t="s">
        <v>3092</v>
      </c>
      <c r="B428" s="77" t="s">
        <v>2428</v>
      </c>
      <c r="C428" s="76">
        <v>44</v>
      </c>
      <c r="D428" s="77" t="str">
        <f t="shared" si="13"/>
        <v>athleticsposmale=44</v>
      </c>
      <c r="E428" s="76" t="str">
        <f t="shared" si="14"/>
        <v>聖若瑟</v>
      </c>
      <c r="F428" s="59" t="s">
        <v>3337</v>
      </c>
    </row>
    <row r="429" spans="1:6" ht="14.25" x14ac:dyDescent="0.2">
      <c r="A429" s="77" t="s">
        <v>3092</v>
      </c>
      <c r="B429" s="77" t="s">
        <v>2428</v>
      </c>
      <c r="C429" s="77">
        <v>45</v>
      </c>
      <c r="D429" s="77" t="str">
        <f t="shared" ref="D429:D492" si="15">"athleticsposmale="&amp;C429</f>
        <v>athleticsposmale=45</v>
      </c>
      <c r="E429" s="76" t="str">
        <f t="shared" si="14"/>
        <v>潮州會館</v>
      </c>
      <c r="F429" s="59" t="s">
        <v>3338</v>
      </c>
    </row>
    <row r="430" spans="1:6" ht="14.25" x14ac:dyDescent="0.2">
      <c r="A430" s="77" t="s">
        <v>3092</v>
      </c>
      <c r="B430" s="77" t="s">
        <v>2428</v>
      </c>
      <c r="C430" s="76">
        <v>46</v>
      </c>
      <c r="D430" s="77" t="str">
        <f t="shared" si="15"/>
        <v>athleticsposmale=46</v>
      </c>
      <c r="E430" s="76" t="str">
        <f t="shared" si="14"/>
        <v>李寶椿</v>
      </c>
      <c r="F430" s="59" t="s">
        <v>3339</v>
      </c>
    </row>
    <row r="431" spans="1:6" ht="14.25" x14ac:dyDescent="0.2">
      <c r="A431" s="77" t="s">
        <v>3092</v>
      </c>
      <c r="B431" s="77" t="s">
        <v>2428</v>
      </c>
      <c r="C431" s="77">
        <v>47</v>
      </c>
      <c r="D431" s="77" t="str">
        <f t="shared" si="15"/>
        <v>athleticsposmale=47</v>
      </c>
      <c r="E431" s="76" t="str">
        <f t="shared" si="14"/>
        <v>黃鳳翎</v>
      </c>
      <c r="F431" s="59" t="s">
        <v>3340</v>
      </c>
    </row>
    <row r="432" spans="1:6" ht="14.25" x14ac:dyDescent="0.2">
      <c r="A432" s="77" t="s">
        <v>3092</v>
      </c>
      <c r="B432" s="77" t="s">
        <v>2428</v>
      </c>
      <c r="C432" s="76">
        <v>48</v>
      </c>
      <c r="D432" s="77" t="str">
        <f t="shared" si="15"/>
        <v>athleticsposmale=48</v>
      </c>
      <c r="E432" s="76" t="str">
        <f t="shared" si="14"/>
        <v>馬鞍山</v>
      </c>
      <c r="F432" s="59" t="s">
        <v>3341</v>
      </c>
    </row>
    <row r="433" spans="1:6" ht="14.25" x14ac:dyDescent="0.2">
      <c r="A433" s="77" t="s">
        <v>3092</v>
      </c>
      <c r="B433" s="77" t="s">
        <v>2428</v>
      </c>
      <c r="C433" s="77">
        <v>49</v>
      </c>
      <c r="D433" s="77" t="str">
        <f t="shared" si="15"/>
        <v>athleticsposmale=49</v>
      </c>
      <c r="E433" s="76" t="str">
        <f t="shared" si="14"/>
        <v>聖羅撒</v>
      </c>
      <c r="F433" s="59" t="s">
        <v>3342</v>
      </c>
    </row>
    <row r="434" spans="1:6" ht="14.25" x14ac:dyDescent="0.2">
      <c r="A434" s="77" t="s">
        <v>3092</v>
      </c>
      <c r="B434" s="77" t="s">
        <v>2428</v>
      </c>
      <c r="C434" s="76">
        <v>50</v>
      </c>
      <c r="D434" s="77" t="str">
        <f t="shared" si="15"/>
        <v>athleticsposmale=50</v>
      </c>
      <c r="E434" s="76" t="str">
        <f t="shared" si="14"/>
        <v>香港聖瑪加利</v>
      </c>
      <c r="F434" s="59" t="s">
        <v>3343</v>
      </c>
    </row>
    <row r="435" spans="1:6" ht="14.25" x14ac:dyDescent="0.2">
      <c r="A435" s="77"/>
      <c r="B435" s="77"/>
      <c r="C435" s="77"/>
      <c r="D435" s="77"/>
      <c r="E435" s="76"/>
      <c r="F435" s="59" t="s">
        <v>3344</v>
      </c>
    </row>
    <row r="436" spans="1:6" ht="14.25" x14ac:dyDescent="0.2">
      <c r="A436" s="77"/>
      <c r="B436" s="77"/>
      <c r="C436" s="76"/>
      <c r="D436" s="77"/>
      <c r="E436" s="76"/>
      <c r="F436" s="59" t="s">
        <v>3159</v>
      </c>
    </row>
    <row r="437" spans="1:6" ht="14.25" x14ac:dyDescent="0.2">
      <c r="A437" s="77"/>
      <c r="B437" s="77"/>
      <c r="C437" s="77"/>
      <c r="D437" s="77"/>
      <c r="E437" s="76"/>
      <c r="F437" s="59" t="s">
        <v>3160</v>
      </c>
    </row>
    <row r="438" spans="1:6" ht="15.75" x14ac:dyDescent="0.25">
      <c r="A438" s="78" t="s">
        <v>3123</v>
      </c>
      <c r="B438" s="77" t="s">
        <v>3204</v>
      </c>
      <c r="C438" s="77">
        <v>1</v>
      </c>
      <c r="D438" s="77" t="str">
        <f t="shared" si="15"/>
        <v>athleticsposmale=1</v>
      </c>
      <c r="E438" s="76" t="str">
        <f t="shared" si="14"/>
        <v>基信</v>
      </c>
      <c r="F438" s="59" t="s">
        <v>3345</v>
      </c>
    </row>
    <row r="439" spans="1:6" ht="15.75" x14ac:dyDescent="0.25">
      <c r="A439" s="78" t="s">
        <v>3123</v>
      </c>
      <c r="B439" s="77" t="s">
        <v>3204</v>
      </c>
      <c r="C439" s="61">
        <v>2</v>
      </c>
      <c r="D439" s="77" t="str">
        <f t="shared" si="15"/>
        <v>athleticsposmale=2</v>
      </c>
      <c r="E439" s="76" t="str">
        <f t="shared" si="14"/>
        <v>梁省德</v>
      </c>
      <c r="F439" s="59" t="s">
        <v>3346</v>
      </c>
    </row>
    <row r="440" spans="1:6" ht="15.75" x14ac:dyDescent="0.25">
      <c r="A440" s="78" t="s">
        <v>3123</v>
      </c>
      <c r="B440" s="77" t="s">
        <v>2428</v>
      </c>
      <c r="C440" s="77">
        <v>3</v>
      </c>
      <c r="D440" s="77" t="str">
        <f t="shared" si="15"/>
        <v>athleticsposmale=3</v>
      </c>
      <c r="E440" s="76" t="str">
        <f t="shared" si="14"/>
        <v>廖寶珊</v>
      </c>
      <c r="F440" s="59" t="s">
        <v>3347</v>
      </c>
    </row>
    <row r="441" spans="1:6" ht="15.75" x14ac:dyDescent="0.25">
      <c r="A441" s="78" t="s">
        <v>3123</v>
      </c>
      <c r="B441" s="77" t="s">
        <v>2428</v>
      </c>
      <c r="C441" s="76">
        <v>4</v>
      </c>
      <c r="D441" s="77" t="str">
        <f t="shared" si="15"/>
        <v>athleticsposmale=4</v>
      </c>
      <c r="E441" s="76" t="str">
        <f t="shared" si="14"/>
        <v>王少清</v>
      </c>
      <c r="F441" s="59" t="s">
        <v>3348</v>
      </c>
    </row>
    <row r="442" spans="1:6" ht="15.75" x14ac:dyDescent="0.25">
      <c r="A442" s="78" t="s">
        <v>3123</v>
      </c>
      <c r="B442" s="77" t="s">
        <v>2428</v>
      </c>
      <c r="C442" s="77">
        <v>5</v>
      </c>
      <c r="D442" s="77" t="str">
        <f t="shared" si="15"/>
        <v>athleticsposmale=5</v>
      </c>
      <c r="E442" s="76" t="str">
        <f t="shared" si="14"/>
        <v>可風</v>
      </c>
      <c r="F442" s="59" t="s">
        <v>3349</v>
      </c>
    </row>
    <row r="443" spans="1:6" ht="15.75" x14ac:dyDescent="0.25">
      <c r="A443" s="78" t="s">
        <v>3123</v>
      </c>
      <c r="B443" s="77" t="s">
        <v>2428</v>
      </c>
      <c r="C443" s="76">
        <v>6</v>
      </c>
      <c r="D443" s="77" t="str">
        <f t="shared" si="15"/>
        <v>athleticsposmale=6</v>
      </c>
      <c r="E443" s="76" t="str">
        <f t="shared" si="14"/>
        <v>林百欣</v>
      </c>
      <c r="F443" s="59" t="s">
        <v>3350</v>
      </c>
    </row>
    <row r="444" spans="1:6" ht="15.75" x14ac:dyDescent="0.25">
      <c r="A444" s="78" t="s">
        <v>3123</v>
      </c>
      <c r="B444" s="77" t="s">
        <v>2428</v>
      </c>
      <c r="C444" s="77">
        <v>7</v>
      </c>
      <c r="D444" s="77" t="str">
        <f t="shared" si="15"/>
        <v>athleticsposmale=7</v>
      </c>
      <c r="E444" s="76" t="str">
        <f t="shared" si="14"/>
        <v>聖芳濟</v>
      </c>
      <c r="F444" s="59" t="s">
        <v>3351</v>
      </c>
    </row>
    <row r="445" spans="1:6" ht="15.75" x14ac:dyDescent="0.25">
      <c r="A445" s="78" t="s">
        <v>3123</v>
      </c>
      <c r="B445" s="77" t="s">
        <v>2428</v>
      </c>
      <c r="C445" s="76">
        <v>8</v>
      </c>
      <c r="D445" s="77" t="str">
        <f t="shared" si="15"/>
        <v>athleticsposmale=8</v>
      </c>
      <c r="E445" s="76" t="str">
        <f t="shared" si="14"/>
        <v>荃灣官中</v>
      </c>
      <c r="F445" s="59" t="s">
        <v>3352</v>
      </c>
    </row>
    <row r="446" spans="1:6" ht="15.75" x14ac:dyDescent="0.25">
      <c r="A446" s="78" t="s">
        <v>3123</v>
      </c>
      <c r="B446" s="77" t="s">
        <v>2428</v>
      </c>
      <c r="C446" s="77">
        <v>9</v>
      </c>
      <c r="D446" s="77" t="str">
        <f t="shared" si="15"/>
        <v>athleticsposmale=9</v>
      </c>
      <c r="E446" s="76" t="str">
        <f t="shared" si="14"/>
        <v>姚連生</v>
      </c>
      <c r="F446" s="59" t="s">
        <v>3353</v>
      </c>
    </row>
    <row r="447" spans="1:6" ht="15.75" x14ac:dyDescent="0.25">
      <c r="A447" s="78" t="s">
        <v>3123</v>
      </c>
      <c r="B447" s="77" t="s">
        <v>2428</v>
      </c>
      <c r="C447" s="76">
        <v>10</v>
      </c>
      <c r="D447" s="77" t="str">
        <f t="shared" si="15"/>
        <v>athleticsposmale=10</v>
      </c>
      <c r="E447" s="76" t="str">
        <f t="shared" si="14"/>
        <v>東天</v>
      </c>
      <c r="F447" s="59" t="s">
        <v>3354</v>
      </c>
    </row>
    <row r="448" spans="1:6" ht="15.75" x14ac:dyDescent="0.25">
      <c r="A448" s="78" t="s">
        <v>3123</v>
      </c>
      <c r="B448" s="77" t="s">
        <v>2428</v>
      </c>
      <c r="C448" s="77">
        <v>11</v>
      </c>
      <c r="D448" s="77" t="str">
        <f t="shared" si="15"/>
        <v>athleticsposmale=11</v>
      </c>
      <c r="E448" s="76" t="str">
        <f t="shared" si="14"/>
        <v>章馥仙</v>
      </c>
      <c r="F448" s="59" t="s">
        <v>3355</v>
      </c>
    </row>
    <row r="449" spans="1:6" ht="15.75" x14ac:dyDescent="0.25">
      <c r="A449" s="78" t="s">
        <v>3123</v>
      </c>
      <c r="B449" s="77" t="s">
        <v>2428</v>
      </c>
      <c r="C449" s="76">
        <v>12</v>
      </c>
      <c r="D449" s="77" t="str">
        <f t="shared" si="15"/>
        <v>athleticsposmale=12</v>
      </c>
      <c r="E449" s="76" t="str">
        <f t="shared" si="14"/>
        <v>可譽</v>
      </c>
      <c r="F449" s="59" t="s">
        <v>3356</v>
      </c>
    </row>
    <row r="450" spans="1:6" ht="15.75" x14ac:dyDescent="0.25">
      <c r="A450" s="78" t="s">
        <v>3123</v>
      </c>
      <c r="B450" s="77" t="s">
        <v>2428</v>
      </c>
      <c r="C450" s="77">
        <v>13</v>
      </c>
      <c r="D450" s="77" t="str">
        <f t="shared" si="15"/>
        <v>athleticsposmale=13</v>
      </c>
      <c r="E450" s="76" t="str">
        <f t="shared" si="14"/>
        <v>李城璧</v>
      </c>
      <c r="F450" s="59" t="s">
        <v>3357</v>
      </c>
    </row>
    <row r="451" spans="1:6" ht="15.75" x14ac:dyDescent="0.25">
      <c r="A451" s="78" t="s">
        <v>3123</v>
      </c>
      <c r="B451" s="77" t="s">
        <v>2428</v>
      </c>
      <c r="C451" s="76">
        <v>14</v>
      </c>
      <c r="D451" s="77" t="str">
        <f t="shared" si="15"/>
        <v>athleticsposmale=14</v>
      </c>
      <c r="E451" s="76" t="str">
        <f t="shared" si="14"/>
        <v>呂明才</v>
      </c>
      <c r="F451" s="59" t="s">
        <v>3358</v>
      </c>
    </row>
    <row r="452" spans="1:6" ht="15.75" x14ac:dyDescent="0.25">
      <c r="A452" s="78" t="s">
        <v>3123</v>
      </c>
      <c r="B452" s="77" t="s">
        <v>2428</v>
      </c>
      <c r="C452" s="77">
        <v>15</v>
      </c>
      <c r="D452" s="77" t="str">
        <f t="shared" si="15"/>
        <v>athleticsposmale=15</v>
      </c>
      <c r="E452" s="76" t="str">
        <f t="shared" si="14"/>
        <v>何傳耀</v>
      </c>
      <c r="F452" s="59" t="s">
        <v>3359</v>
      </c>
    </row>
    <row r="453" spans="1:6" ht="15.75" x14ac:dyDescent="0.25">
      <c r="A453" s="78" t="s">
        <v>3123</v>
      </c>
      <c r="B453" s="77" t="s">
        <v>2428</v>
      </c>
      <c r="C453" s="76">
        <v>16</v>
      </c>
      <c r="D453" s="77" t="str">
        <f t="shared" si="15"/>
        <v>athleticsposmale=16</v>
      </c>
      <c r="E453" s="76" t="str">
        <f t="shared" si="14"/>
        <v>怡文</v>
      </c>
      <c r="F453" s="59" t="s">
        <v>3360</v>
      </c>
    </row>
    <row r="454" spans="1:6" ht="15.75" x14ac:dyDescent="0.25">
      <c r="A454" s="78" t="s">
        <v>3123</v>
      </c>
      <c r="B454" s="77" t="s">
        <v>2428</v>
      </c>
      <c r="C454" s="77">
        <v>17</v>
      </c>
      <c r="D454" s="77" t="str">
        <f t="shared" si="15"/>
        <v>athleticsposmale=17</v>
      </c>
      <c r="E454" s="76" t="str">
        <f t="shared" ref="E454:E500" si="16">TRIM(LEFT(F454, FIND(" ", F454)))</f>
        <v>黃楚標</v>
      </c>
      <c r="F454" s="59" t="s">
        <v>3361</v>
      </c>
    </row>
    <row r="455" spans="1:6" ht="15.75" x14ac:dyDescent="0.25">
      <c r="A455" s="78" t="s">
        <v>3123</v>
      </c>
      <c r="B455" s="77" t="s">
        <v>2428</v>
      </c>
      <c r="C455" s="76">
        <v>18</v>
      </c>
      <c r="D455" s="77" t="str">
        <f t="shared" si="15"/>
        <v>athleticsposmale=18</v>
      </c>
      <c r="E455" s="76" t="str">
        <f t="shared" si="16"/>
        <v>長洲官中</v>
      </c>
      <c r="F455" s="59" t="s">
        <v>3362</v>
      </c>
    </row>
    <row r="456" spans="1:6" ht="15.75" x14ac:dyDescent="0.25">
      <c r="A456" s="78" t="s">
        <v>3123</v>
      </c>
      <c r="B456" s="77" t="s">
        <v>2428</v>
      </c>
      <c r="C456" s="77">
        <v>19</v>
      </c>
      <c r="D456" s="77" t="str">
        <f t="shared" si="15"/>
        <v>athleticsposmale=19</v>
      </c>
      <c r="E456" s="76" t="str">
        <f t="shared" si="16"/>
        <v>李炳</v>
      </c>
      <c r="F456" s="59" t="s">
        <v>3363</v>
      </c>
    </row>
    <row r="457" spans="1:6" ht="15.75" x14ac:dyDescent="0.25">
      <c r="A457" s="78" t="s">
        <v>3123</v>
      </c>
      <c r="B457" s="77" t="s">
        <v>2428</v>
      </c>
      <c r="C457" s="76">
        <v>20</v>
      </c>
      <c r="D457" s="77" t="str">
        <f t="shared" si="15"/>
        <v>athleticsposmale=20</v>
      </c>
      <c r="E457" s="76" t="str">
        <f t="shared" si="16"/>
        <v>胡漢輝</v>
      </c>
      <c r="F457" s="59" t="s">
        <v>3364</v>
      </c>
    </row>
    <row r="458" spans="1:6" ht="15.75" x14ac:dyDescent="0.25">
      <c r="A458" s="78" t="s">
        <v>3123</v>
      </c>
      <c r="B458" s="77" t="s">
        <v>2428</v>
      </c>
      <c r="C458" s="77">
        <v>21</v>
      </c>
      <c r="D458" s="77" t="str">
        <f t="shared" si="15"/>
        <v>athleticsposmale=21</v>
      </c>
      <c r="E458" s="76" t="str">
        <f t="shared" si="16"/>
        <v>筏可</v>
      </c>
      <c r="F458" s="59" t="s">
        <v>3365</v>
      </c>
    </row>
    <row r="459" spans="1:6" ht="15.75" x14ac:dyDescent="0.25">
      <c r="A459" s="78" t="s">
        <v>3123</v>
      </c>
      <c r="B459" s="77" t="s">
        <v>2428</v>
      </c>
      <c r="C459" s="76">
        <v>22</v>
      </c>
      <c r="D459" s="77" t="str">
        <f t="shared" si="15"/>
        <v>athleticsposmale=22</v>
      </c>
      <c r="E459" s="76" t="str">
        <f t="shared" si="16"/>
        <v>正生</v>
      </c>
      <c r="F459" s="59" t="s">
        <v>3366</v>
      </c>
    </row>
    <row r="460" spans="1:6" ht="15.75" x14ac:dyDescent="0.25">
      <c r="A460" s="78" t="s">
        <v>3123</v>
      </c>
      <c r="B460" s="77" t="s">
        <v>2428</v>
      </c>
      <c r="C460" s="77">
        <v>23</v>
      </c>
      <c r="D460" s="77" t="str">
        <f t="shared" si="15"/>
        <v>athleticsposmale=23</v>
      </c>
      <c r="E460" s="76" t="str">
        <f t="shared" si="16"/>
        <v>慧因</v>
      </c>
      <c r="F460" s="59" t="s">
        <v>3367</v>
      </c>
    </row>
    <row r="461" spans="1:6" ht="15.75" x14ac:dyDescent="0.25">
      <c r="A461" s="78" t="s">
        <v>3123</v>
      </c>
      <c r="B461" s="77" t="s">
        <v>2428</v>
      </c>
      <c r="C461" s="76">
        <v>24</v>
      </c>
      <c r="D461" s="77" t="str">
        <f t="shared" si="15"/>
        <v>athleticsposmale=24</v>
      </c>
      <c r="E461" s="76" t="str">
        <f t="shared" si="16"/>
        <v>智新</v>
      </c>
      <c r="F461" s="59" t="s">
        <v>3368</v>
      </c>
    </row>
    <row r="462" spans="1:6" ht="15.75" x14ac:dyDescent="0.25">
      <c r="A462" s="78" t="s">
        <v>3123</v>
      </c>
      <c r="B462" s="77" t="s">
        <v>2428</v>
      </c>
      <c r="C462" s="77">
        <v>25</v>
      </c>
      <c r="D462" s="77" t="str">
        <f t="shared" si="15"/>
        <v>athleticsposmale=25</v>
      </c>
      <c r="E462" s="76" t="str">
        <f t="shared" si="16"/>
        <v>荃灣遵理</v>
      </c>
      <c r="F462" s="59" t="s">
        <v>3369</v>
      </c>
    </row>
    <row r="463" spans="1:6" ht="15.75" x14ac:dyDescent="0.25">
      <c r="A463" s="78" t="s">
        <v>3123</v>
      </c>
      <c r="B463" s="77" t="s">
        <v>2428</v>
      </c>
      <c r="C463" s="76">
        <v>26</v>
      </c>
      <c r="D463" s="77" t="str">
        <f t="shared" si="15"/>
        <v>athleticsposmale=26</v>
      </c>
      <c r="E463" s="76" t="str">
        <f t="shared" si="16"/>
        <v>華德中</v>
      </c>
      <c r="F463" s="59" t="s">
        <v>3370</v>
      </c>
    </row>
    <row r="464" spans="1:6" ht="15.75" x14ac:dyDescent="0.25">
      <c r="A464" s="78" t="s">
        <v>3123</v>
      </c>
      <c r="B464" s="77" t="s">
        <v>2428</v>
      </c>
      <c r="C464" s="77">
        <v>27</v>
      </c>
      <c r="D464" s="77" t="str">
        <f t="shared" si="15"/>
        <v>athleticsposmale=27</v>
      </c>
      <c r="E464" s="76" t="str">
        <f t="shared" si="16"/>
        <v>DBIS</v>
      </c>
      <c r="F464" t="s">
        <v>3371</v>
      </c>
    </row>
    <row r="465" spans="1:6" ht="14.25" x14ac:dyDescent="0.2">
      <c r="A465" s="78"/>
      <c r="B465" s="77"/>
      <c r="C465" s="76"/>
      <c r="D465" s="77"/>
      <c r="E465" s="76"/>
      <c r="F465" s="59" t="s">
        <v>3372</v>
      </c>
    </row>
    <row r="466" spans="1:6" ht="14.25" x14ac:dyDescent="0.2">
      <c r="A466" s="78"/>
      <c r="B466" s="77"/>
      <c r="C466" s="77"/>
      <c r="D466" s="77"/>
      <c r="E466" s="76"/>
      <c r="F466" s="59" t="s">
        <v>3373</v>
      </c>
    </row>
    <row r="467" spans="1:6" x14ac:dyDescent="0.2">
      <c r="D467" s="77"/>
      <c r="E467" s="76"/>
      <c r="F467" s="59" t="s">
        <v>3374</v>
      </c>
    </row>
    <row r="468" spans="1:6" ht="14.25" x14ac:dyDescent="0.2">
      <c r="A468" s="77" t="s">
        <v>3157</v>
      </c>
      <c r="B468" s="77" t="s">
        <v>3204</v>
      </c>
      <c r="C468" s="77">
        <v>1</v>
      </c>
      <c r="D468" s="77" t="str">
        <f t="shared" si="15"/>
        <v>athleticsposmale=1</v>
      </c>
      <c r="E468" s="76" t="str">
        <f t="shared" si="16"/>
        <v>李兆基</v>
      </c>
      <c r="F468" s="59" t="s">
        <v>3375</v>
      </c>
    </row>
    <row r="469" spans="1:6" ht="14.25" x14ac:dyDescent="0.2">
      <c r="A469" s="77" t="s">
        <v>3157</v>
      </c>
      <c r="B469" s="77" t="s">
        <v>3204</v>
      </c>
      <c r="C469" s="61">
        <v>2</v>
      </c>
      <c r="D469" s="77" t="str">
        <f t="shared" si="15"/>
        <v>athleticsposmale=2</v>
      </c>
      <c r="E469" s="76" t="str">
        <f t="shared" si="16"/>
        <v>陳兆民</v>
      </c>
      <c r="F469" s="59" t="s">
        <v>3376</v>
      </c>
    </row>
    <row r="470" spans="1:6" ht="14.25" x14ac:dyDescent="0.2">
      <c r="A470" s="77" t="s">
        <v>3157</v>
      </c>
      <c r="B470" s="77" t="s">
        <v>2428</v>
      </c>
      <c r="C470" s="77">
        <v>3</v>
      </c>
      <c r="D470" s="77" t="str">
        <f t="shared" si="15"/>
        <v>athleticsposmale=3</v>
      </c>
      <c r="E470" s="76" t="str">
        <f t="shared" si="16"/>
        <v>梁植偉</v>
      </c>
      <c r="F470" s="59" t="s">
        <v>3377</v>
      </c>
    </row>
    <row r="471" spans="1:6" ht="14.25" x14ac:dyDescent="0.2">
      <c r="A471" s="77" t="s">
        <v>3157</v>
      </c>
      <c r="B471" s="77" t="s">
        <v>2428</v>
      </c>
      <c r="C471" s="76">
        <v>4</v>
      </c>
      <c r="D471" s="77" t="str">
        <f t="shared" si="15"/>
        <v>athleticsposmale=4</v>
      </c>
      <c r="E471" s="76" t="str">
        <f t="shared" si="16"/>
        <v>李賢堯</v>
      </c>
      <c r="F471" s="59" t="s">
        <v>3378</v>
      </c>
    </row>
    <row r="472" spans="1:6" ht="14.25" x14ac:dyDescent="0.2">
      <c r="A472" s="77" t="s">
        <v>3157</v>
      </c>
      <c r="B472" s="77" t="s">
        <v>2428</v>
      </c>
      <c r="C472" s="77">
        <v>5</v>
      </c>
      <c r="D472" s="77" t="str">
        <f t="shared" si="15"/>
        <v>athleticsposmale=5</v>
      </c>
      <c r="E472" s="76" t="str">
        <f t="shared" si="16"/>
        <v>葵裘錦秋</v>
      </c>
      <c r="F472" s="59" t="s">
        <v>3379</v>
      </c>
    </row>
    <row r="473" spans="1:6" ht="14.25" x14ac:dyDescent="0.2">
      <c r="A473" s="77" t="s">
        <v>3157</v>
      </c>
      <c r="B473" s="77" t="s">
        <v>2428</v>
      </c>
      <c r="C473" s="76">
        <v>6</v>
      </c>
      <c r="D473" s="77" t="str">
        <f t="shared" si="15"/>
        <v>athleticsposmale=6</v>
      </c>
      <c r="E473" s="76" t="str">
        <f t="shared" si="16"/>
        <v>林護</v>
      </c>
      <c r="F473" s="59" t="s">
        <v>3380</v>
      </c>
    </row>
    <row r="474" spans="1:6" ht="14.25" x14ac:dyDescent="0.2">
      <c r="A474" s="77" t="s">
        <v>3157</v>
      </c>
      <c r="B474" s="77" t="s">
        <v>2428</v>
      </c>
      <c r="C474" s="77">
        <v>7</v>
      </c>
      <c r="D474" s="77" t="str">
        <f t="shared" si="15"/>
        <v>athleticsposmale=7</v>
      </c>
      <c r="E474" s="76" t="str">
        <f t="shared" si="16"/>
        <v>獅子會</v>
      </c>
      <c r="F474" s="59" t="s">
        <v>3381</v>
      </c>
    </row>
    <row r="475" spans="1:6" ht="14.25" x14ac:dyDescent="0.2">
      <c r="A475" s="77" t="s">
        <v>3157</v>
      </c>
      <c r="B475" s="77" t="s">
        <v>2428</v>
      </c>
      <c r="C475" s="76">
        <v>8</v>
      </c>
      <c r="D475" s="77" t="str">
        <f t="shared" si="15"/>
        <v>athleticsposmale=8</v>
      </c>
      <c r="E475" s="76" t="str">
        <f t="shared" si="16"/>
        <v>皇仁舊生會</v>
      </c>
      <c r="F475" s="59" t="s">
        <v>3382</v>
      </c>
    </row>
    <row r="476" spans="1:6" ht="14.25" x14ac:dyDescent="0.2">
      <c r="A476" s="77" t="s">
        <v>3157</v>
      </c>
      <c r="B476" s="77" t="s">
        <v>2428</v>
      </c>
      <c r="C476" s="77">
        <v>9</v>
      </c>
      <c r="D476" s="77" t="str">
        <f t="shared" si="15"/>
        <v>athleticsposmale=9</v>
      </c>
      <c r="E476" s="76" t="str">
        <f t="shared" si="16"/>
        <v>顧超文</v>
      </c>
      <c r="F476" s="59" t="s">
        <v>3383</v>
      </c>
    </row>
    <row r="477" spans="1:6" ht="14.25" x14ac:dyDescent="0.2">
      <c r="A477" s="77" t="s">
        <v>3157</v>
      </c>
      <c r="B477" s="77" t="s">
        <v>2428</v>
      </c>
      <c r="C477" s="76">
        <v>10</v>
      </c>
      <c r="D477" s="77" t="str">
        <f t="shared" si="15"/>
        <v>athleticsposmale=10</v>
      </c>
      <c r="E477" s="76" t="str">
        <f t="shared" si="16"/>
        <v>吳祥川</v>
      </c>
      <c r="F477" s="59" t="s">
        <v>3384</v>
      </c>
    </row>
    <row r="478" spans="1:6" ht="14.25" x14ac:dyDescent="0.2">
      <c r="A478" s="77" t="s">
        <v>3157</v>
      </c>
      <c r="B478" s="77" t="s">
        <v>2428</v>
      </c>
      <c r="C478" s="77">
        <v>11</v>
      </c>
      <c r="D478" s="77" t="str">
        <f t="shared" si="15"/>
        <v>athleticsposmale=11</v>
      </c>
      <c r="E478" s="76" t="str">
        <f t="shared" si="16"/>
        <v>石籬天主教</v>
      </c>
      <c r="F478" s="59" t="s">
        <v>3385</v>
      </c>
    </row>
    <row r="479" spans="1:6" ht="14.25" x14ac:dyDescent="0.2">
      <c r="A479" s="77" t="s">
        <v>3157</v>
      </c>
      <c r="B479" s="77" t="s">
        <v>2428</v>
      </c>
      <c r="C479" s="76">
        <v>12</v>
      </c>
      <c r="D479" s="77" t="str">
        <f t="shared" si="15"/>
        <v>athleticsposmale=12</v>
      </c>
      <c r="E479" s="76" t="str">
        <f t="shared" si="16"/>
        <v>安柱</v>
      </c>
      <c r="F479" s="59" t="s">
        <v>3386</v>
      </c>
    </row>
    <row r="480" spans="1:6" ht="14.25" x14ac:dyDescent="0.2">
      <c r="A480" s="77" t="s">
        <v>3157</v>
      </c>
      <c r="B480" s="77" t="s">
        <v>2428</v>
      </c>
      <c r="C480" s="77">
        <v>13</v>
      </c>
      <c r="D480" s="77" t="str">
        <f t="shared" si="15"/>
        <v>athleticsposmale=13</v>
      </c>
      <c r="E480" s="76" t="str">
        <f t="shared" si="16"/>
        <v>保良八三</v>
      </c>
      <c r="F480" s="59" t="s">
        <v>3387</v>
      </c>
    </row>
    <row r="481" spans="1:6" ht="14.25" x14ac:dyDescent="0.2">
      <c r="A481" s="77" t="s">
        <v>3157</v>
      </c>
      <c r="B481" s="77" t="s">
        <v>2428</v>
      </c>
      <c r="C481" s="76">
        <v>14</v>
      </c>
      <c r="D481" s="77" t="str">
        <f t="shared" si="15"/>
        <v>athleticsposmale=14</v>
      </c>
      <c r="E481" s="76" t="str">
        <f t="shared" si="16"/>
        <v>葉紀南</v>
      </c>
      <c r="F481" s="59" t="s">
        <v>3388</v>
      </c>
    </row>
    <row r="482" spans="1:6" ht="14.25" x14ac:dyDescent="0.2">
      <c r="A482" s="77" t="s">
        <v>3157</v>
      </c>
      <c r="B482" s="77" t="s">
        <v>2428</v>
      </c>
      <c r="C482" s="77">
        <v>15</v>
      </c>
      <c r="D482" s="77" t="str">
        <f t="shared" si="15"/>
        <v>athleticsposmale=15</v>
      </c>
      <c r="E482" s="76" t="str">
        <f t="shared" si="16"/>
        <v>伍若瑜</v>
      </c>
      <c r="F482" s="59" t="s">
        <v>3389</v>
      </c>
    </row>
    <row r="483" spans="1:6" ht="14.25" x14ac:dyDescent="0.2">
      <c r="A483" s="77" t="s">
        <v>3157</v>
      </c>
      <c r="B483" s="77" t="s">
        <v>2428</v>
      </c>
      <c r="C483" s="76">
        <v>16</v>
      </c>
      <c r="D483" s="77" t="str">
        <f t="shared" si="15"/>
        <v>athleticsposmale=16</v>
      </c>
      <c r="E483" s="76" t="str">
        <f t="shared" si="16"/>
        <v>棉紡</v>
      </c>
      <c r="F483" s="59" t="s">
        <v>3390</v>
      </c>
    </row>
    <row r="484" spans="1:6" ht="14.25" x14ac:dyDescent="0.2">
      <c r="A484" s="77" t="s">
        <v>3157</v>
      </c>
      <c r="B484" s="77" t="s">
        <v>2428</v>
      </c>
      <c r="C484" s="77">
        <v>17</v>
      </c>
      <c r="D484" s="77" t="str">
        <f t="shared" si="15"/>
        <v>athleticsposmale=17</v>
      </c>
      <c r="E484" s="76" t="str">
        <f t="shared" si="16"/>
        <v>李惠利</v>
      </c>
      <c r="F484" s="59" t="s">
        <v>3391</v>
      </c>
    </row>
    <row r="485" spans="1:6" ht="14.25" x14ac:dyDescent="0.2">
      <c r="A485" s="77" t="s">
        <v>3157</v>
      </c>
      <c r="B485" s="77" t="s">
        <v>2428</v>
      </c>
      <c r="C485" s="76">
        <v>18</v>
      </c>
      <c r="D485" s="77" t="str">
        <f t="shared" si="15"/>
        <v>athleticsposmale=18</v>
      </c>
      <c r="E485" s="76" t="str">
        <f t="shared" si="16"/>
        <v>全完</v>
      </c>
      <c r="F485" s="59" t="s">
        <v>3392</v>
      </c>
    </row>
    <row r="486" spans="1:6" ht="14.25" x14ac:dyDescent="0.2">
      <c r="A486" s="77" t="s">
        <v>3157</v>
      </c>
      <c r="B486" s="77" t="s">
        <v>2428</v>
      </c>
      <c r="C486" s="77">
        <v>19</v>
      </c>
      <c r="D486" s="77" t="str">
        <f t="shared" si="15"/>
        <v>athleticsposmale=19</v>
      </c>
      <c r="E486" s="76" t="str">
        <f t="shared" si="16"/>
        <v>燕京</v>
      </c>
      <c r="F486" s="59" t="s">
        <v>3393</v>
      </c>
    </row>
    <row r="487" spans="1:6" ht="14.25" x14ac:dyDescent="0.2">
      <c r="A487" s="77" t="s">
        <v>3157</v>
      </c>
      <c r="B487" s="77" t="s">
        <v>2428</v>
      </c>
      <c r="C487" s="76">
        <v>20</v>
      </c>
      <c r="D487" s="77" t="str">
        <f t="shared" si="15"/>
        <v>athleticsposmale=20</v>
      </c>
      <c r="E487" s="76" t="str">
        <f t="shared" si="16"/>
        <v>鍾榮光</v>
      </c>
      <c r="F487" s="59" t="s">
        <v>3394</v>
      </c>
    </row>
    <row r="488" spans="1:6" ht="14.25" x14ac:dyDescent="0.2">
      <c r="A488" s="77" t="s">
        <v>3157</v>
      </c>
      <c r="B488" s="77" t="s">
        <v>2428</v>
      </c>
      <c r="C488" s="77">
        <v>21</v>
      </c>
      <c r="D488" s="77" t="str">
        <f t="shared" si="15"/>
        <v>athleticsposmale=21</v>
      </c>
      <c r="E488" s="76" t="str">
        <f t="shared" si="16"/>
        <v>善德</v>
      </c>
      <c r="F488" s="59" t="s">
        <v>3395</v>
      </c>
    </row>
    <row r="489" spans="1:6" ht="14.25" x14ac:dyDescent="0.2">
      <c r="A489" s="77" t="s">
        <v>3157</v>
      </c>
      <c r="B489" s="77" t="s">
        <v>2428</v>
      </c>
      <c r="C489" s="76">
        <v>22</v>
      </c>
      <c r="D489" s="77" t="str">
        <f t="shared" si="15"/>
        <v>athleticsposmale=22</v>
      </c>
      <c r="E489" s="76" t="str">
        <f t="shared" si="16"/>
        <v>愛禮信</v>
      </c>
      <c r="F489" s="59" t="s">
        <v>3396</v>
      </c>
    </row>
    <row r="490" spans="1:6" ht="14.25" x14ac:dyDescent="0.2">
      <c r="A490" s="77" t="s">
        <v>3157</v>
      </c>
      <c r="B490" s="77" t="s">
        <v>2428</v>
      </c>
      <c r="C490" s="77">
        <v>23</v>
      </c>
      <c r="D490" s="77" t="str">
        <f t="shared" si="15"/>
        <v>athleticsposmale=23</v>
      </c>
      <c r="E490" s="76" t="str">
        <f t="shared" si="16"/>
        <v>陳南昌</v>
      </c>
      <c r="F490" s="59" t="s">
        <v>3397</v>
      </c>
    </row>
    <row r="491" spans="1:6" ht="14.25" x14ac:dyDescent="0.2">
      <c r="A491" s="77" t="s">
        <v>3157</v>
      </c>
      <c r="B491" s="77" t="s">
        <v>2428</v>
      </c>
      <c r="C491" s="76">
        <v>24</v>
      </c>
      <c r="D491" s="77" t="str">
        <f t="shared" si="15"/>
        <v>athleticsposmale=24</v>
      </c>
      <c r="E491" s="76" t="str">
        <f t="shared" si="16"/>
        <v>葵涌循道</v>
      </c>
      <c r="F491" s="59" t="s">
        <v>3398</v>
      </c>
    </row>
    <row r="492" spans="1:6" ht="14.25" x14ac:dyDescent="0.2">
      <c r="A492" s="77" t="s">
        <v>3157</v>
      </c>
      <c r="B492" s="77" t="s">
        <v>2428</v>
      </c>
      <c r="C492" s="77">
        <v>25</v>
      </c>
      <c r="D492" s="77" t="str">
        <f t="shared" si="15"/>
        <v>athleticsposmale=25</v>
      </c>
      <c r="E492" s="76" t="str">
        <f t="shared" si="16"/>
        <v>圓玄一中</v>
      </c>
      <c r="F492" s="59" t="s">
        <v>3399</v>
      </c>
    </row>
    <row r="493" spans="1:6" ht="14.25" x14ac:dyDescent="0.2">
      <c r="A493" s="77" t="s">
        <v>3157</v>
      </c>
      <c r="B493" s="77" t="s">
        <v>2428</v>
      </c>
      <c r="C493" s="76">
        <v>26</v>
      </c>
      <c r="D493" s="77" t="str">
        <f t="shared" ref="D493:D500" si="17">"athleticsposmale="&amp;C493</f>
        <v>athleticsposmale=26</v>
      </c>
      <c r="E493" s="76" t="str">
        <f t="shared" si="16"/>
        <v>荔天</v>
      </c>
      <c r="F493" s="59" t="s">
        <v>3400</v>
      </c>
    </row>
    <row r="494" spans="1:6" ht="14.25" x14ac:dyDescent="0.2">
      <c r="A494" s="77" t="s">
        <v>3157</v>
      </c>
      <c r="B494" s="77" t="s">
        <v>2428</v>
      </c>
      <c r="C494" s="77">
        <v>27</v>
      </c>
      <c r="D494" s="77" t="str">
        <f t="shared" si="17"/>
        <v>athleticsposmale=27</v>
      </c>
      <c r="E494" s="76" t="str">
        <f t="shared" si="16"/>
        <v>葵涌蘇浙</v>
      </c>
      <c r="F494" s="59" t="s">
        <v>3401</v>
      </c>
    </row>
    <row r="495" spans="1:6" ht="14.25" x14ac:dyDescent="0.2">
      <c r="A495" s="77" t="s">
        <v>3157</v>
      </c>
      <c r="B495" s="77" t="s">
        <v>2428</v>
      </c>
      <c r="C495" s="76">
        <v>28</v>
      </c>
      <c r="D495" s="77" t="str">
        <f t="shared" si="17"/>
        <v>athleticsposmale=28</v>
      </c>
      <c r="E495" s="76" t="str">
        <f t="shared" si="16"/>
        <v>伍少梅</v>
      </c>
      <c r="F495" s="59" t="s">
        <v>3402</v>
      </c>
    </row>
    <row r="496" spans="1:6" ht="14.25" x14ac:dyDescent="0.2">
      <c r="A496" s="77" t="s">
        <v>3157</v>
      </c>
      <c r="B496" s="77" t="s">
        <v>2428</v>
      </c>
      <c r="C496" s="77">
        <v>29</v>
      </c>
      <c r="D496" s="77" t="str">
        <f t="shared" si="17"/>
        <v>athleticsposmale=29</v>
      </c>
      <c r="E496" s="76" t="str">
        <f t="shared" si="16"/>
        <v>明愛聖若瑟</v>
      </c>
      <c r="F496" s="59" t="s">
        <v>3403</v>
      </c>
    </row>
    <row r="497" spans="1:6" ht="14.25" x14ac:dyDescent="0.2">
      <c r="A497" s="77" t="s">
        <v>3157</v>
      </c>
      <c r="B497" s="77" t="s">
        <v>2428</v>
      </c>
      <c r="C497" s="76">
        <v>30</v>
      </c>
      <c r="D497" s="77" t="str">
        <f t="shared" si="17"/>
        <v>athleticsposmale=30</v>
      </c>
      <c r="E497" s="76" t="str">
        <f t="shared" si="16"/>
        <v>蕭明</v>
      </c>
      <c r="F497" s="59" t="s">
        <v>3404</v>
      </c>
    </row>
    <row r="498" spans="1:6" ht="14.25" x14ac:dyDescent="0.2">
      <c r="A498" s="77" t="s">
        <v>3157</v>
      </c>
      <c r="B498" s="77" t="s">
        <v>2428</v>
      </c>
      <c r="C498" s="77">
        <v>31</v>
      </c>
      <c r="D498" s="77" t="str">
        <f t="shared" si="17"/>
        <v>athleticsposmale=31</v>
      </c>
      <c r="E498" s="76" t="str">
        <f t="shared" si="16"/>
        <v>保祿六世</v>
      </c>
      <c r="F498" s="59" t="s">
        <v>3405</v>
      </c>
    </row>
    <row r="499" spans="1:6" ht="14.25" x14ac:dyDescent="0.2">
      <c r="A499" s="77"/>
      <c r="B499" s="77"/>
      <c r="C499" s="76"/>
      <c r="D499" s="77"/>
      <c r="E499" s="76"/>
      <c r="F499" s="59"/>
    </row>
    <row r="500" spans="1:6" ht="14.25" x14ac:dyDescent="0.2">
      <c r="A500" s="77"/>
      <c r="B500" s="77"/>
      <c r="C500" s="77"/>
      <c r="D500" s="77"/>
      <c r="E500" s="76"/>
      <c r="F500" s="59"/>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64"/>
  <sheetViews>
    <sheetView topLeftCell="A412" workbookViewId="0">
      <selection activeCell="H1" sqref="H1:I113"/>
    </sheetView>
  </sheetViews>
  <sheetFormatPr defaultRowHeight="12.75" x14ac:dyDescent="0.2"/>
  <cols>
    <col min="1" max="1" width="27.42578125" customWidth="1"/>
    <col min="2" max="2" width="19.42578125" bestFit="1" customWidth="1"/>
    <col min="3" max="3" width="3.7109375" bestFit="1" customWidth="1"/>
    <col min="4" max="4" width="21.5703125" bestFit="1" customWidth="1"/>
    <col min="5" max="5" width="14.140625" bestFit="1" customWidth="1"/>
    <col min="6" max="6" width="25.42578125" bestFit="1" customWidth="1"/>
    <col min="7" max="7" width="2.7109375" bestFit="1" customWidth="1"/>
    <col min="8" max="8" width="4.42578125" style="76" customWidth="1"/>
  </cols>
  <sheetData>
    <row r="1" spans="1:9" x14ac:dyDescent="0.2">
      <c r="A1" t="s">
        <v>3406</v>
      </c>
      <c r="B1" t="s">
        <v>10</v>
      </c>
      <c r="C1">
        <v>1</v>
      </c>
      <c r="D1" t="s">
        <v>2907</v>
      </c>
      <c r="E1" t="s">
        <v>3468</v>
      </c>
      <c r="F1" t="str">
        <f>VLOOKUP(E1, [1]PE!$A$249:$D$478, 4, FALSE)</f>
        <v>東華三院甲寅年總理中學</v>
      </c>
      <c r="G1">
        <f>VLOOKUP(E1, [1]PE!$A$249:$E$478, 5, FALSE)</f>
        <v>2</v>
      </c>
      <c r="H1" s="76">
        <v>1</v>
      </c>
      <c r="I1" t="str">
        <f>IF(G1&lt;&gt;"","update entity set " &amp; A1 &amp; ", " &amp; B1 &amp;", " &amp; D1 &amp; " where name = '" &amp;F1 &amp; "' and categoryid=" &amp; G1 &amp; ";", "")</f>
        <v>update entity set athleticsdivname='大埔及北區', athleticsdivfemale=3, athleticsposfemale=1 where name = '東華三院甲寅年總理中學' and categoryid=2;</v>
      </c>
    </row>
    <row r="2" spans="1:9" x14ac:dyDescent="0.2">
      <c r="A2" t="s">
        <v>3406</v>
      </c>
      <c r="B2" t="s">
        <v>10</v>
      </c>
      <c r="C2">
        <v>2</v>
      </c>
      <c r="D2" t="s">
        <v>2908</v>
      </c>
      <c r="E2" t="s">
        <v>3469</v>
      </c>
      <c r="F2" s="76" t="str">
        <f>VLOOKUP(E2, [1]PE!$A$249:$D$478, 4, FALSE)</f>
        <v>基督教香港信義會心誠中學</v>
      </c>
      <c r="G2" s="76">
        <f>VLOOKUP(E2, [1]PE!$A$249:$E$478, 5, FALSE)</f>
        <v>2</v>
      </c>
      <c r="H2" s="76">
        <v>2</v>
      </c>
      <c r="I2" s="76" t="str">
        <f t="shared" ref="I2:I63" si="0">IF(G2&lt;&gt;"","update entity set " &amp; A2 &amp; ", " &amp; B2 &amp;", " &amp; D2 &amp; " where name = '" &amp;F2 &amp; "' and categoryid=" &amp; G2 &amp; ";", "")</f>
        <v>update entity set athleticsdivname='大埔及北區', athleticsdivfemale=3, athleticsposfemale=2 where name = '基督教香港信義會心誠中學' and categoryid=2;</v>
      </c>
    </row>
    <row r="3" spans="1:9" x14ac:dyDescent="0.2">
      <c r="A3" t="s">
        <v>3406</v>
      </c>
      <c r="B3" t="s">
        <v>10</v>
      </c>
      <c r="C3">
        <v>3</v>
      </c>
      <c r="D3" t="s">
        <v>2909</v>
      </c>
      <c r="E3" t="s">
        <v>3470</v>
      </c>
      <c r="F3" s="76" t="str">
        <f>VLOOKUP(E3, [1]PE!$A$249:$D$478, 4, FALSE)</f>
        <v>聖公會莫壽增會督中學</v>
      </c>
      <c r="G3" s="76">
        <f>VLOOKUP(E3, [1]PE!$A$249:$E$478, 5, FALSE)</f>
        <v>2</v>
      </c>
      <c r="H3" s="76">
        <v>3</v>
      </c>
      <c r="I3" s="76" t="str">
        <f t="shared" si="0"/>
        <v>update entity set athleticsdivname='大埔及北區', athleticsdivfemale=3, athleticsposfemale=3 where name = '聖公會莫壽增會督中學' and categoryid=2;</v>
      </c>
    </row>
    <row r="4" spans="1:9" x14ac:dyDescent="0.2">
      <c r="A4" t="s">
        <v>3406</v>
      </c>
      <c r="B4" t="s">
        <v>10</v>
      </c>
      <c r="C4">
        <v>4</v>
      </c>
      <c r="D4" t="s">
        <v>2910</v>
      </c>
      <c r="E4" t="s">
        <v>3471</v>
      </c>
      <c r="F4" s="76" t="str">
        <f>VLOOKUP(E4, [1]PE!$A$249:$D$478, 4, FALSE)</f>
        <v>田家炳中學</v>
      </c>
      <c r="G4" s="76">
        <f>VLOOKUP(E4, [1]PE!$A$249:$E$478, 5, FALSE)</f>
        <v>2</v>
      </c>
      <c r="H4" s="76">
        <v>4</v>
      </c>
      <c r="I4" s="76" t="str">
        <f t="shared" si="0"/>
        <v>update entity set athleticsdivname='大埔及北區', athleticsdivfemale=3, athleticsposfemale=4 where name = '田家炳中學' and categoryid=2;</v>
      </c>
    </row>
    <row r="5" spans="1:9" x14ac:dyDescent="0.2">
      <c r="A5" t="s">
        <v>3406</v>
      </c>
      <c r="B5" t="s">
        <v>10</v>
      </c>
      <c r="C5">
        <v>5</v>
      </c>
      <c r="D5" t="s">
        <v>2911</v>
      </c>
      <c r="E5" t="s">
        <v>3472</v>
      </c>
      <c r="F5" s="76" t="str">
        <f>VLOOKUP(E5, [1]PE!$A$249:$D$478, 4, FALSE)</f>
        <v>王肇枝中學</v>
      </c>
      <c r="G5" s="76">
        <f>VLOOKUP(E5, [1]PE!$A$249:$E$478, 5, FALSE)</f>
        <v>2</v>
      </c>
      <c r="H5" s="76">
        <v>5</v>
      </c>
      <c r="I5" s="76" t="str">
        <f t="shared" si="0"/>
        <v>update entity set athleticsdivname='大埔及北區', athleticsdivfemale=3, athleticsposfemale=5 where name = '王肇枝中學' and categoryid=2;</v>
      </c>
    </row>
    <row r="6" spans="1:9" x14ac:dyDescent="0.2">
      <c r="A6" t="s">
        <v>3406</v>
      </c>
      <c r="B6" t="s">
        <v>10</v>
      </c>
      <c r="C6">
        <v>6</v>
      </c>
      <c r="D6" t="s">
        <v>2912</v>
      </c>
      <c r="E6" t="s">
        <v>3473</v>
      </c>
      <c r="F6" s="76" t="str">
        <f>VLOOKUP(E6, [1]PE!$A$249:$D$478, 4, FALSE)</f>
        <v>東華三院李嘉誠中學</v>
      </c>
      <c r="G6" s="76">
        <f>VLOOKUP(E6, [1]PE!$A$249:$E$478, 5, FALSE)</f>
        <v>2</v>
      </c>
      <c r="H6" s="76">
        <v>6</v>
      </c>
      <c r="I6" s="76" t="str">
        <f t="shared" si="0"/>
        <v>update entity set athleticsdivname='大埔及北區', athleticsdivfemale=3, athleticsposfemale=6 where name = '東華三院李嘉誠中學' and categoryid=2;</v>
      </c>
    </row>
    <row r="7" spans="1:9" x14ac:dyDescent="0.2">
      <c r="A7" t="s">
        <v>3406</v>
      </c>
      <c r="B7" t="s">
        <v>10</v>
      </c>
      <c r="C7">
        <v>7</v>
      </c>
      <c r="D7" t="s">
        <v>2913</v>
      </c>
      <c r="E7" t="s">
        <v>3474</v>
      </c>
      <c r="F7" s="76" t="str">
        <f>VLOOKUP(E7, [1]PE!$A$249:$D$478, 4, FALSE)</f>
        <v>南亞路德會沐恩中學</v>
      </c>
      <c r="G7" s="76">
        <f>VLOOKUP(E7, [1]PE!$A$249:$E$478, 5, FALSE)</f>
        <v>2</v>
      </c>
      <c r="H7" s="76">
        <v>7</v>
      </c>
      <c r="I7" s="76" t="str">
        <f t="shared" si="0"/>
        <v>update entity set athleticsdivname='大埔及北區', athleticsdivfemale=3, athleticsposfemale=7 where name = '南亞路德會沐恩中學' and categoryid=2;</v>
      </c>
    </row>
    <row r="8" spans="1:9" x14ac:dyDescent="0.2">
      <c r="A8" t="s">
        <v>3406</v>
      </c>
      <c r="B8" t="s">
        <v>10</v>
      </c>
      <c r="C8">
        <v>8</v>
      </c>
      <c r="D8" t="s">
        <v>2914</v>
      </c>
      <c r="E8" t="s">
        <v>3475</v>
      </c>
      <c r="F8" s="76" t="str">
        <f>VLOOKUP(E8, [1]PE!$A$249:$D$478, 4, FALSE)</f>
        <v>港九街坊婦女會孫方中書院</v>
      </c>
      <c r="G8" s="76">
        <f>VLOOKUP(E8, [1]PE!$A$249:$E$478, 5, FALSE)</f>
        <v>2</v>
      </c>
      <c r="H8" s="76">
        <v>8</v>
      </c>
      <c r="I8" s="76" t="str">
        <f t="shared" si="0"/>
        <v>update entity set athleticsdivname='大埔及北區', athleticsdivfemale=3, athleticsposfemale=8 where name = '港九街坊婦女會孫方中書院' and categoryid=2;</v>
      </c>
    </row>
    <row r="9" spans="1:9" x14ac:dyDescent="0.2">
      <c r="A9" t="s">
        <v>3406</v>
      </c>
      <c r="B9" t="s">
        <v>10</v>
      </c>
      <c r="C9">
        <v>9</v>
      </c>
      <c r="D9" t="s">
        <v>2915</v>
      </c>
      <c r="E9" t="s">
        <v>3476</v>
      </c>
      <c r="F9" s="76" t="str">
        <f>VLOOKUP(E9, [1]PE!$A$249:$D$478, 4, FALSE)</f>
        <v>鳳溪第一中學</v>
      </c>
      <c r="G9" s="76">
        <f>VLOOKUP(E9, [1]PE!$A$249:$E$478, 5, FALSE)</f>
        <v>2</v>
      </c>
      <c r="H9" s="76">
        <v>9</v>
      </c>
      <c r="I9" s="76" t="str">
        <f t="shared" si="0"/>
        <v>update entity set athleticsdivname='大埔及北區', athleticsdivfemale=3, athleticsposfemale=9 where name = '鳳溪第一中學' and categoryid=2;</v>
      </c>
    </row>
    <row r="10" spans="1:9" x14ac:dyDescent="0.2">
      <c r="A10" t="s">
        <v>3406</v>
      </c>
      <c r="B10" t="s">
        <v>10</v>
      </c>
      <c r="C10">
        <v>10</v>
      </c>
      <c r="D10" t="s">
        <v>2916</v>
      </c>
      <c r="E10" t="s">
        <v>3477</v>
      </c>
      <c r="F10" s="76" t="str">
        <f>VLOOKUP(E10, [1]PE!$A$249:$D$478, 4, FALSE)</f>
        <v>香港道教聯合會圓玄學院第二中學</v>
      </c>
      <c r="G10" s="76">
        <f>VLOOKUP(E10, [1]PE!$A$249:$E$478, 5, FALSE)</f>
        <v>2</v>
      </c>
      <c r="H10" s="76">
        <v>10</v>
      </c>
      <c r="I10" s="76" t="str">
        <f t="shared" si="0"/>
        <v>update entity set athleticsdivname='大埔及北區', athleticsdivfemale=3, athleticsposfemale=10 where name = '香港道教聯合會圓玄學院第二中學' and categoryid=2;</v>
      </c>
    </row>
    <row r="11" spans="1:9" x14ac:dyDescent="0.2">
      <c r="A11" t="s">
        <v>3406</v>
      </c>
      <c r="B11" t="s">
        <v>10</v>
      </c>
      <c r="C11">
        <v>11</v>
      </c>
      <c r="D11" t="s">
        <v>2917</v>
      </c>
      <c r="E11" t="s">
        <v>3478</v>
      </c>
      <c r="F11" s="76" t="str">
        <f>VLOOKUP(E11, [1]PE!$A$249:$D$478, 4, FALSE)</f>
        <v>聖公會陳融中學</v>
      </c>
      <c r="G11" s="76">
        <f>VLOOKUP(E11, [1]PE!$A$249:$E$478, 5, FALSE)</f>
        <v>2</v>
      </c>
      <c r="H11" s="76">
        <v>11</v>
      </c>
      <c r="I11" s="76" t="str">
        <f t="shared" si="0"/>
        <v>update entity set athleticsdivname='大埔及北區', athleticsdivfemale=3, athleticsposfemale=11 where name = '聖公會陳融中學' and categoryid=2;</v>
      </c>
    </row>
    <row r="12" spans="1:9" x14ac:dyDescent="0.2">
      <c r="A12" t="s">
        <v>3406</v>
      </c>
      <c r="B12" t="s">
        <v>10</v>
      </c>
      <c r="C12">
        <v>12</v>
      </c>
      <c r="D12" t="s">
        <v>2918</v>
      </c>
      <c r="E12" t="s">
        <v>3479</v>
      </c>
      <c r="F12" s="76" t="str">
        <f>VLOOKUP(E12, [1]PE!$A$249:$D$478, 4, FALSE)</f>
        <v>香港道教聯合會鄧顯紀念中學</v>
      </c>
      <c r="G12" s="76">
        <f>VLOOKUP(E12, [1]PE!$A$249:$E$478, 5, FALSE)</f>
        <v>2</v>
      </c>
      <c r="H12" s="76">
        <v>12</v>
      </c>
      <c r="I12" s="76" t="str">
        <f t="shared" si="0"/>
        <v>update entity set athleticsdivname='大埔及北區', athleticsdivfemale=3, athleticsposfemale=12 where name = '香港道教聯合會鄧顯紀念中學' and categoryid=2;</v>
      </c>
    </row>
    <row r="13" spans="1:9" x14ac:dyDescent="0.2">
      <c r="A13" t="s">
        <v>3406</v>
      </c>
      <c r="B13" t="s">
        <v>10</v>
      </c>
      <c r="C13">
        <v>13</v>
      </c>
      <c r="D13" t="s">
        <v>2919</v>
      </c>
      <c r="E13" t="s">
        <v>3480</v>
      </c>
      <c r="F13" s="76" t="str">
        <f>VLOOKUP(E13, [1]PE!$A$249:$D$478, 4, FALSE)</f>
        <v>風采中學（教育評議會主辦）</v>
      </c>
      <c r="G13" s="76">
        <f>VLOOKUP(E13, [1]PE!$A$249:$E$478, 5, FALSE)</f>
        <v>2</v>
      </c>
      <c r="H13" s="76">
        <v>13</v>
      </c>
      <c r="I13" s="76" t="str">
        <f t="shared" si="0"/>
        <v>update entity set athleticsdivname='大埔及北區', athleticsdivfemale=3, athleticsposfemale=13 where name = '風采中學（教育評議會主辦）' and categoryid=2;</v>
      </c>
    </row>
    <row r="14" spans="1:9" x14ac:dyDescent="0.2">
      <c r="A14" t="s">
        <v>3406</v>
      </c>
      <c r="B14" t="s">
        <v>10</v>
      </c>
      <c r="C14">
        <v>14</v>
      </c>
      <c r="D14" t="s">
        <v>2920</v>
      </c>
      <c r="E14" t="s">
        <v>3481</v>
      </c>
      <c r="F14" s="76" t="str">
        <f>VLOOKUP(E14, [1]PE!$A$249:$D$478, 4, FALSE)</f>
        <v>迦密柏雨中學</v>
      </c>
      <c r="G14" s="76">
        <f>VLOOKUP(E14, [1]PE!$A$249:$E$478, 5, FALSE)</f>
        <v>2</v>
      </c>
      <c r="H14" s="76">
        <v>14</v>
      </c>
      <c r="I14" s="76" t="str">
        <f t="shared" si="0"/>
        <v>update entity set athleticsdivname='大埔及北區', athleticsdivfemale=3, athleticsposfemale=14 where name = '迦密柏雨中學' and categoryid=2;</v>
      </c>
    </row>
    <row r="15" spans="1:9" x14ac:dyDescent="0.2">
      <c r="A15" t="s">
        <v>3406</v>
      </c>
      <c r="B15" t="s">
        <v>10</v>
      </c>
      <c r="C15">
        <v>15</v>
      </c>
      <c r="D15" t="s">
        <v>2921</v>
      </c>
      <c r="E15" t="s">
        <v>3482</v>
      </c>
      <c r="F15" s="76" t="str">
        <f>VLOOKUP(E15, [1]PE!$A$249:$D$478, 4, FALSE)</f>
        <v>迦密聖道中學</v>
      </c>
      <c r="G15" s="76">
        <f>VLOOKUP(E15, [1]PE!$A$249:$E$478, 5, FALSE)</f>
        <v>2</v>
      </c>
      <c r="H15" s="76">
        <v>15</v>
      </c>
      <c r="I15" s="76" t="str">
        <f t="shared" si="0"/>
        <v>update entity set athleticsdivname='大埔及北區', athleticsdivfemale=3, athleticsposfemale=15 where name = '迦密聖道中學' and categoryid=2;</v>
      </c>
    </row>
    <row r="16" spans="1:9" x14ac:dyDescent="0.2">
      <c r="A16" t="s">
        <v>3406</v>
      </c>
      <c r="B16" t="s">
        <v>10</v>
      </c>
      <c r="C16">
        <v>16</v>
      </c>
      <c r="D16" t="s">
        <v>2922</v>
      </c>
      <c r="E16" t="s">
        <v>3483</v>
      </c>
      <c r="F16" s="76" t="str">
        <f>VLOOKUP(E16, [1]PE!$A$249:$D$478, 4, FALSE)</f>
        <v>羅定邦中學</v>
      </c>
      <c r="G16" s="76">
        <f>VLOOKUP(E16, [1]PE!$A$249:$E$478, 5, FALSE)</f>
        <v>2</v>
      </c>
      <c r="H16" s="76">
        <v>16</v>
      </c>
      <c r="I16" s="76" t="str">
        <f t="shared" si="0"/>
        <v>update entity set athleticsdivname='大埔及北區', athleticsdivfemale=3, athleticsposfemale=16 where name = '羅定邦中學' and categoryid=2;</v>
      </c>
    </row>
    <row r="17" spans="1:9" x14ac:dyDescent="0.2">
      <c r="A17" t="s">
        <v>3406</v>
      </c>
      <c r="B17" t="s">
        <v>10</v>
      </c>
      <c r="C17">
        <v>17</v>
      </c>
      <c r="D17" t="s">
        <v>2923</v>
      </c>
      <c r="E17" t="s">
        <v>3484</v>
      </c>
      <c r="F17" s="76" t="str">
        <f>VLOOKUP(E17, [1]PE!$A$249:$D$478, 4, FALSE)</f>
        <v>恩主教書院</v>
      </c>
      <c r="G17" s="76">
        <f>VLOOKUP(E17, [1]PE!$A$249:$E$478, 5, FALSE)</f>
        <v>2</v>
      </c>
      <c r="H17" s="76">
        <v>17</v>
      </c>
      <c r="I17" s="76" t="str">
        <f t="shared" si="0"/>
        <v>update entity set athleticsdivname='大埔及北區', athleticsdivfemale=3, athleticsposfemale=17 where name = '恩主教書院' and categoryid=2;</v>
      </c>
    </row>
    <row r="18" spans="1:9" x14ac:dyDescent="0.2">
      <c r="A18" t="s">
        <v>3406</v>
      </c>
      <c r="B18" t="s">
        <v>10</v>
      </c>
      <c r="C18">
        <v>18</v>
      </c>
      <c r="D18" t="s">
        <v>2924</v>
      </c>
      <c r="E18" t="s">
        <v>3485</v>
      </c>
      <c r="F18" s="76" t="str">
        <f>VLOOKUP(E18, [1]PE!$A$249:$D$478, 4, FALSE)</f>
        <v>神召會康樂中學</v>
      </c>
      <c r="G18" s="76">
        <f>VLOOKUP(E18, [1]PE!$A$249:$E$478, 5, FALSE)</f>
        <v>2</v>
      </c>
      <c r="H18" s="76">
        <v>18</v>
      </c>
      <c r="I18" s="76" t="str">
        <f t="shared" si="0"/>
        <v>update entity set athleticsdivname='大埔及北區', athleticsdivfemale=3, athleticsposfemale=18 where name = '神召會康樂中學' and categoryid=2;</v>
      </c>
    </row>
    <row r="19" spans="1:9" x14ac:dyDescent="0.2">
      <c r="A19" t="s">
        <v>3406</v>
      </c>
      <c r="B19" t="s">
        <v>10</v>
      </c>
      <c r="C19">
        <v>19</v>
      </c>
      <c r="D19" t="s">
        <v>2925</v>
      </c>
      <c r="E19" t="s">
        <v>3486</v>
      </c>
      <c r="F19" s="76" t="str">
        <f>VLOOKUP(E19, [1]PE!$A$249:$D$478, 4, FALSE)</f>
        <v>新界喇沙中學</v>
      </c>
      <c r="G19" s="76">
        <f>VLOOKUP(E19, [1]PE!$A$249:$E$478, 5, FALSE)</f>
        <v>2</v>
      </c>
      <c r="H19" s="76">
        <v>19</v>
      </c>
      <c r="I19" s="76" t="str">
        <f t="shared" si="0"/>
        <v>update entity set athleticsdivname='大埔及北區', athleticsdivfemale=3, athleticsposfemale=19 where name = '新界喇沙中學' and categoryid=2;</v>
      </c>
    </row>
    <row r="20" spans="1:9" x14ac:dyDescent="0.2">
      <c r="A20" t="s">
        <v>3406</v>
      </c>
      <c r="B20" t="s">
        <v>10</v>
      </c>
      <c r="C20">
        <v>20</v>
      </c>
      <c r="D20" t="s">
        <v>2926</v>
      </c>
      <c r="E20" t="s">
        <v>3487</v>
      </c>
      <c r="F20" s="76" t="str">
        <f>VLOOKUP(E20, [1]PE!$A$249:$D$478, 4, FALSE)</f>
        <v>粉嶺禮賢會中學</v>
      </c>
      <c r="G20" s="76">
        <f>VLOOKUP(E20, [1]PE!$A$249:$E$478, 5, FALSE)</f>
        <v>2</v>
      </c>
      <c r="H20" s="76">
        <v>20</v>
      </c>
      <c r="I20" s="76" t="str">
        <f t="shared" si="0"/>
        <v>update entity set athleticsdivname='大埔及北區', athleticsdivfemale=3, athleticsposfemale=20 where name = '粉嶺禮賢會中學' and categoryid=2;</v>
      </c>
    </row>
    <row r="21" spans="1:9" x14ac:dyDescent="0.2">
      <c r="A21" t="s">
        <v>3406</v>
      </c>
      <c r="B21" t="s">
        <v>10</v>
      </c>
      <c r="C21">
        <v>21</v>
      </c>
      <c r="D21" t="s">
        <v>2927</v>
      </c>
      <c r="E21" t="s">
        <v>3488</v>
      </c>
      <c r="F21" s="76" t="str">
        <f>VLOOKUP(E21, [1]PE!$A$249:$D$478, 4, FALSE)</f>
        <v>保良局馬錦明中學</v>
      </c>
      <c r="G21" s="76">
        <f>VLOOKUP(E21, [1]PE!$A$249:$E$478, 5, FALSE)</f>
        <v>2</v>
      </c>
      <c r="H21" s="76">
        <v>21</v>
      </c>
      <c r="I21" s="76" t="str">
        <f t="shared" si="0"/>
        <v>update entity set athleticsdivname='大埔及北區', athleticsdivfemale=3, athleticsposfemale=21 where name = '保良局馬錦明中學' and categoryid=2;</v>
      </c>
    </row>
    <row r="22" spans="1:9" x14ac:dyDescent="0.2">
      <c r="A22" t="s">
        <v>3406</v>
      </c>
      <c r="B22" t="s">
        <v>10</v>
      </c>
      <c r="C22">
        <v>22</v>
      </c>
      <c r="D22" t="s">
        <v>2928</v>
      </c>
      <c r="E22" t="s">
        <v>3489</v>
      </c>
      <c r="F22" s="76" t="str">
        <f>VLOOKUP(E22, [1]PE!$A$249:$D$478, 4, FALSE)</f>
        <v>救恩書院</v>
      </c>
      <c r="G22" s="76">
        <f>VLOOKUP(E22, [1]PE!$A$249:$E$478, 5, FALSE)</f>
        <v>2</v>
      </c>
      <c r="H22" s="76">
        <v>22</v>
      </c>
      <c r="I22" s="76" t="str">
        <f t="shared" si="0"/>
        <v>update entity set athleticsdivname='大埔及北區', athleticsdivfemale=3, athleticsposfemale=22 where name = '救恩書院' and categoryid=2;</v>
      </c>
    </row>
    <row r="23" spans="1:9" x14ac:dyDescent="0.2">
      <c r="A23" t="s">
        <v>3406</v>
      </c>
      <c r="B23" t="s">
        <v>10</v>
      </c>
      <c r="C23">
        <v>23</v>
      </c>
      <c r="D23" t="s">
        <v>2929</v>
      </c>
      <c r="E23" t="s">
        <v>3490</v>
      </c>
      <c r="F23" s="76" t="str">
        <f>VLOOKUP(E23, [1]PE!$A$249:$D$478, 4, FALSE)</f>
        <v>粉嶺救恩書院</v>
      </c>
      <c r="G23" s="76">
        <f>VLOOKUP(E23, [1]PE!$A$249:$E$478, 5, FALSE)</f>
        <v>2</v>
      </c>
      <c r="H23" s="76">
        <v>23</v>
      </c>
      <c r="I23" s="76" t="str">
        <f t="shared" si="0"/>
        <v>update entity set athleticsdivname='大埔及北區', athleticsdivfemale=3, athleticsposfemale=23 where name = '粉嶺救恩書院' and categoryid=2;</v>
      </c>
    </row>
    <row r="24" spans="1:9" x14ac:dyDescent="0.2">
      <c r="A24" t="s">
        <v>3406</v>
      </c>
      <c r="B24" t="s">
        <v>10</v>
      </c>
      <c r="C24">
        <v>24</v>
      </c>
      <c r="D24" t="s">
        <v>2930</v>
      </c>
      <c r="E24" t="s">
        <v>3491</v>
      </c>
      <c r="F24" s="76" t="str">
        <f>VLOOKUP(E24, [1]PE!$A$249:$D$478, 4, FALSE)</f>
        <v>大埔三育中學</v>
      </c>
      <c r="G24" s="76">
        <f>VLOOKUP(E24, [1]PE!$A$249:$E$478, 5, FALSE)</f>
        <v>2</v>
      </c>
      <c r="H24" s="76">
        <v>24</v>
      </c>
      <c r="I24" s="76" t="str">
        <f t="shared" si="0"/>
        <v>update entity set athleticsdivname='大埔及北區', athleticsdivfemale=3, athleticsposfemale=24 where name = '大埔三育中學' and categoryid=2;</v>
      </c>
    </row>
    <row r="25" spans="1:9" x14ac:dyDescent="0.2">
      <c r="A25" t="s">
        <v>3406</v>
      </c>
      <c r="B25" t="s">
        <v>10</v>
      </c>
      <c r="C25">
        <v>25</v>
      </c>
      <c r="D25" t="s">
        <v>2931</v>
      </c>
      <c r="E25" t="s">
        <v>3492</v>
      </c>
      <c r="F25" s="76" t="str">
        <f>VLOOKUP(E25, [1]PE!$A$249:$D$478, 4, FALSE)</f>
        <v>中華基督教會馮梁結紀念中學</v>
      </c>
      <c r="G25" s="76">
        <f>VLOOKUP(E25, [1]PE!$A$249:$E$478, 5, FALSE)</f>
        <v>2</v>
      </c>
      <c r="H25" s="76">
        <v>25</v>
      </c>
      <c r="I25" s="76" t="str">
        <f t="shared" si="0"/>
        <v>update entity set athleticsdivname='大埔及北區', athleticsdivfemale=3, athleticsposfemale=25 where name = '中華基督教會馮梁結紀念中學' and categoryid=2;</v>
      </c>
    </row>
    <row r="26" spans="1:9" x14ac:dyDescent="0.2">
      <c r="A26" t="s">
        <v>3406</v>
      </c>
      <c r="B26" t="s">
        <v>10</v>
      </c>
      <c r="C26">
        <v>26</v>
      </c>
      <c r="D26" t="s">
        <v>2932</v>
      </c>
      <c r="E26" t="s">
        <v>3493</v>
      </c>
      <c r="F26" s="76" t="str">
        <f>VLOOKUP(E26, [1]PE!$A$249:$D$478, 4, FALSE)</f>
        <v>聖芳濟各書院</v>
      </c>
      <c r="G26" s="76">
        <f>VLOOKUP(E26, [1]PE!$A$249:$E$478, 5, FALSE)</f>
        <v>2</v>
      </c>
      <c r="H26" s="76">
        <v>26</v>
      </c>
      <c r="I26" s="76" t="str">
        <f t="shared" si="0"/>
        <v>update entity set athleticsdivname='大埔及北區', athleticsdivfemale=3, athleticsposfemale=26 where name = '聖芳濟各書院' and categoryid=2;</v>
      </c>
    </row>
    <row r="27" spans="1:9" x14ac:dyDescent="0.2">
      <c r="A27" t="s">
        <v>3406</v>
      </c>
      <c r="B27" t="s">
        <v>10</v>
      </c>
      <c r="C27">
        <v>27</v>
      </c>
      <c r="D27" t="s">
        <v>2933</v>
      </c>
      <c r="E27" t="s">
        <v>3494</v>
      </c>
      <c r="F27" s="76" t="str">
        <f>VLOOKUP(E27, [1]PE!$A$249:$D$478, 4, FALSE)</f>
        <v>中華聖潔會靈風中學</v>
      </c>
      <c r="G27" s="76">
        <f>VLOOKUP(E27, [1]PE!$A$249:$E$478, 5, FALSE)</f>
        <v>2</v>
      </c>
      <c r="H27" s="76">
        <v>27</v>
      </c>
      <c r="I27" s="76" t="str">
        <f t="shared" si="0"/>
        <v>update entity set athleticsdivname='大埔及北區', athleticsdivfemale=3, athleticsposfemale=27 where name = '中華聖潔會靈風中學' and categoryid=2;</v>
      </c>
    </row>
    <row r="28" spans="1:9" x14ac:dyDescent="0.2">
      <c r="A28" t="s">
        <v>3406</v>
      </c>
      <c r="B28" t="s">
        <v>10</v>
      </c>
      <c r="C28">
        <v>28</v>
      </c>
      <c r="D28" t="s">
        <v>2934</v>
      </c>
      <c r="E28" t="s">
        <v>3495</v>
      </c>
      <c r="F28" s="76" t="str">
        <f>VLOOKUP(E28, [1]PE!$A$249:$D$478, 4, FALSE)</f>
        <v>香海正覺蓮社佛教馬錦燦紀念英文中學</v>
      </c>
      <c r="G28" s="76">
        <f>VLOOKUP(E28, [1]PE!$A$249:$E$478, 5, FALSE)</f>
        <v>2</v>
      </c>
      <c r="H28" s="76">
        <v>28</v>
      </c>
      <c r="I28" s="76" t="str">
        <f t="shared" si="0"/>
        <v>update entity set athleticsdivname='大埔及北區', athleticsdivfemale=3, athleticsposfemale=28 where name = '香海正覺蓮社佛教馬錦燦紀念英文中學' and categoryid=2;</v>
      </c>
    </row>
    <row r="29" spans="1:9" x14ac:dyDescent="0.2">
      <c r="A29" t="s">
        <v>3406</v>
      </c>
      <c r="B29" t="s">
        <v>10</v>
      </c>
      <c r="C29">
        <v>29</v>
      </c>
      <c r="D29" t="s">
        <v>2935</v>
      </c>
      <c r="E29" t="s">
        <v>3496</v>
      </c>
      <c r="F29" s="76" t="str">
        <f>VLOOKUP(E29, [1]PE!$A$249:$D$478, 4, FALSE)</f>
        <v>孔教學院大成何郭佩珍中學</v>
      </c>
      <c r="G29" s="76">
        <f>VLOOKUP(E29, [1]PE!$A$249:$E$478, 5, FALSE)</f>
        <v>2</v>
      </c>
      <c r="H29" s="76">
        <v>29</v>
      </c>
      <c r="I29" s="76" t="str">
        <f t="shared" si="0"/>
        <v>update entity set athleticsdivname='大埔及北區', athleticsdivfemale=3, athleticsposfemale=29 where name = '孔教學院大成何郭佩珍中學' and categoryid=2;</v>
      </c>
    </row>
    <row r="30" spans="1:9" x14ac:dyDescent="0.2">
      <c r="A30" t="s">
        <v>3406</v>
      </c>
      <c r="B30" t="s">
        <v>10</v>
      </c>
      <c r="C30">
        <v>30</v>
      </c>
      <c r="D30" t="s">
        <v>2936</v>
      </c>
      <c r="E30" t="s">
        <v>3497</v>
      </c>
      <c r="F30" s="76" t="str">
        <f>VLOOKUP(E30, [1]PE!$A$249:$D$478, 4, FALSE)</f>
        <v>宣道會陳朱素華紀念中學</v>
      </c>
      <c r="G30" s="76">
        <f>VLOOKUP(E30, [1]PE!$A$249:$E$478, 5, FALSE)</f>
        <v>2</v>
      </c>
      <c r="H30" s="76">
        <v>30</v>
      </c>
      <c r="I30" s="76" t="str">
        <f t="shared" si="0"/>
        <v>update entity set athleticsdivname='大埔及北區', athleticsdivfemale=3, athleticsposfemale=30 where name = '宣道會陳朱素華紀念中學' and categoryid=2;</v>
      </c>
    </row>
    <row r="31" spans="1:9" x14ac:dyDescent="0.2">
      <c r="A31" t="s">
        <v>3406</v>
      </c>
      <c r="B31" t="s">
        <v>10</v>
      </c>
      <c r="C31">
        <v>31</v>
      </c>
      <c r="D31" t="s">
        <v>2937</v>
      </c>
      <c r="E31" t="s">
        <v>3498</v>
      </c>
      <c r="F31" s="76" t="str">
        <f>VLOOKUP(E31, [1]PE!$A$249:$D$478, 4, FALSE)</f>
        <v>靈糧堂劉梅軒中學</v>
      </c>
      <c r="G31" s="76">
        <f>VLOOKUP(E31, [1]PE!$A$249:$E$478, 5, FALSE)</f>
        <v>2</v>
      </c>
      <c r="H31" s="76">
        <v>31</v>
      </c>
      <c r="I31" s="76" t="str">
        <f t="shared" si="0"/>
        <v>update entity set athleticsdivname='大埔及北區', athleticsdivfemale=3, athleticsposfemale=31 where name = '靈糧堂劉梅軒中學' and categoryid=2;</v>
      </c>
    </row>
    <row r="32" spans="1:9" x14ac:dyDescent="0.2">
      <c r="A32" t="s">
        <v>3406</v>
      </c>
      <c r="B32" t="s">
        <v>10</v>
      </c>
      <c r="C32">
        <v>32</v>
      </c>
      <c r="D32" t="s">
        <v>2938</v>
      </c>
      <c r="E32" t="s">
        <v>3499</v>
      </c>
      <c r="F32" s="76" t="str">
        <f>VLOOKUP(E32, [1]PE!$A$249:$D$478, 4, FALSE)</f>
        <v>粉嶺官立中學</v>
      </c>
      <c r="G32" s="76">
        <f>VLOOKUP(E32, [1]PE!$A$249:$E$478, 5, FALSE)</f>
        <v>2</v>
      </c>
      <c r="H32" s="76">
        <v>32</v>
      </c>
      <c r="I32" s="76" t="str">
        <f t="shared" si="0"/>
        <v>update entity set athleticsdivname='大埔及北區', athleticsdivfemale=3, athleticsposfemale=32 where name = '粉嶺官立中學' and categoryid=2;</v>
      </c>
    </row>
    <row r="33" spans="1:9" x14ac:dyDescent="0.2">
      <c r="A33" t="s">
        <v>3406</v>
      </c>
      <c r="B33" t="s">
        <v>10</v>
      </c>
      <c r="C33">
        <v>33</v>
      </c>
      <c r="D33" t="s">
        <v>2939</v>
      </c>
      <c r="E33" t="s">
        <v>3500</v>
      </c>
      <c r="F33" s="76" t="str">
        <f>VLOOKUP(E33, [1]PE!$A$249:$D$478, 4, FALSE)</f>
        <v>明愛粉嶺陳震夏中學</v>
      </c>
      <c r="G33" s="76">
        <f>VLOOKUP(E33, [1]PE!$A$249:$E$478, 5, FALSE)</f>
        <v>2</v>
      </c>
      <c r="H33" s="76">
        <v>33</v>
      </c>
      <c r="I33" s="76" t="str">
        <f t="shared" si="0"/>
        <v>update entity set athleticsdivname='大埔及北區', athleticsdivfemale=3, athleticsposfemale=33 where name = '明愛粉嶺陳震夏中學' and categoryid=2;</v>
      </c>
    </row>
    <row r="34" spans="1:9" x14ac:dyDescent="0.2">
      <c r="A34" t="s">
        <v>3406</v>
      </c>
      <c r="B34" t="s">
        <v>10</v>
      </c>
      <c r="C34">
        <v>34</v>
      </c>
      <c r="D34" t="s">
        <v>2940</v>
      </c>
      <c r="E34" t="s">
        <v>3501</v>
      </c>
      <c r="F34" s="76" t="str">
        <f>VLOOKUP(E34, [1]PE!$A$249:$D$478, 4, FALSE)</f>
        <v>鳳溪廖萬石堂中學</v>
      </c>
      <c r="G34" s="76">
        <f>VLOOKUP(E34, [1]PE!$A$249:$E$478, 5, FALSE)</f>
        <v>2</v>
      </c>
      <c r="H34" s="76">
        <v>34</v>
      </c>
      <c r="I34" s="76" t="str">
        <f t="shared" si="0"/>
        <v>update entity set athleticsdivname='大埔及北區', athleticsdivfemale=3, athleticsposfemale=34 where name = '鳳溪廖萬石堂中學' and categoryid=2;</v>
      </c>
    </row>
    <row r="35" spans="1:9" x14ac:dyDescent="0.2">
      <c r="A35" t="s">
        <v>3406</v>
      </c>
      <c r="B35" t="s">
        <v>10</v>
      </c>
      <c r="C35">
        <v>35</v>
      </c>
      <c r="D35" t="s">
        <v>2941</v>
      </c>
      <c r="E35" t="s">
        <v>3502</v>
      </c>
      <c r="F35" s="76" t="str">
        <f>VLOOKUP(E35, [1]PE!$A$249:$D$478, 4, FALSE)</f>
        <v>香港紅卍字會大埔卍慈中學</v>
      </c>
      <c r="G35" s="76">
        <f>VLOOKUP(E35, [1]PE!$A$249:$E$478, 5, FALSE)</f>
        <v>2</v>
      </c>
      <c r="H35" s="76">
        <v>35</v>
      </c>
      <c r="I35" s="76" t="str">
        <f t="shared" si="0"/>
        <v>update entity set athleticsdivname='大埔及北區', athleticsdivfemale=3, athleticsposfemale=35 where name = '香港紅卍字會大埔卍慈中學' and categoryid=2;</v>
      </c>
    </row>
    <row r="36" spans="1:9" x14ac:dyDescent="0.2">
      <c r="A36" t="s">
        <v>3406</v>
      </c>
      <c r="B36" t="s">
        <v>10</v>
      </c>
      <c r="C36">
        <v>36</v>
      </c>
      <c r="D36" t="s">
        <v>2942</v>
      </c>
      <c r="E36" t="s">
        <v>3503</v>
      </c>
      <c r="F36" s="76" t="str">
        <f>VLOOKUP(E36, [1]PE!$A$249:$D$478, 4, FALSE)</f>
        <v>佛教大光慈航中學</v>
      </c>
      <c r="G36" s="76">
        <f>VLOOKUP(E36, [1]PE!$A$249:$E$478, 5, FALSE)</f>
        <v>2</v>
      </c>
      <c r="H36" s="76">
        <v>36</v>
      </c>
      <c r="I36" s="76" t="str">
        <f t="shared" si="0"/>
        <v>update entity set athleticsdivname='大埔及北區', athleticsdivfemale=3, athleticsposfemale=36 where name = '佛教大光慈航中學' and categoryid=2;</v>
      </c>
    </row>
    <row r="37" spans="1:9" x14ac:dyDescent="0.2">
      <c r="A37" t="s">
        <v>3406</v>
      </c>
      <c r="B37" t="s">
        <v>10</v>
      </c>
      <c r="C37">
        <v>37</v>
      </c>
      <c r="D37" t="s">
        <v>2943</v>
      </c>
      <c r="E37" t="s">
        <v>3504</v>
      </c>
      <c r="F37" s="76" t="str">
        <f>VLOOKUP(E37, [1]PE!$A$249:$D$478, 4, FALSE)</f>
        <v>中華基督教會基新中學</v>
      </c>
      <c r="G37" s="76">
        <f>VLOOKUP(E37, [1]PE!$A$249:$E$478, 5, FALSE)</f>
        <v>2</v>
      </c>
      <c r="H37" s="76">
        <v>37</v>
      </c>
      <c r="I37" s="76" t="str">
        <f t="shared" si="0"/>
        <v>update entity set athleticsdivname='大埔及北區', athleticsdivfemale=3, athleticsposfemale=37 where name = '中華基督教會基新中學' and categoryid=2;</v>
      </c>
    </row>
    <row r="38" spans="1:9" x14ac:dyDescent="0.2">
      <c r="A38" t="s">
        <v>3406</v>
      </c>
      <c r="B38" t="s">
        <v>10</v>
      </c>
      <c r="C38">
        <v>38</v>
      </c>
      <c r="D38" t="s">
        <v>2944</v>
      </c>
      <c r="E38" t="s">
        <v>3505</v>
      </c>
      <c r="F38" s="76" t="str">
        <f>VLOOKUP(E38, [1]PE!$A$249:$D$478, 4, FALSE)</f>
        <v>香港教師會李興貴中學</v>
      </c>
      <c r="G38" s="76">
        <f>VLOOKUP(E38, [1]PE!$A$249:$E$478, 5, FALSE)</f>
        <v>2</v>
      </c>
      <c r="H38" s="76">
        <v>38</v>
      </c>
      <c r="I38" s="76" t="str">
        <f t="shared" si="0"/>
        <v>update entity set athleticsdivname='大埔及北區', athleticsdivfemale=3, athleticsposfemale=38 where name = '香港教師會李興貴中學' and categoryid=2;</v>
      </c>
    </row>
    <row r="39" spans="1:9" x14ac:dyDescent="0.2">
      <c r="A39" t="s">
        <v>3406</v>
      </c>
      <c r="B39" t="s">
        <v>10</v>
      </c>
      <c r="C39">
        <v>39</v>
      </c>
      <c r="D39" t="s">
        <v>2945</v>
      </c>
      <c r="E39" t="s">
        <v>3506</v>
      </c>
      <c r="F39" s="76" t="str">
        <f>VLOOKUP(E39, [1]PE!$A$249:$D$478, 4, FALSE)</f>
        <v>上水官立中學</v>
      </c>
      <c r="G39" s="76">
        <f>VLOOKUP(E39, [1]PE!$A$249:$E$478, 5, FALSE)</f>
        <v>2</v>
      </c>
      <c r="H39" s="76">
        <v>39</v>
      </c>
      <c r="I39" s="76" t="str">
        <f t="shared" si="0"/>
        <v>update entity set athleticsdivname='大埔及北區', athleticsdivfemale=3, athleticsposfemale=39 where name = '上水官立中學' and categoryid=2;</v>
      </c>
    </row>
    <row r="40" spans="1:9" x14ac:dyDescent="0.2">
      <c r="A40" t="s">
        <v>3406</v>
      </c>
      <c r="B40" t="s">
        <v>10</v>
      </c>
      <c r="C40">
        <v>42</v>
      </c>
      <c r="D40" t="s">
        <v>2948</v>
      </c>
      <c r="E40" t="s">
        <v>3509</v>
      </c>
      <c r="F40" s="76" t="str">
        <f>VLOOKUP(E40, [1]PE!$A$249:$D$478, 4, FALSE)</f>
        <v>漢基國際學校</v>
      </c>
      <c r="G40" s="76">
        <f>VLOOKUP(E40, [1]PE!$A$249:$E$478, 5, FALSE)</f>
        <v>5</v>
      </c>
      <c r="H40" s="76">
        <v>40</v>
      </c>
      <c r="I40" s="76" t="str">
        <f t="shared" si="0"/>
        <v>update entity set athleticsdivname='大埔及北區', athleticsdivfemale=3, athleticsposfemale=42 where name = '漢基國際學校' and categoryid=5;</v>
      </c>
    </row>
    <row r="41" spans="1:9" x14ac:dyDescent="0.2">
      <c r="A41" t="s">
        <v>3406</v>
      </c>
      <c r="B41" t="s">
        <v>10</v>
      </c>
      <c r="C41">
        <v>43</v>
      </c>
      <c r="D41" t="s">
        <v>2949</v>
      </c>
      <c r="E41" t="s">
        <v>3510</v>
      </c>
      <c r="F41" s="76" t="str">
        <f>VLOOKUP(E41, [1]PE!$A$249:$D$478, 4, FALSE)</f>
        <v>新界鄉議局大埔區中學</v>
      </c>
      <c r="G41" s="76">
        <f>VLOOKUP(E41, [1]PE!$A$249:$E$478, 5, FALSE)</f>
        <v>2</v>
      </c>
      <c r="H41" s="76">
        <v>41</v>
      </c>
      <c r="I41" s="76" t="str">
        <f t="shared" si="0"/>
        <v>update entity set athleticsdivname='大埔及北區', athleticsdivfemale=3, athleticsposfemale=43 where name = '新界鄉議局大埔區中學' and categoryid=2;</v>
      </c>
    </row>
    <row r="42" spans="1:9" x14ac:dyDescent="0.2">
      <c r="A42" t="s">
        <v>3406</v>
      </c>
      <c r="B42" t="s">
        <v>2428</v>
      </c>
      <c r="C42">
        <v>1</v>
      </c>
      <c r="D42" t="s">
        <v>3418</v>
      </c>
      <c r="E42" t="s">
        <v>3469</v>
      </c>
      <c r="F42" s="76" t="str">
        <f>VLOOKUP(E42, [1]PE!$A$249:$D$478, 4, FALSE)</f>
        <v>基督教香港信義會心誠中學</v>
      </c>
      <c r="G42" s="76">
        <f>VLOOKUP(E42, [1]PE!$A$249:$E$478, 5, FALSE)</f>
        <v>2</v>
      </c>
      <c r="H42" s="76">
        <v>42</v>
      </c>
      <c r="I42" s="76" t="str">
        <f t="shared" si="0"/>
        <v>update entity set athleticsdivname='大埔及北區', athleticsdivmale=3, athleticsposmale=1 where name = '基督教香港信義會心誠中學' and categoryid=2;</v>
      </c>
    </row>
    <row r="43" spans="1:9" x14ac:dyDescent="0.2">
      <c r="A43" t="s">
        <v>3406</v>
      </c>
      <c r="B43" t="s">
        <v>2428</v>
      </c>
      <c r="C43">
        <v>2</v>
      </c>
      <c r="D43" t="s">
        <v>3419</v>
      </c>
      <c r="E43" t="s">
        <v>3468</v>
      </c>
      <c r="F43" s="76" t="str">
        <f>VLOOKUP(E43, [1]PE!$A$249:$D$478, 4, FALSE)</f>
        <v>東華三院甲寅年總理中學</v>
      </c>
      <c r="G43" s="76">
        <f>VLOOKUP(E43, [1]PE!$A$249:$E$478, 5, FALSE)</f>
        <v>2</v>
      </c>
      <c r="H43" s="76">
        <v>43</v>
      </c>
      <c r="I43" s="76" t="str">
        <f t="shared" si="0"/>
        <v>update entity set athleticsdivname='大埔及北區', athleticsdivmale=3, athleticsposmale=2 where name = '東華三院甲寅年總理中學' and categoryid=2;</v>
      </c>
    </row>
    <row r="44" spans="1:9" x14ac:dyDescent="0.2">
      <c r="A44" t="s">
        <v>3406</v>
      </c>
      <c r="B44" t="s">
        <v>2428</v>
      </c>
      <c r="C44">
        <v>3</v>
      </c>
      <c r="D44" t="s">
        <v>3420</v>
      </c>
      <c r="E44" t="s">
        <v>3477</v>
      </c>
      <c r="F44" s="76" t="str">
        <f>VLOOKUP(E44, [1]PE!$A$249:$D$478, 4, FALSE)</f>
        <v>香港道教聯合會圓玄學院第二中學</v>
      </c>
      <c r="G44" s="76">
        <f>VLOOKUP(E44, [1]PE!$A$249:$E$478, 5, FALSE)</f>
        <v>2</v>
      </c>
      <c r="H44" s="76">
        <v>44</v>
      </c>
      <c r="I44" s="76" t="str">
        <f t="shared" si="0"/>
        <v>update entity set athleticsdivname='大埔及北區', athleticsdivmale=3, athleticsposmale=3 where name = '香港道教聯合會圓玄學院第二中學' and categoryid=2;</v>
      </c>
    </row>
    <row r="45" spans="1:9" x14ac:dyDescent="0.2">
      <c r="A45" t="s">
        <v>3406</v>
      </c>
      <c r="B45" t="s">
        <v>2428</v>
      </c>
      <c r="C45">
        <v>4</v>
      </c>
      <c r="D45" t="s">
        <v>3421</v>
      </c>
      <c r="E45" t="s">
        <v>3475</v>
      </c>
      <c r="F45" s="76" t="str">
        <f>VLOOKUP(E45, [1]PE!$A$249:$D$478, 4, FALSE)</f>
        <v>港九街坊婦女會孫方中書院</v>
      </c>
      <c r="G45" s="76">
        <f>VLOOKUP(E45, [1]PE!$A$249:$E$478, 5, FALSE)</f>
        <v>2</v>
      </c>
      <c r="H45" s="76">
        <v>45</v>
      </c>
      <c r="I45" s="76" t="str">
        <f t="shared" si="0"/>
        <v>update entity set athleticsdivname='大埔及北區', athleticsdivmale=3, athleticsposmale=4 where name = '港九街坊婦女會孫方中書院' and categoryid=2;</v>
      </c>
    </row>
    <row r="46" spans="1:9" x14ac:dyDescent="0.2">
      <c r="A46" t="s">
        <v>3406</v>
      </c>
      <c r="B46" t="s">
        <v>2428</v>
      </c>
      <c r="C46">
        <v>5</v>
      </c>
      <c r="D46" t="s">
        <v>3422</v>
      </c>
      <c r="E46" t="s">
        <v>3471</v>
      </c>
      <c r="F46" s="76" t="str">
        <f>VLOOKUP(E46, [1]PE!$A$249:$D$478, 4, FALSE)</f>
        <v>田家炳中學</v>
      </c>
      <c r="G46" s="76">
        <f>VLOOKUP(E46, [1]PE!$A$249:$E$478, 5, FALSE)</f>
        <v>2</v>
      </c>
      <c r="H46" s="76">
        <v>46</v>
      </c>
      <c r="I46" s="76" t="str">
        <f t="shared" si="0"/>
        <v>update entity set athleticsdivname='大埔及北區', athleticsdivmale=3, athleticsposmale=5 where name = '田家炳中學' and categoryid=2;</v>
      </c>
    </row>
    <row r="47" spans="1:9" x14ac:dyDescent="0.2">
      <c r="A47" t="s">
        <v>3406</v>
      </c>
      <c r="B47" t="s">
        <v>2428</v>
      </c>
      <c r="C47">
        <v>6</v>
      </c>
      <c r="D47" t="s">
        <v>3423</v>
      </c>
      <c r="E47" t="s">
        <v>3476</v>
      </c>
      <c r="F47" s="76" t="str">
        <f>VLOOKUP(E47, [1]PE!$A$249:$D$478, 4, FALSE)</f>
        <v>鳳溪第一中學</v>
      </c>
      <c r="G47" s="76">
        <f>VLOOKUP(E47, [1]PE!$A$249:$E$478, 5, FALSE)</f>
        <v>2</v>
      </c>
      <c r="H47" s="76">
        <v>47</v>
      </c>
      <c r="I47" s="76" t="str">
        <f t="shared" si="0"/>
        <v>update entity set athleticsdivname='大埔及北區', athleticsdivmale=3, athleticsposmale=6 where name = '鳳溪第一中學' and categoryid=2;</v>
      </c>
    </row>
    <row r="48" spans="1:9" x14ac:dyDescent="0.2">
      <c r="A48" t="s">
        <v>3406</v>
      </c>
      <c r="B48" t="s">
        <v>2428</v>
      </c>
      <c r="C48">
        <v>7</v>
      </c>
      <c r="D48" t="s">
        <v>3424</v>
      </c>
      <c r="E48" t="s">
        <v>3473</v>
      </c>
      <c r="F48" s="76" t="str">
        <f>VLOOKUP(E48, [1]PE!$A$249:$D$478, 4, FALSE)</f>
        <v>東華三院李嘉誠中學</v>
      </c>
      <c r="G48" s="76">
        <f>VLOOKUP(E48, [1]PE!$A$249:$E$478, 5, FALSE)</f>
        <v>2</v>
      </c>
      <c r="H48" s="76">
        <v>48</v>
      </c>
      <c r="I48" s="76" t="str">
        <f t="shared" si="0"/>
        <v>update entity set athleticsdivname='大埔及北區', athleticsdivmale=3, athleticsposmale=7 where name = '東華三院李嘉誠中學' and categoryid=2;</v>
      </c>
    </row>
    <row r="49" spans="1:9" x14ac:dyDescent="0.2">
      <c r="A49" t="s">
        <v>3406</v>
      </c>
      <c r="B49" t="s">
        <v>2428</v>
      </c>
      <c r="C49">
        <v>8</v>
      </c>
      <c r="D49" t="s">
        <v>3425</v>
      </c>
      <c r="E49" t="s">
        <v>3470</v>
      </c>
      <c r="F49" s="76" t="str">
        <f>VLOOKUP(E49, [1]PE!$A$249:$D$478, 4, FALSE)</f>
        <v>聖公會莫壽增會督中學</v>
      </c>
      <c r="G49" s="76">
        <f>VLOOKUP(E49, [1]PE!$A$249:$E$478, 5, FALSE)</f>
        <v>2</v>
      </c>
      <c r="H49" s="76">
        <v>49</v>
      </c>
      <c r="I49" s="76" t="str">
        <f t="shared" si="0"/>
        <v>update entity set athleticsdivname='大埔及北區', athleticsdivmale=3, athleticsposmale=8 where name = '聖公會莫壽增會督中學' and categoryid=2;</v>
      </c>
    </row>
    <row r="50" spans="1:9" x14ac:dyDescent="0.2">
      <c r="A50" t="s">
        <v>3406</v>
      </c>
      <c r="B50" t="s">
        <v>2428</v>
      </c>
      <c r="C50">
        <v>9</v>
      </c>
      <c r="D50" t="s">
        <v>3426</v>
      </c>
      <c r="E50" t="s">
        <v>3496</v>
      </c>
      <c r="F50" s="76" t="str">
        <f>VLOOKUP(E50, [1]PE!$A$249:$D$478, 4, FALSE)</f>
        <v>孔教學院大成何郭佩珍中學</v>
      </c>
      <c r="G50" s="76">
        <f>VLOOKUP(E50, [1]PE!$A$249:$E$478, 5, FALSE)</f>
        <v>2</v>
      </c>
      <c r="H50" s="76">
        <v>50</v>
      </c>
      <c r="I50" s="76" t="str">
        <f t="shared" si="0"/>
        <v>update entity set athleticsdivname='大埔及北區', athleticsdivmale=3, athleticsposmale=9 where name = '孔教學院大成何郭佩珍中學' and categoryid=2;</v>
      </c>
    </row>
    <row r="51" spans="1:9" x14ac:dyDescent="0.2">
      <c r="A51" t="s">
        <v>3406</v>
      </c>
      <c r="B51" t="s">
        <v>2428</v>
      </c>
      <c r="C51">
        <v>10</v>
      </c>
      <c r="D51" t="s">
        <v>3427</v>
      </c>
      <c r="E51" t="s">
        <v>3479</v>
      </c>
      <c r="F51" s="76" t="str">
        <f>VLOOKUP(E51, [1]PE!$A$249:$D$478, 4, FALSE)</f>
        <v>香港道教聯合會鄧顯紀念中學</v>
      </c>
      <c r="G51" s="76">
        <f>VLOOKUP(E51, [1]PE!$A$249:$E$478, 5, FALSE)</f>
        <v>2</v>
      </c>
      <c r="H51" s="76">
        <v>51</v>
      </c>
      <c r="I51" s="76" t="str">
        <f t="shared" si="0"/>
        <v>update entity set athleticsdivname='大埔及北區', athleticsdivmale=3, athleticsposmale=10 where name = '香港道教聯合會鄧顯紀念中學' and categoryid=2;</v>
      </c>
    </row>
    <row r="52" spans="1:9" x14ac:dyDescent="0.2">
      <c r="A52" t="s">
        <v>3406</v>
      </c>
      <c r="B52" t="s">
        <v>2428</v>
      </c>
      <c r="C52">
        <v>11</v>
      </c>
      <c r="D52" t="s">
        <v>3428</v>
      </c>
      <c r="E52" t="s">
        <v>3480</v>
      </c>
      <c r="F52" s="76" t="str">
        <f>VLOOKUP(E52, [1]PE!$A$249:$D$478, 4, FALSE)</f>
        <v>風采中學（教育評議會主辦）</v>
      </c>
      <c r="G52" s="76">
        <f>VLOOKUP(E52, [1]PE!$A$249:$E$478, 5, FALSE)</f>
        <v>2</v>
      </c>
      <c r="H52" s="76">
        <v>52</v>
      </c>
      <c r="I52" s="76" t="str">
        <f t="shared" si="0"/>
        <v>update entity set athleticsdivname='大埔及北區', athleticsdivmale=3, athleticsposmale=11 where name = '風采中學（教育評議會主辦）' and categoryid=2;</v>
      </c>
    </row>
    <row r="53" spans="1:9" x14ac:dyDescent="0.2">
      <c r="A53" t="s">
        <v>3406</v>
      </c>
      <c r="B53" t="s">
        <v>2428</v>
      </c>
      <c r="C53">
        <v>12</v>
      </c>
      <c r="D53" t="s">
        <v>3429</v>
      </c>
      <c r="E53" t="s">
        <v>3478</v>
      </c>
      <c r="F53" s="76" t="str">
        <f>VLOOKUP(E53, [1]PE!$A$249:$D$478, 4, FALSE)</f>
        <v>聖公會陳融中學</v>
      </c>
      <c r="G53" s="76">
        <f>VLOOKUP(E53, [1]PE!$A$249:$E$478, 5, FALSE)</f>
        <v>2</v>
      </c>
      <c r="H53" s="76">
        <v>53</v>
      </c>
      <c r="I53" s="76" t="str">
        <f t="shared" si="0"/>
        <v>update entity set athleticsdivname='大埔及北區', athleticsdivmale=3, athleticsposmale=12 where name = '聖公會陳融中學' and categoryid=2;</v>
      </c>
    </row>
    <row r="54" spans="1:9" x14ac:dyDescent="0.2">
      <c r="A54" t="s">
        <v>3406</v>
      </c>
      <c r="B54" t="s">
        <v>2428</v>
      </c>
      <c r="C54">
        <v>13</v>
      </c>
      <c r="D54" t="s">
        <v>3430</v>
      </c>
      <c r="E54" t="s">
        <v>3487</v>
      </c>
      <c r="F54" s="76" t="str">
        <f>VLOOKUP(E54, [1]PE!$A$249:$D$478, 4, FALSE)</f>
        <v>粉嶺禮賢會中學</v>
      </c>
      <c r="G54" s="76">
        <f>VLOOKUP(E54, [1]PE!$A$249:$E$478, 5, FALSE)</f>
        <v>2</v>
      </c>
      <c r="H54" s="76">
        <v>54</v>
      </c>
      <c r="I54" s="76" t="str">
        <f t="shared" si="0"/>
        <v>update entity set athleticsdivname='大埔及北區', athleticsdivmale=3, athleticsposmale=13 where name = '粉嶺禮賢會中學' and categoryid=2;</v>
      </c>
    </row>
    <row r="55" spans="1:9" x14ac:dyDescent="0.2">
      <c r="A55" t="s">
        <v>3406</v>
      </c>
      <c r="B55" t="s">
        <v>2428</v>
      </c>
      <c r="C55">
        <v>14</v>
      </c>
      <c r="D55" t="s">
        <v>3431</v>
      </c>
      <c r="E55" t="s">
        <v>3498</v>
      </c>
      <c r="F55" s="76" t="str">
        <f>VLOOKUP(E55, [1]PE!$A$249:$D$478, 4, FALSE)</f>
        <v>靈糧堂劉梅軒中學</v>
      </c>
      <c r="G55" s="76">
        <f>VLOOKUP(E55, [1]PE!$A$249:$E$478, 5, FALSE)</f>
        <v>2</v>
      </c>
      <c r="H55" s="76">
        <v>55</v>
      </c>
      <c r="I55" s="76" t="str">
        <f t="shared" si="0"/>
        <v>update entity set athleticsdivname='大埔及北區', athleticsdivmale=3, athleticsposmale=14 where name = '靈糧堂劉梅軒中學' and categoryid=2;</v>
      </c>
    </row>
    <row r="56" spans="1:9" x14ac:dyDescent="0.2">
      <c r="A56" t="s">
        <v>3406</v>
      </c>
      <c r="B56" t="s">
        <v>2428</v>
      </c>
      <c r="C56">
        <v>15</v>
      </c>
      <c r="D56" t="s">
        <v>3432</v>
      </c>
      <c r="E56" t="s">
        <v>3497</v>
      </c>
      <c r="F56" s="76" t="str">
        <f>VLOOKUP(E56, [1]PE!$A$249:$D$478, 4, FALSE)</f>
        <v>宣道會陳朱素華紀念中學</v>
      </c>
      <c r="G56" s="76">
        <f>VLOOKUP(E56, [1]PE!$A$249:$E$478, 5, FALSE)</f>
        <v>2</v>
      </c>
      <c r="H56" s="76">
        <v>56</v>
      </c>
      <c r="I56" s="76" t="str">
        <f t="shared" si="0"/>
        <v>update entity set athleticsdivname='大埔及北區', athleticsdivmale=3, athleticsposmale=15 where name = '宣道會陳朱素華紀念中學' and categoryid=2;</v>
      </c>
    </row>
    <row r="57" spans="1:9" x14ac:dyDescent="0.2">
      <c r="A57" t="s">
        <v>3406</v>
      </c>
      <c r="B57" t="s">
        <v>2428</v>
      </c>
      <c r="C57">
        <v>16</v>
      </c>
      <c r="D57" t="s">
        <v>3433</v>
      </c>
      <c r="E57" t="s">
        <v>3482</v>
      </c>
      <c r="F57" s="76" t="str">
        <f>VLOOKUP(E57, [1]PE!$A$249:$D$478, 4, FALSE)</f>
        <v>迦密聖道中學</v>
      </c>
      <c r="G57" s="76">
        <f>VLOOKUP(E57, [1]PE!$A$249:$E$478, 5, FALSE)</f>
        <v>2</v>
      </c>
      <c r="H57" s="76">
        <v>57</v>
      </c>
      <c r="I57" s="76" t="str">
        <f t="shared" si="0"/>
        <v>update entity set athleticsdivname='大埔及北區', athleticsdivmale=3, athleticsposmale=16 where name = '迦密聖道中學' and categoryid=2;</v>
      </c>
    </row>
    <row r="58" spans="1:9" x14ac:dyDescent="0.2">
      <c r="A58" t="s">
        <v>3406</v>
      </c>
      <c r="B58" t="s">
        <v>2428</v>
      </c>
      <c r="C58">
        <v>17</v>
      </c>
      <c r="D58" t="s">
        <v>3434</v>
      </c>
      <c r="E58" t="s">
        <v>3483</v>
      </c>
      <c r="F58" s="76" t="str">
        <f>VLOOKUP(E58, [1]PE!$A$249:$D$478, 4, FALSE)</f>
        <v>羅定邦中學</v>
      </c>
      <c r="G58" s="76">
        <f>VLOOKUP(E58, [1]PE!$A$249:$E$478, 5, FALSE)</f>
        <v>2</v>
      </c>
      <c r="H58" s="76">
        <v>58</v>
      </c>
      <c r="I58" s="76" t="str">
        <f t="shared" si="0"/>
        <v>update entity set athleticsdivname='大埔及北區', athleticsdivmale=3, athleticsposmale=17 where name = '羅定邦中學' and categoryid=2;</v>
      </c>
    </row>
    <row r="59" spans="1:9" x14ac:dyDescent="0.2">
      <c r="A59" t="s">
        <v>3406</v>
      </c>
      <c r="B59" t="s">
        <v>2428</v>
      </c>
      <c r="C59">
        <v>18</v>
      </c>
      <c r="D59" t="s">
        <v>3435</v>
      </c>
      <c r="E59" t="s">
        <v>3472</v>
      </c>
      <c r="F59" s="76" t="str">
        <f>VLOOKUP(E59, [1]PE!$A$249:$D$478, 4, FALSE)</f>
        <v>王肇枝中學</v>
      </c>
      <c r="G59" s="76">
        <f>VLOOKUP(E59, [1]PE!$A$249:$E$478, 5, FALSE)</f>
        <v>2</v>
      </c>
      <c r="H59" s="76">
        <v>59</v>
      </c>
      <c r="I59" s="76" t="str">
        <f t="shared" si="0"/>
        <v>update entity set athleticsdivname='大埔及北區', athleticsdivmale=3, athleticsposmale=18 where name = '王肇枝中學' and categoryid=2;</v>
      </c>
    </row>
    <row r="60" spans="1:9" x14ac:dyDescent="0.2">
      <c r="A60" t="s">
        <v>3406</v>
      </c>
      <c r="B60" t="s">
        <v>2428</v>
      </c>
      <c r="C60">
        <v>19</v>
      </c>
      <c r="D60" t="s">
        <v>3436</v>
      </c>
      <c r="E60" t="s">
        <v>3486</v>
      </c>
      <c r="F60" s="76" t="str">
        <f>VLOOKUP(E60, [1]PE!$A$249:$D$478, 4, FALSE)</f>
        <v>新界喇沙中學</v>
      </c>
      <c r="G60" s="76">
        <f>VLOOKUP(E60, [1]PE!$A$249:$E$478, 5, FALSE)</f>
        <v>2</v>
      </c>
      <c r="H60" s="76">
        <v>60</v>
      </c>
      <c r="I60" s="76" t="str">
        <f t="shared" si="0"/>
        <v>update entity set athleticsdivname='大埔及北區', athleticsdivmale=3, athleticsposmale=19 where name = '新界喇沙中學' and categoryid=2;</v>
      </c>
    </row>
    <row r="61" spans="1:9" x14ac:dyDescent="0.2">
      <c r="A61" t="s">
        <v>3406</v>
      </c>
      <c r="B61" t="s">
        <v>2428</v>
      </c>
      <c r="C61">
        <v>20</v>
      </c>
      <c r="D61" t="s">
        <v>3437</v>
      </c>
      <c r="E61" t="s">
        <v>3481</v>
      </c>
      <c r="F61" s="76" t="str">
        <f>VLOOKUP(E61, [1]PE!$A$249:$D$478, 4, FALSE)</f>
        <v>迦密柏雨中學</v>
      </c>
      <c r="G61" s="76">
        <f>VLOOKUP(E61, [1]PE!$A$249:$E$478, 5, FALSE)</f>
        <v>2</v>
      </c>
      <c r="H61" s="76">
        <v>61</v>
      </c>
      <c r="I61" s="76" t="str">
        <f t="shared" si="0"/>
        <v>update entity set athleticsdivname='大埔及北區', athleticsdivmale=3, athleticsposmale=20 where name = '迦密柏雨中學' and categoryid=2;</v>
      </c>
    </row>
    <row r="62" spans="1:9" x14ac:dyDescent="0.2">
      <c r="A62" t="s">
        <v>3406</v>
      </c>
      <c r="B62" t="s">
        <v>2428</v>
      </c>
      <c r="C62">
        <v>21</v>
      </c>
      <c r="D62" t="s">
        <v>3438</v>
      </c>
      <c r="E62" t="s">
        <v>3489</v>
      </c>
      <c r="F62" s="76" t="str">
        <f>VLOOKUP(E62, [1]PE!$A$249:$D$478, 4, FALSE)</f>
        <v>救恩書院</v>
      </c>
      <c r="G62" s="76">
        <f>VLOOKUP(E62, [1]PE!$A$249:$E$478, 5, FALSE)</f>
        <v>2</v>
      </c>
      <c r="H62" s="76">
        <v>62</v>
      </c>
      <c r="I62" s="76" t="str">
        <f t="shared" si="0"/>
        <v>update entity set athleticsdivname='大埔及北區', athleticsdivmale=3, athleticsposmale=21 where name = '救恩書院' and categoryid=2;</v>
      </c>
    </row>
    <row r="63" spans="1:9" x14ac:dyDescent="0.2">
      <c r="A63" t="s">
        <v>3406</v>
      </c>
      <c r="B63" t="s">
        <v>2428</v>
      </c>
      <c r="C63">
        <v>22</v>
      </c>
      <c r="D63" t="s">
        <v>3439</v>
      </c>
      <c r="E63" t="s">
        <v>3474</v>
      </c>
      <c r="F63" s="76" t="str">
        <f>VLOOKUP(E63, [1]PE!$A$249:$D$478, 4, FALSE)</f>
        <v>南亞路德會沐恩中學</v>
      </c>
      <c r="G63" s="76">
        <f>VLOOKUP(E63, [1]PE!$A$249:$E$478, 5, FALSE)</f>
        <v>2</v>
      </c>
      <c r="H63" s="76">
        <v>63</v>
      </c>
      <c r="I63" s="76" t="str">
        <f t="shared" si="0"/>
        <v>update entity set athleticsdivname='大埔及北區', athleticsdivmale=3, athleticsposmale=22 where name = '南亞路德會沐恩中學' and categoryid=2;</v>
      </c>
    </row>
    <row r="64" spans="1:9" x14ac:dyDescent="0.2">
      <c r="A64" t="s">
        <v>3406</v>
      </c>
      <c r="B64" t="s">
        <v>2428</v>
      </c>
      <c r="C64">
        <v>23</v>
      </c>
      <c r="D64" t="s">
        <v>3440</v>
      </c>
      <c r="E64" t="s">
        <v>3485</v>
      </c>
      <c r="F64" s="76" t="str">
        <f>VLOOKUP(E64, [1]PE!$A$249:$D$478, 4, FALSE)</f>
        <v>神召會康樂中學</v>
      </c>
      <c r="G64" s="76">
        <f>VLOOKUP(E64, [1]PE!$A$249:$E$478, 5, FALSE)</f>
        <v>2</v>
      </c>
      <c r="H64" s="76">
        <v>64</v>
      </c>
      <c r="I64" s="76" t="str">
        <f t="shared" ref="I64:I124" si="1">IF(G64&lt;&gt;"","update entity set " &amp; A64 &amp; ", " &amp; B64 &amp;", " &amp; D64 &amp; " where name = '" &amp;F64 &amp; "' and categoryid=" &amp; G64 &amp; ";", "")</f>
        <v>update entity set athleticsdivname='大埔及北區', athleticsdivmale=3, athleticsposmale=23 where name = '神召會康樂中學' and categoryid=2;</v>
      </c>
    </row>
    <row r="65" spans="1:9" x14ac:dyDescent="0.2">
      <c r="A65" t="s">
        <v>3406</v>
      </c>
      <c r="B65" t="s">
        <v>2428</v>
      </c>
      <c r="C65">
        <v>24</v>
      </c>
      <c r="D65" t="s">
        <v>3441</v>
      </c>
      <c r="E65" t="s">
        <v>3493</v>
      </c>
      <c r="F65" s="76" t="str">
        <f>VLOOKUP(E65, [1]PE!$A$249:$D$478, 4, FALSE)</f>
        <v>聖芳濟各書院</v>
      </c>
      <c r="G65" s="76">
        <f>VLOOKUP(E65, [1]PE!$A$249:$E$478, 5, FALSE)</f>
        <v>2</v>
      </c>
      <c r="H65" s="76">
        <v>65</v>
      </c>
      <c r="I65" s="76" t="str">
        <f t="shared" si="1"/>
        <v>update entity set athleticsdivname='大埔及北區', athleticsdivmale=3, athleticsposmale=24 where name = '聖芳濟各書院' and categoryid=2;</v>
      </c>
    </row>
    <row r="66" spans="1:9" x14ac:dyDescent="0.2">
      <c r="A66" t="s">
        <v>3406</v>
      </c>
      <c r="B66" t="s">
        <v>2428</v>
      </c>
      <c r="C66">
        <v>25</v>
      </c>
      <c r="D66" t="s">
        <v>3442</v>
      </c>
      <c r="E66" t="s">
        <v>3484</v>
      </c>
      <c r="F66" s="76" t="str">
        <f>VLOOKUP(E66, [1]PE!$A$249:$D$478, 4, FALSE)</f>
        <v>恩主教書院</v>
      </c>
      <c r="G66" s="76">
        <f>VLOOKUP(E66, [1]PE!$A$249:$E$478, 5, FALSE)</f>
        <v>2</v>
      </c>
      <c r="H66" s="76">
        <v>66</v>
      </c>
      <c r="I66" s="76" t="str">
        <f t="shared" si="1"/>
        <v>update entity set athleticsdivname='大埔及北區', athleticsdivmale=3, athleticsposmale=25 where name = '恩主教書院' and categoryid=2;</v>
      </c>
    </row>
    <row r="67" spans="1:9" x14ac:dyDescent="0.2">
      <c r="A67" t="s">
        <v>3406</v>
      </c>
      <c r="B67" t="s">
        <v>2428</v>
      </c>
      <c r="C67">
        <v>26</v>
      </c>
      <c r="D67" t="s">
        <v>3443</v>
      </c>
      <c r="E67" t="s">
        <v>3490</v>
      </c>
      <c r="F67" s="76" t="str">
        <f>VLOOKUP(E67, [1]PE!$A$249:$D$478, 4, FALSE)</f>
        <v>粉嶺救恩書院</v>
      </c>
      <c r="G67" s="76">
        <f>VLOOKUP(E67, [1]PE!$A$249:$E$478, 5, FALSE)</f>
        <v>2</v>
      </c>
      <c r="H67" s="76">
        <v>67</v>
      </c>
      <c r="I67" s="76" t="str">
        <f t="shared" si="1"/>
        <v>update entity set athleticsdivname='大埔及北區', athleticsdivmale=3, athleticsposmale=26 where name = '粉嶺救恩書院' and categoryid=2;</v>
      </c>
    </row>
    <row r="68" spans="1:9" x14ac:dyDescent="0.2">
      <c r="A68" t="s">
        <v>3406</v>
      </c>
      <c r="B68" t="s">
        <v>2428</v>
      </c>
      <c r="C68">
        <v>27</v>
      </c>
      <c r="D68" t="s">
        <v>3444</v>
      </c>
      <c r="E68" t="s">
        <v>3495</v>
      </c>
      <c r="F68" s="76" t="str">
        <f>VLOOKUP(E68, [1]PE!$A$249:$D$478, 4, FALSE)</f>
        <v>香海正覺蓮社佛教馬錦燦紀念英文中學</v>
      </c>
      <c r="G68" s="76">
        <f>VLOOKUP(E68, [1]PE!$A$249:$E$478, 5, FALSE)</f>
        <v>2</v>
      </c>
      <c r="H68" s="76">
        <v>68</v>
      </c>
      <c r="I68" s="76" t="str">
        <f t="shared" si="1"/>
        <v>update entity set athleticsdivname='大埔及北區', athleticsdivmale=3, athleticsposmale=27 where name = '香海正覺蓮社佛教馬錦燦紀念英文中學' and categoryid=2;</v>
      </c>
    </row>
    <row r="69" spans="1:9" x14ac:dyDescent="0.2">
      <c r="A69" t="s">
        <v>3406</v>
      </c>
      <c r="B69" t="s">
        <v>2428</v>
      </c>
      <c r="C69">
        <v>28</v>
      </c>
      <c r="D69" t="s">
        <v>3445</v>
      </c>
      <c r="E69" t="s">
        <v>3502</v>
      </c>
      <c r="F69" s="76" t="str">
        <f>VLOOKUP(E69, [1]PE!$A$249:$D$478, 4, FALSE)</f>
        <v>香港紅卍字會大埔卍慈中學</v>
      </c>
      <c r="G69" s="76">
        <f>VLOOKUP(E69, [1]PE!$A$249:$E$478, 5, FALSE)</f>
        <v>2</v>
      </c>
      <c r="H69" s="76">
        <v>69</v>
      </c>
      <c r="I69" s="76" t="str">
        <f t="shared" si="1"/>
        <v>update entity set athleticsdivname='大埔及北區', athleticsdivmale=3, athleticsposmale=28 where name = '香港紅卍字會大埔卍慈中學' and categoryid=2;</v>
      </c>
    </row>
    <row r="70" spans="1:9" x14ac:dyDescent="0.2">
      <c r="A70" t="s">
        <v>3406</v>
      </c>
      <c r="B70" t="s">
        <v>2428</v>
      </c>
      <c r="C70">
        <v>29</v>
      </c>
      <c r="D70" t="s">
        <v>3446</v>
      </c>
      <c r="E70" t="s">
        <v>3488</v>
      </c>
      <c r="F70" s="76" t="str">
        <f>VLOOKUP(E70, [1]PE!$A$249:$D$478, 4, FALSE)</f>
        <v>保良局馬錦明中學</v>
      </c>
      <c r="G70" s="76">
        <f>VLOOKUP(E70, [1]PE!$A$249:$E$478, 5, FALSE)</f>
        <v>2</v>
      </c>
      <c r="H70" s="76">
        <v>70</v>
      </c>
      <c r="I70" s="76" t="str">
        <f t="shared" si="1"/>
        <v>update entity set athleticsdivname='大埔及北區', athleticsdivmale=3, athleticsposmale=29 where name = '保良局馬錦明中學' and categoryid=2;</v>
      </c>
    </row>
    <row r="71" spans="1:9" x14ac:dyDescent="0.2">
      <c r="A71" t="s">
        <v>3406</v>
      </c>
      <c r="B71" t="s">
        <v>2428</v>
      </c>
      <c r="C71">
        <v>30</v>
      </c>
      <c r="D71" t="s">
        <v>3447</v>
      </c>
      <c r="E71" t="s">
        <v>3500</v>
      </c>
      <c r="F71" s="76" t="str">
        <f>VLOOKUP(E71, [1]PE!$A$249:$D$478, 4, FALSE)</f>
        <v>明愛粉嶺陳震夏中學</v>
      </c>
      <c r="G71" s="76">
        <f>VLOOKUP(E71, [1]PE!$A$249:$E$478, 5, FALSE)</f>
        <v>2</v>
      </c>
      <c r="H71" s="76">
        <v>71</v>
      </c>
      <c r="I71" s="76" t="str">
        <f t="shared" si="1"/>
        <v>update entity set athleticsdivname='大埔及北區', athleticsdivmale=3, athleticsposmale=30 where name = '明愛粉嶺陳震夏中學' and categoryid=2;</v>
      </c>
    </row>
    <row r="72" spans="1:9" x14ac:dyDescent="0.2">
      <c r="A72" t="s">
        <v>3406</v>
      </c>
      <c r="B72" t="s">
        <v>2428</v>
      </c>
      <c r="C72">
        <v>31</v>
      </c>
      <c r="D72" t="s">
        <v>3448</v>
      </c>
      <c r="E72" t="s">
        <v>3491</v>
      </c>
      <c r="F72" s="76" t="str">
        <f>VLOOKUP(E72, [1]PE!$A$249:$D$478, 4, FALSE)</f>
        <v>大埔三育中學</v>
      </c>
      <c r="G72" s="76">
        <f>VLOOKUP(E72, [1]PE!$A$249:$E$478, 5, FALSE)</f>
        <v>2</v>
      </c>
      <c r="H72" s="76">
        <v>72</v>
      </c>
      <c r="I72" s="76" t="str">
        <f t="shared" si="1"/>
        <v>update entity set athleticsdivname='大埔及北區', athleticsdivmale=3, athleticsposmale=31 where name = '大埔三育中學' and categoryid=2;</v>
      </c>
    </row>
    <row r="73" spans="1:9" x14ac:dyDescent="0.2">
      <c r="A73" t="s">
        <v>3406</v>
      </c>
      <c r="B73" t="s">
        <v>2428</v>
      </c>
      <c r="C73">
        <v>32</v>
      </c>
      <c r="D73" t="s">
        <v>3449</v>
      </c>
      <c r="E73" t="s">
        <v>3492</v>
      </c>
      <c r="F73" s="76" t="str">
        <f>VLOOKUP(E73, [1]PE!$A$249:$D$478, 4, FALSE)</f>
        <v>中華基督教會馮梁結紀念中學</v>
      </c>
      <c r="G73" s="76">
        <f>VLOOKUP(E73, [1]PE!$A$249:$E$478, 5, FALSE)</f>
        <v>2</v>
      </c>
      <c r="H73" s="76">
        <v>73</v>
      </c>
      <c r="I73" s="76" t="str">
        <f t="shared" si="1"/>
        <v>update entity set athleticsdivname='大埔及北區', athleticsdivmale=3, athleticsposmale=32 where name = '中華基督教會馮梁結紀念中學' and categoryid=2;</v>
      </c>
    </row>
    <row r="74" spans="1:9" x14ac:dyDescent="0.2">
      <c r="A74" t="s">
        <v>3406</v>
      </c>
      <c r="B74" t="s">
        <v>2428</v>
      </c>
      <c r="C74">
        <v>33</v>
      </c>
      <c r="D74" t="s">
        <v>3450</v>
      </c>
      <c r="E74" t="s">
        <v>3494</v>
      </c>
      <c r="F74" s="76" t="str">
        <f>VLOOKUP(E74, [1]PE!$A$249:$D$478, 4, FALSE)</f>
        <v>中華聖潔會靈風中學</v>
      </c>
      <c r="G74" s="76">
        <f>VLOOKUP(E74, [1]PE!$A$249:$E$478, 5, FALSE)</f>
        <v>2</v>
      </c>
      <c r="H74" s="76">
        <v>74</v>
      </c>
      <c r="I74" s="76" t="str">
        <f t="shared" si="1"/>
        <v>update entity set athleticsdivname='大埔及北區', athleticsdivmale=3, athleticsposmale=33 where name = '中華聖潔會靈風中學' and categoryid=2;</v>
      </c>
    </row>
    <row r="75" spans="1:9" x14ac:dyDescent="0.2">
      <c r="A75" t="s">
        <v>3406</v>
      </c>
      <c r="B75" t="s">
        <v>2428</v>
      </c>
      <c r="C75">
        <v>34</v>
      </c>
      <c r="D75" t="s">
        <v>3451</v>
      </c>
      <c r="E75" t="s">
        <v>3505</v>
      </c>
      <c r="F75" s="76" t="str">
        <f>VLOOKUP(E75, [1]PE!$A$249:$D$478, 4, FALSE)</f>
        <v>香港教師會李興貴中學</v>
      </c>
      <c r="G75" s="76">
        <f>VLOOKUP(E75, [1]PE!$A$249:$E$478, 5, FALSE)</f>
        <v>2</v>
      </c>
      <c r="H75" s="76">
        <v>75</v>
      </c>
      <c r="I75" s="76" t="str">
        <f t="shared" si="1"/>
        <v>update entity set athleticsdivname='大埔及北區', athleticsdivmale=3, athleticsposmale=34 where name = '香港教師會李興貴中學' and categoryid=2;</v>
      </c>
    </row>
    <row r="76" spans="1:9" x14ac:dyDescent="0.2">
      <c r="A76" t="s">
        <v>3406</v>
      </c>
      <c r="B76" t="s">
        <v>2428</v>
      </c>
      <c r="C76">
        <v>35</v>
      </c>
      <c r="D76" t="s">
        <v>3452</v>
      </c>
      <c r="E76" t="s">
        <v>3504</v>
      </c>
      <c r="F76" s="76" t="str">
        <f>VLOOKUP(E76, [1]PE!$A$249:$D$478, 4, FALSE)</f>
        <v>中華基督教會基新中學</v>
      </c>
      <c r="G76" s="76">
        <f>VLOOKUP(E76, [1]PE!$A$249:$E$478, 5, FALSE)</f>
        <v>2</v>
      </c>
      <c r="H76" s="76">
        <v>76</v>
      </c>
      <c r="I76" s="76" t="str">
        <f t="shared" si="1"/>
        <v>update entity set athleticsdivname='大埔及北區', athleticsdivmale=3, athleticsposmale=35 where name = '中華基督教會基新中學' and categoryid=2;</v>
      </c>
    </row>
    <row r="77" spans="1:9" x14ac:dyDescent="0.2">
      <c r="A77" t="s">
        <v>3406</v>
      </c>
      <c r="B77" t="s">
        <v>2428</v>
      </c>
      <c r="C77">
        <v>36</v>
      </c>
      <c r="D77" t="s">
        <v>3453</v>
      </c>
      <c r="E77" t="s">
        <v>3501</v>
      </c>
      <c r="F77" s="76" t="str">
        <f>VLOOKUP(E77, [1]PE!$A$249:$D$478, 4, FALSE)</f>
        <v>鳳溪廖萬石堂中學</v>
      </c>
      <c r="G77" s="76">
        <f>VLOOKUP(E77, [1]PE!$A$249:$E$478, 5, FALSE)</f>
        <v>2</v>
      </c>
      <c r="H77" s="76">
        <v>77</v>
      </c>
      <c r="I77" s="76" t="str">
        <f t="shared" si="1"/>
        <v>update entity set athleticsdivname='大埔及北區', athleticsdivmale=3, athleticsposmale=36 where name = '鳳溪廖萬石堂中學' and categoryid=2;</v>
      </c>
    </row>
    <row r="78" spans="1:9" x14ac:dyDescent="0.2">
      <c r="A78" t="s">
        <v>3406</v>
      </c>
      <c r="B78" t="s">
        <v>2428</v>
      </c>
      <c r="C78">
        <v>37</v>
      </c>
      <c r="D78" t="s">
        <v>3454</v>
      </c>
      <c r="E78" t="s">
        <v>3503</v>
      </c>
      <c r="F78" s="76" t="str">
        <f>VLOOKUP(E78, [1]PE!$A$249:$D$478, 4, FALSE)</f>
        <v>佛教大光慈航中學</v>
      </c>
      <c r="G78" s="76">
        <f>VLOOKUP(E78, [1]PE!$A$249:$E$478, 5, FALSE)</f>
        <v>2</v>
      </c>
      <c r="H78" s="76">
        <v>78</v>
      </c>
      <c r="I78" s="76" t="str">
        <f t="shared" si="1"/>
        <v>update entity set athleticsdivname='大埔及北區', athleticsdivmale=3, athleticsposmale=37 where name = '佛教大光慈航中學' and categoryid=2;</v>
      </c>
    </row>
    <row r="79" spans="1:9" x14ac:dyDescent="0.2">
      <c r="A79" t="s">
        <v>3406</v>
      </c>
      <c r="B79" t="s">
        <v>2428</v>
      </c>
      <c r="C79">
        <v>38</v>
      </c>
      <c r="D79" t="s">
        <v>3455</v>
      </c>
      <c r="E79" t="s">
        <v>3499</v>
      </c>
      <c r="F79" s="76" t="str">
        <f>VLOOKUP(E79, [1]PE!$A$249:$D$478, 4, FALSE)</f>
        <v>粉嶺官立中學</v>
      </c>
      <c r="G79" s="76">
        <f>VLOOKUP(E79, [1]PE!$A$249:$E$478, 5, FALSE)</f>
        <v>2</v>
      </c>
      <c r="H79" s="76">
        <v>79</v>
      </c>
      <c r="I79" s="76" t="str">
        <f t="shared" si="1"/>
        <v>update entity set athleticsdivname='大埔及北區', athleticsdivmale=3, athleticsposmale=38 where name = '粉嶺官立中學' and categoryid=2;</v>
      </c>
    </row>
    <row r="80" spans="1:9" x14ac:dyDescent="0.2">
      <c r="A80" t="s">
        <v>3406</v>
      </c>
      <c r="B80" t="s">
        <v>2428</v>
      </c>
      <c r="C80">
        <v>39</v>
      </c>
      <c r="D80" t="s">
        <v>3456</v>
      </c>
      <c r="E80" t="s">
        <v>3506</v>
      </c>
      <c r="F80" s="76" t="str">
        <f>VLOOKUP(E80, [1]PE!$A$249:$D$478, 4, FALSE)</f>
        <v>上水官立中學</v>
      </c>
      <c r="G80" s="76">
        <f>VLOOKUP(E80, [1]PE!$A$249:$E$478, 5, FALSE)</f>
        <v>2</v>
      </c>
      <c r="H80" s="76">
        <v>80</v>
      </c>
      <c r="I80" s="76" t="str">
        <f t="shared" si="1"/>
        <v>update entity set athleticsdivname='大埔及北區', athleticsdivmale=3, athleticsposmale=39 where name = '上水官立中學' and categoryid=2;</v>
      </c>
    </row>
    <row r="81" spans="1:9" x14ac:dyDescent="0.2">
      <c r="A81" t="s">
        <v>3406</v>
      </c>
      <c r="B81" t="s">
        <v>2428</v>
      </c>
      <c r="C81">
        <v>40</v>
      </c>
      <c r="D81" t="s">
        <v>3457</v>
      </c>
      <c r="E81" t="s">
        <v>3510</v>
      </c>
      <c r="F81" s="76" t="str">
        <f>VLOOKUP(E81, [1]PE!$A$249:$D$478, 4, FALSE)</f>
        <v>新界鄉議局大埔區中學</v>
      </c>
      <c r="G81" s="76">
        <f>VLOOKUP(E81, [1]PE!$A$249:$E$478, 5, FALSE)</f>
        <v>2</v>
      </c>
      <c r="H81" s="76">
        <v>81</v>
      </c>
      <c r="I81" s="76" t="str">
        <f t="shared" si="1"/>
        <v>update entity set athleticsdivname='大埔及北區', athleticsdivmale=3, athleticsposmale=40 where name = '新界鄉議局大埔區中學' and categoryid=2;</v>
      </c>
    </row>
    <row r="82" spans="1:9" x14ac:dyDescent="0.2">
      <c r="A82" t="s">
        <v>3406</v>
      </c>
      <c r="B82" t="s">
        <v>2428</v>
      </c>
      <c r="C82">
        <v>41</v>
      </c>
      <c r="D82" t="s">
        <v>3458</v>
      </c>
      <c r="E82" t="s">
        <v>3509</v>
      </c>
      <c r="F82" s="76" t="str">
        <f>VLOOKUP(E82, [1]PE!$A$249:$D$478, 4, FALSE)</f>
        <v>漢基國際學校</v>
      </c>
      <c r="G82" s="76">
        <f>VLOOKUP(E82, [1]PE!$A$249:$E$478, 5, FALSE)</f>
        <v>5</v>
      </c>
      <c r="H82" s="76">
        <v>82</v>
      </c>
      <c r="I82" s="76" t="str">
        <f t="shared" si="1"/>
        <v>update entity set athleticsdivname='大埔及北區', athleticsdivmale=3, athleticsposmale=41 where name = '漢基國際學校' and categoryid=5;</v>
      </c>
    </row>
    <row r="83" spans="1:9" x14ac:dyDescent="0.2">
      <c r="A83" t="s">
        <v>3407</v>
      </c>
      <c r="B83" t="s">
        <v>10</v>
      </c>
      <c r="C83">
        <v>1</v>
      </c>
      <c r="D83" t="s">
        <v>2907</v>
      </c>
      <c r="E83" t="s">
        <v>3511</v>
      </c>
      <c r="F83" s="76" t="str">
        <f>VLOOKUP(E83, [1]PE!$A$249:$D$478, 4, FALSE)</f>
        <v>元朗商會中學</v>
      </c>
      <c r="G83" s="76">
        <f>VLOOKUP(E83, [1]PE!$A$249:$E$478, 5, FALSE)</f>
        <v>2</v>
      </c>
      <c r="H83" s="76">
        <v>83</v>
      </c>
      <c r="I83" s="76" t="str">
        <f t="shared" si="1"/>
        <v>update entity set athleticsdivname='元朗區', athleticsdivfemale=3, athleticsposfemale=1 where name = '元朗商會中學' and categoryid=2;</v>
      </c>
    </row>
    <row r="84" spans="1:9" x14ac:dyDescent="0.2">
      <c r="A84" t="s">
        <v>3407</v>
      </c>
      <c r="B84" t="s">
        <v>10</v>
      </c>
      <c r="C84">
        <v>2</v>
      </c>
      <c r="D84" t="s">
        <v>2908</v>
      </c>
      <c r="E84" t="s">
        <v>3512</v>
      </c>
      <c r="F84" s="76" t="str">
        <f>VLOOKUP(E84, [1]PE!$A$249:$D$478, 4, FALSE)</f>
        <v>順德聯誼總會翁祐中學</v>
      </c>
      <c r="G84" s="76">
        <f>VLOOKUP(E84, [1]PE!$A$249:$E$478, 5, FALSE)</f>
        <v>2</v>
      </c>
      <c r="H84" s="76">
        <v>84</v>
      </c>
      <c r="I84" s="76" t="str">
        <f t="shared" si="1"/>
        <v>update entity set athleticsdivname='元朗區', athleticsdivfemale=3, athleticsposfemale=2 where name = '順德聯誼總會翁祐中學' and categoryid=2;</v>
      </c>
    </row>
    <row r="85" spans="1:9" x14ac:dyDescent="0.2">
      <c r="A85" t="s">
        <v>3407</v>
      </c>
      <c r="B85" t="s">
        <v>10</v>
      </c>
      <c r="C85">
        <v>3</v>
      </c>
      <c r="D85" t="s">
        <v>2909</v>
      </c>
      <c r="E85" t="s">
        <v>3513</v>
      </c>
      <c r="F85" s="76" t="str">
        <f>VLOOKUP(E85, [1]PE!$A$249:$D$478, 4, FALSE)</f>
        <v>伊利沙伯中學舊生會中學</v>
      </c>
      <c r="G85" s="76">
        <f>VLOOKUP(E85, [1]PE!$A$249:$E$478, 5, FALSE)</f>
        <v>2</v>
      </c>
      <c r="H85" s="76">
        <v>85</v>
      </c>
      <c r="I85" s="76" t="str">
        <f t="shared" si="1"/>
        <v>update entity set athleticsdivname='元朗區', athleticsdivfemale=3, athleticsposfemale=3 where name = '伊利沙伯中學舊生會中學' and categoryid=2;</v>
      </c>
    </row>
    <row r="86" spans="1:9" x14ac:dyDescent="0.2">
      <c r="A86" t="s">
        <v>3407</v>
      </c>
      <c r="B86" t="s">
        <v>10</v>
      </c>
      <c r="C86">
        <v>4</v>
      </c>
      <c r="D86" t="s">
        <v>2910</v>
      </c>
      <c r="E86" t="s">
        <v>3514</v>
      </c>
      <c r="F86" s="76" t="str">
        <f>VLOOKUP(E86, [1]PE!$A$249:$D$478, 4, FALSE)</f>
        <v>天水圍循道衛理中學</v>
      </c>
      <c r="G86" s="76">
        <f>VLOOKUP(E86, [1]PE!$A$249:$E$478, 5, FALSE)</f>
        <v>2</v>
      </c>
      <c r="H86" s="76">
        <v>86</v>
      </c>
      <c r="I86" s="76" t="str">
        <f t="shared" si="1"/>
        <v>update entity set athleticsdivname='元朗區', athleticsdivfemale=3, athleticsposfemale=4 where name = '天水圍循道衛理中學' and categoryid=2;</v>
      </c>
    </row>
    <row r="87" spans="1:9" x14ac:dyDescent="0.2">
      <c r="A87" t="s">
        <v>3407</v>
      </c>
      <c r="B87" t="s">
        <v>10</v>
      </c>
      <c r="C87">
        <v>5</v>
      </c>
      <c r="D87" t="s">
        <v>2911</v>
      </c>
      <c r="E87" t="s">
        <v>3515</v>
      </c>
      <c r="F87" s="76" t="str">
        <f>VLOOKUP(E87, [1]PE!$A$249:$D$478, 4, FALSE)</f>
        <v>聖公會白約翰會督中學</v>
      </c>
      <c r="G87" s="76">
        <f>VLOOKUP(E87, [1]PE!$A$249:$E$478, 5, FALSE)</f>
        <v>2</v>
      </c>
      <c r="H87" s="76">
        <v>87</v>
      </c>
      <c r="I87" s="76" t="str">
        <f t="shared" si="1"/>
        <v>update entity set athleticsdivname='元朗區', athleticsdivfemale=3, athleticsposfemale=5 where name = '聖公會白約翰會督中學' and categoryid=2;</v>
      </c>
    </row>
    <row r="88" spans="1:9" x14ac:dyDescent="0.2">
      <c r="A88" t="s">
        <v>3407</v>
      </c>
      <c r="B88" t="s">
        <v>10</v>
      </c>
      <c r="C88">
        <v>6</v>
      </c>
      <c r="D88" t="s">
        <v>2912</v>
      </c>
      <c r="E88" t="s">
        <v>3516</v>
      </c>
      <c r="F88" s="76" t="str">
        <f>VLOOKUP(E88, [1]PE!$A$249:$D$478, 4, FALSE)</f>
        <v>趙聿修紀念中學</v>
      </c>
      <c r="G88" s="76">
        <f>VLOOKUP(E88, [1]PE!$A$249:$E$478, 5, FALSE)</f>
        <v>2</v>
      </c>
      <c r="H88" s="76">
        <v>88</v>
      </c>
      <c r="I88" s="76" t="str">
        <f t="shared" si="1"/>
        <v>update entity set athleticsdivname='元朗區', athleticsdivfemale=3, athleticsposfemale=6 where name = '趙聿修紀念中學' and categoryid=2;</v>
      </c>
    </row>
    <row r="89" spans="1:9" x14ac:dyDescent="0.2">
      <c r="A89" t="s">
        <v>3407</v>
      </c>
      <c r="B89" t="s">
        <v>10</v>
      </c>
      <c r="C89">
        <v>7</v>
      </c>
      <c r="D89" t="s">
        <v>2913</v>
      </c>
      <c r="E89" t="s">
        <v>3517</v>
      </c>
      <c r="F89" s="76" t="str">
        <f>VLOOKUP(E89, [1]PE!$A$249:$D$478, 4, FALSE)</f>
        <v>金巴崙長老會耀道中學</v>
      </c>
      <c r="G89" s="76">
        <f>VLOOKUP(E89, [1]PE!$A$249:$E$478, 5, FALSE)</f>
        <v>2</v>
      </c>
      <c r="H89" s="76">
        <v>89</v>
      </c>
      <c r="I89" s="76" t="str">
        <f t="shared" si="1"/>
        <v>update entity set athleticsdivname='元朗區', athleticsdivfemale=3, athleticsposfemale=7 where name = '金巴崙長老會耀道中學' and categoryid=2;</v>
      </c>
    </row>
    <row r="90" spans="1:9" x14ac:dyDescent="0.2">
      <c r="A90" t="s">
        <v>3407</v>
      </c>
      <c r="B90" t="s">
        <v>10</v>
      </c>
      <c r="C90">
        <v>8</v>
      </c>
      <c r="D90" t="s">
        <v>2914</v>
      </c>
      <c r="E90" t="s">
        <v>3518</v>
      </c>
      <c r="F90" s="76" t="str">
        <f>VLOOKUP(E90, [1]PE!$A$249:$D$478, 4, FALSE)</f>
        <v>新界鄉議局元朗區中學</v>
      </c>
      <c r="G90" s="76">
        <f>VLOOKUP(E90, [1]PE!$A$249:$E$478, 5, FALSE)</f>
        <v>2</v>
      </c>
      <c r="H90" s="76">
        <v>90</v>
      </c>
      <c r="I90" s="76" t="str">
        <f t="shared" si="1"/>
        <v>update entity set athleticsdivname='元朗區', athleticsdivfemale=3, athleticsposfemale=8 where name = '新界鄉議局元朗區中學' and categoryid=2;</v>
      </c>
    </row>
    <row r="91" spans="1:9" x14ac:dyDescent="0.2">
      <c r="A91" t="s">
        <v>3407</v>
      </c>
      <c r="B91" t="s">
        <v>10</v>
      </c>
      <c r="C91">
        <v>9</v>
      </c>
      <c r="D91" t="s">
        <v>2915</v>
      </c>
      <c r="E91" t="s">
        <v>3519</v>
      </c>
      <c r="F91" s="76" t="str">
        <f>VLOOKUP(E91, [1]PE!$A$249:$D$478, 4, FALSE)</f>
        <v>伊利沙伯中學舊生會湯國華中學</v>
      </c>
      <c r="G91" s="76">
        <f>VLOOKUP(E91, [1]PE!$A$249:$E$478, 5, FALSE)</f>
        <v>2</v>
      </c>
      <c r="H91" s="76">
        <v>91</v>
      </c>
      <c r="I91" s="76" t="str">
        <f t="shared" si="1"/>
        <v>update entity set athleticsdivname='元朗區', athleticsdivfemale=3, athleticsposfemale=9 where name = '伊利沙伯中學舊生會湯國華中學' and categoryid=2;</v>
      </c>
    </row>
    <row r="92" spans="1:9" x14ac:dyDescent="0.2">
      <c r="A92" t="s">
        <v>3407</v>
      </c>
      <c r="B92" t="s">
        <v>10</v>
      </c>
      <c r="C92">
        <v>10</v>
      </c>
      <c r="D92" t="s">
        <v>2916</v>
      </c>
      <c r="E92" t="s">
        <v>3520</v>
      </c>
      <c r="F92" s="76" t="str">
        <f>VLOOKUP(E92, [1]PE!$A$249:$D$478, 4, FALSE)</f>
        <v>天主教崇德英文書院</v>
      </c>
      <c r="G92" s="76">
        <f>VLOOKUP(E92, [1]PE!$A$249:$E$478, 5, FALSE)</f>
        <v>2</v>
      </c>
      <c r="H92" s="76">
        <v>92</v>
      </c>
      <c r="I92" s="76" t="str">
        <f t="shared" si="1"/>
        <v>update entity set athleticsdivname='元朗區', athleticsdivfemale=3, athleticsposfemale=10 where name = '天主教崇德英文書院' and categoryid=2;</v>
      </c>
    </row>
    <row r="93" spans="1:9" x14ac:dyDescent="0.2">
      <c r="A93" t="s">
        <v>3407</v>
      </c>
      <c r="B93" t="s">
        <v>10</v>
      </c>
      <c r="C93">
        <v>11</v>
      </c>
      <c r="D93" t="s">
        <v>2917</v>
      </c>
      <c r="E93" t="s">
        <v>3521</v>
      </c>
      <c r="F93" s="76" t="str">
        <f>VLOOKUP(E93, [1]PE!$A$249:$D$478, 4, FALSE)</f>
        <v>東華三院盧幹庭紀念中學</v>
      </c>
      <c r="G93" s="76">
        <f>VLOOKUP(E93, [1]PE!$A$249:$E$478, 5, FALSE)</f>
        <v>2</v>
      </c>
      <c r="H93" s="76">
        <v>93</v>
      </c>
      <c r="I93" s="76" t="str">
        <f t="shared" si="1"/>
        <v>update entity set athleticsdivname='元朗區', athleticsdivfemale=3, athleticsposfemale=11 where name = '東華三院盧幹庭紀念中學' and categoryid=2;</v>
      </c>
    </row>
    <row r="94" spans="1:9" ht="14.25" x14ac:dyDescent="0.2">
      <c r="A94" t="s">
        <v>3693</v>
      </c>
      <c r="B94" t="s">
        <v>10</v>
      </c>
      <c r="C94">
        <v>12</v>
      </c>
      <c r="D94" t="s">
        <v>2918</v>
      </c>
      <c r="E94" s="59" t="s">
        <v>3694</v>
      </c>
      <c r="F94" s="76" t="str">
        <f>VLOOKUP(E94, [1]PE!$A$249:$D$478, 4, FALSE)</f>
        <v>中華基督教青年會中學</v>
      </c>
      <c r="G94" s="76">
        <f>VLOOKUP(E94, [1]PE!$A$249:$E$478, 5, FALSE)</f>
        <v>2</v>
      </c>
      <c r="H94" s="76">
        <v>94</v>
      </c>
      <c r="I94" s="76" t="str">
        <f t="shared" si="1"/>
        <v>update entity set athleticsdivname='元朗區', athleticsdivfemale=3, athleticsposfemale=12 where name = '中華基督教青年會中學' and categoryid=2;</v>
      </c>
    </row>
    <row r="95" spans="1:9" x14ac:dyDescent="0.2">
      <c r="A95" t="s">
        <v>3407</v>
      </c>
      <c r="B95" t="s">
        <v>10</v>
      </c>
      <c r="C95">
        <v>13</v>
      </c>
      <c r="D95" t="s">
        <v>2919</v>
      </c>
      <c r="E95" t="s">
        <v>3522</v>
      </c>
      <c r="F95" s="76" t="str">
        <f>VLOOKUP(E95, [1]PE!$A$249:$D$478, 4, FALSE)</f>
        <v>基督教香港信義會元朗信義中學</v>
      </c>
      <c r="G95" s="76">
        <f>VLOOKUP(E95, [1]PE!$A$249:$E$478, 5, FALSE)</f>
        <v>2</v>
      </c>
      <c r="H95" s="76">
        <v>95</v>
      </c>
      <c r="I95" s="76" t="str">
        <f t="shared" si="1"/>
        <v>update entity set athleticsdivname='元朗區', athleticsdivfemale=3, athleticsposfemale=13 where name = '基督教香港信義會元朗信義中學' and categoryid=2;</v>
      </c>
    </row>
    <row r="96" spans="1:9" x14ac:dyDescent="0.2">
      <c r="A96" t="s">
        <v>3407</v>
      </c>
      <c r="B96" t="s">
        <v>10</v>
      </c>
      <c r="C96">
        <v>14</v>
      </c>
      <c r="D96" t="s">
        <v>2920</v>
      </c>
      <c r="E96" t="s">
        <v>3523</v>
      </c>
      <c r="F96" s="76" t="str">
        <f>VLOOKUP(E96, [1]PE!$A$249:$D$478, 4, FALSE)</f>
        <v>博愛醫院鄧佩瓊紀念中學</v>
      </c>
      <c r="G96" s="76">
        <f>VLOOKUP(E96, [1]PE!$A$249:$E$478, 5, FALSE)</f>
        <v>2</v>
      </c>
      <c r="H96" s="76">
        <v>96</v>
      </c>
      <c r="I96" s="76" t="str">
        <f t="shared" si="1"/>
        <v>update entity set athleticsdivname='元朗區', athleticsdivfemale=3, athleticsposfemale=14 where name = '博愛醫院鄧佩瓊紀念中學' and categoryid=2;</v>
      </c>
    </row>
    <row r="97" spans="1:9" x14ac:dyDescent="0.2">
      <c r="A97" t="s">
        <v>3407</v>
      </c>
      <c r="B97" t="s">
        <v>10</v>
      </c>
      <c r="C97">
        <v>15</v>
      </c>
      <c r="D97" t="s">
        <v>2921</v>
      </c>
      <c r="E97" t="s">
        <v>3524</v>
      </c>
      <c r="F97" s="76" t="str">
        <f>VLOOKUP(E97, [1]PE!$A$249:$D$478, 4, FALSE)</f>
        <v>中華基督教會基元中學</v>
      </c>
      <c r="G97" s="76">
        <f>VLOOKUP(E97, [1]PE!$A$249:$E$478, 5, FALSE)</f>
        <v>2</v>
      </c>
      <c r="H97" s="76">
        <v>97</v>
      </c>
      <c r="I97" s="76" t="str">
        <f t="shared" si="1"/>
        <v>update entity set athleticsdivname='元朗區', athleticsdivfemale=3, athleticsposfemale=15 where name = '中華基督教會基元中學' and categoryid=2;</v>
      </c>
    </row>
    <row r="98" spans="1:9" x14ac:dyDescent="0.2">
      <c r="A98" t="s">
        <v>3407</v>
      </c>
      <c r="B98" t="s">
        <v>10</v>
      </c>
      <c r="C98">
        <v>16</v>
      </c>
      <c r="D98" t="s">
        <v>2922</v>
      </c>
      <c r="E98" t="s">
        <v>3525</v>
      </c>
      <c r="F98" s="76" t="str">
        <f>VLOOKUP(E98, [1]PE!$A$249:$D$478, 4, FALSE)</f>
        <v>裘錦秋中學（元朗）</v>
      </c>
      <c r="G98" s="76">
        <f>VLOOKUP(E98, [1]PE!$A$249:$E$478, 5, FALSE)</f>
        <v>2</v>
      </c>
      <c r="H98" s="76">
        <v>98</v>
      </c>
      <c r="I98" s="76" t="str">
        <f t="shared" si="1"/>
        <v>update entity set athleticsdivname='元朗區', athleticsdivfemale=3, athleticsposfemale=16 where name = '裘錦秋中學（元朗）' and categoryid=2;</v>
      </c>
    </row>
    <row r="99" spans="1:9" ht="14.25" x14ac:dyDescent="0.2">
      <c r="A99" t="s">
        <v>3407</v>
      </c>
      <c r="B99" t="s">
        <v>10</v>
      </c>
      <c r="C99">
        <v>17</v>
      </c>
      <c r="D99" t="s">
        <v>2923</v>
      </c>
      <c r="E99" s="59" t="s">
        <v>3695</v>
      </c>
      <c r="F99" s="76" t="str">
        <f>VLOOKUP(E99, [1]PE!$A$249:$D$478, 4, FALSE)</f>
        <v>香港青年協會李兆基書院</v>
      </c>
      <c r="G99" s="76">
        <f>VLOOKUP(E99, [1]PE!$A$249:$E$478, 5, FALSE)</f>
        <v>2</v>
      </c>
      <c r="H99" s="76">
        <v>99</v>
      </c>
      <c r="I99" s="76" t="str">
        <f t="shared" si="1"/>
        <v>update entity set athleticsdivname='元朗區', athleticsdivfemale=3, athleticsposfemale=17 where name = '香港青年協會李兆基書院' and categoryid=2;</v>
      </c>
    </row>
    <row r="100" spans="1:9" x14ac:dyDescent="0.2">
      <c r="A100" t="s">
        <v>3407</v>
      </c>
      <c r="B100" t="s">
        <v>10</v>
      </c>
      <c r="C100">
        <v>18</v>
      </c>
      <c r="D100" t="s">
        <v>2924</v>
      </c>
      <c r="E100" t="s">
        <v>3526</v>
      </c>
      <c r="F100" s="76" t="str">
        <f>VLOOKUP(E100, [1]PE!$A$249:$D$478, 4, FALSE)</f>
        <v>天水圍官立中學</v>
      </c>
      <c r="G100" s="76">
        <f>VLOOKUP(E100, [1]PE!$A$249:$E$478, 5, FALSE)</f>
        <v>2</v>
      </c>
      <c r="H100" s="76">
        <v>100</v>
      </c>
      <c r="I100" s="76" t="str">
        <f t="shared" si="1"/>
        <v>update entity set athleticsdivname='元朗區', athleticsdivfemale=3, athleticsposfemale=18 where name = '天水圍官立中學' and categoryid=2;</v>
      </c>
    </row>
    <row r="101" spans="1:9" x14ac:dyDescent="0.2">
      <c r="A101" t="s">
        <v>3407</v>
      </c>
      <c r="B101" t="s">
        <v>10</v>
      </c>
      <c r="C101">
        <v>19</v>
      </c>
      <c r="D101" t="s">
        <v>2925</v>
      </c>
      <c r="E101" t="s">
        <v>3527</v>
      </c>
      <c r="F101" s="76" t="str">
        <f>VLOOKUP(E101, [1]PE!$A$249:$D$478, 4, FALSE)</f>
        <v>元朗公立中學</v>
      </c>
      <c r="G101" s="76">
        <f>VLOOKUP(E101, [1]PE!$A$249:$E$478, 5, FALSE)</f>
        <v>2</v>
      </c>
      <c r="H101" s="76">
        <v>101</v>
      </c>
      <c r="I101" s="76" t="str">
        <f t="shared" si="1"/>
        <v>update entity set athleticsdivname='元朗區', athleticsdivfemale=3, athleticsposfemale=19 where name = '元朗公立中學' and categoryid=2;</v>
      </c>
    </row>
    <row r="102" spans="1:9" x14ac:dyDescent="0.2">
      <c r="A102" t="s">
        <v>3407</v>
      </c>
      <c r="B102" t="s">
        <v>10</v>
      </c>
      <c r="C102">
        <v>20</v>
      </c>
      <c r="D102" t="s">
        <v>2926</v>
      </c>
      <c r="E102" t="s">
        <v>3528</v>
      </c>
      <c r="F102" s="76" t="str">
        <f>VLOOKUP(E102, [1]PE!$A$249:$D$478, 4, FALSE)</f>
        <v>基督教香港信義會宏信書院</v>
      </c>
      <c r="G102" s="76">
        <f>VLOOKUP(E102, [1]PE!$A$249:$E$478, 5, FALSE)</f>
        <v>2</v>
      </c>
      <c r="H102" s="76">
        <v>102</v>
      </c>
      <c r="I102" s="76" t="str">
        <f t="shared" si="1"/>
        <v>update entity set athleticsdivname='元朗區', athleticsdivfemale=3, athleticsposfemale=20 where name = '基督教香港信義會宏信書院' and categoryid=2;</v>
      </c>
    </row>
    <row r="103" spans="1:9" x14ac:dyDescent="0.2">
      <c r="A103" t="s">
        <v>3407</v>
      </c>
      <c r="B103" t="s">
        <v>10</v>
      </c>
      <c r="C103">
        <v>21</v>
      </c>
      <c r="D103" t="s">
        <v>2927</v>
      </c>
      <c r="E103" t="s">
        <v>3529</v>
      </c>
      <c r="F103" s="76" t="str">
        <f>VLOOKUP(E103, [1]PE!$A$249:$D$478, 4, FALSE)</f>
        <v>元朗公立中學校友會鄧兆棠中學</v>
      </c>
      <c r="G103" s="76">
        <f>VLOOKUP(E103, [1]PE!$A$249:$E$478, 5, FALSE)</f>
        <v>2</v>
      </c>
      <c r="H103" s="76">
        <v>103</v>
      </c>
      <c r="I103" s="76" t="str">
        <f t="shared" si="1"/>
        <v>update entity set athleticsdivname='元朗區', athleticsdivfemale=3, athleticsposfemale=21 where name = '元朗公立中學校友會鄧兆棠中學' and categoryid=2;</v>
      </c>
    </row>
    <row r="104" spans="1:9" x14ac:dyDescent="0.2">
      <c r="A104" t="s">
        <v>3407</v>
      </c>
      <c r="B104" t="s">
        <v>10</v>
      </c>
      <c r="C104">
        <v>22</v>
      </c>
      <c r="D104" t="s">
        <v>2928</v>
      </c>
      <c r="E104" t="s">
        <v>3530</v>
      </c>
      <c r="F104" s="76" t="str">
        <f>VLOOKUP(E104, [1]PE!$A$249:$D$478, 4, FALSE)</f>
        <v>中華基督教會基朗中學</v>
      </c>
      <c r="G104" s="76">
        <f>VLOOKUP(E104, [1]PE!$A$249:$E$478, 5, FALSE)</f>
        <v>2</v>
      </c>
      <c r="H104" s="76">
        <v>104</v>
      </c>
      <c r="I104" s="76" t="str">
        <f t="shared" si="1"/>
        <v>update entity set athleticsdivname='元朗區', athleticsdivfemale=3, athleticsposfemale=22 where name = '中華基督教會基朗中學' and categoryid=2;</v>
      </c>
    </row>
    <row r="105" spans="1:9" x14ac:dyDescent="0.2">
      <c r="A105" t="s">
        <v>3407</v>
      </c>
      <c r="B105" t="s">
        <v>10</v>
      </c>
      <c r="C105">
        <v>23</v>
      </c>
      <c r="D105" t="s">
        <v>2929</v>
      </c>
      <c r="E105" t="s">
        <v>3531</v>
      </c>
      <c r="F105" s="76" t="str">
        <f>VLOOKUP(E105, [1]PE!$A$249:$D$478, 4, FALSE)</f>
        <v>東華三院郭一葦中學</v>
      </c>
      <c r="G105" s="76">
        <f>VLOOKUP(E105, [1]PE!$A$249:$E$478, 5, FALSE)</f>
        <v>2</v>
      </c>
      <c r="H105" s="76">
        <v>105</v>
      </c>
      <c r="I105" s="76" t="str">
        <f t="shared" si="1"/>
        <v>update entity set athleticsdivname='元朗區', athleticsdivfemale=3, athleticsposfemale=23 where name = '東華三院郭一葦中學' and categoryid=2;</v>
      </c>
    </row>
    <row r="106" spans="1:9" x14ac:dyDescent="0.2">
      <c r="A106" t="s">
        <v>3407</v>
      </c>
      <c r="B106" t="s">
        <v>10</v>
      </c>
      <c r="C106">
        <v>24</v>
      </c>
      <c r="D106" t="s">
        <v>2930</v>
      </c>
      <c r="E106" t="s">
        <v>3532</v>
      </c>
      <c r="F106" s="76" t="str">
        <f>VLOOKUP(E106, [1]PE!$A$249:$D$478, 4, FALSE)</f>
        <v>香港管理專業協會羅桂祥中學</v>
      </c>
      <c r="G106" s="76">
        <f>VLOOKUP(E106, [1]PE!$A$249:$E$478, 5, FALSE)</f>
        <v>2</v>
      </c>
      <c r="H106" s="76">
        <v>106</v>
      </c>
      <c r="I106" s="76" t="str">
        <f t="shared" si="1"/>
        <v>update entity set athleticsdivname='元朗區', athleticsdivfemale=3, athleticsposfemale=24 where name = '香港管理專業協會羅桂祥中學' and categoryid=2;</v>
      </c>
    </row>
    <row r="107" spans="1:9" x14ac:dyDescent="0.2">
      <c r="A107" t="s">
        <v>3407</v>
      </c>
      <c r="B107" t="s">
        <v>10</v>
      </c>
      <c r="C107">
        <v>25</v>
      </c>
      <c r="D107" t="s">
        <v>2931</v>
      </c>
      <c r="E107" t="s">
        <v>3533</v>
      </c>
      <c r="F107" s="76" t="str">
        <f>VLOOKUP(E107, [1]PE!$A$249:$D$478, 4, FALSE)</f>
        <v>香港中文大學校友會聯會張煊昌中學</v>
      </c>
      <c r="G107" s="76">
        <f>VLOOKUP(E107, [1]PE!$A$249:$E$478, 5, FALSE)</f>
        <v>2</v>
      </c>
      <c r="H107" s="76">
        <v>107</v>
      </c>
      <c r="I107" s="76" t="str">
        <f t="shared" si="1"/>
        <v>update entity set athleticsdivname='元朗區', athleticsdivfemale=3, athleticsposfemale=25 where name = '香港中文大學校友會聯會張煊昌中學' and categoryid=2;</v>
      </c>
    </row>
    <row r="108" spans="1:9" x14ac:dyDescent="0.2">
      <c r="A108" t="s">
        <v>3407</v>
      </c>
      <c r="B108" t="s">
        <v>10</v>
      </c>
      <c r="C108">
        <v>26</v>
      </c>
      <c r="D108" t="s">
        <v>2932</v>
      </c>
      <c r="E108" t="s">
        <v>3534</v>
      </c>
      <c r="F108" s="76" t="str">
        <f>VLOOKUP(E108, [1]PE!$A$249:$D$478, 4, FALSE)</f>
        <v>十八鄉鄉事委員會公益社中學</v>
      </c>
      <c r="G108" s="76">
        <f>VLOOKUP(E108, [1]PE!$A$249:$E$478, 5, FALSE)</f>
        <v>2</v>
      </c>
      <c r="H108" s="76">
        <v>108</v>
      </c>
      <c r="I108" s="76" t="str">
        <f t="shared" si="1"/>
        <v>update entity set athleticsdivname='元朗區', athleticsdivfemale=3, athleticsposfemale=26 where name = '十八鄉鄉事委員會公益社中學' and categoryid=2;</v>
      </c>
    </row>
    <row r="109" spans="1:9" x14ac:dyDescent="0.2">
      <c r="A109" t="s">
        <v>3407</v>
      </c>
      <c r="B109" t="s">
        <v>10</v>
      </c>
      <c r="C109">
        <v>27</v>
      </c>
      <c r="D109" t="s">
        <v>2933</v>
      </c>
      <c r="E109" t="s">
        <v>3535</v>
      </c>
      <c r="F109" s="76" t="str">
        <f>VLOOKUP(E109, [1]PE!$A$249:$D$478, 4, FALSE)</f>
        <v>伯裘書院</v>
      </c>
      <c r="G109" s="76">
        <f>VLOOKUP(E109, [1]PE!$A$249:$E$478, 5, FALSE)</f>
        <v>2</v>
      </c>
      <c r="H109" s="76">
        <v>109</v>
      </c>
      <c r="I109" s="76" t="str">
        <f t="shared" si="1"/>
        <v>update entity set athleticsdivname='元朗區', athleticsdivfemale=3, athleticsposfemale=27 where name = '伯裘書院' and categoryid=2;</v>
      </c>
    </row>
    <row r="110" spans="1:9" x14ac:dyDescent="0.2">
      <c r="A110" t="s">
        <v>3407</v>
      </c>
      <c r="B110" t="s">
        <v>10</v>
      </c>
      <c r="C110">
        <v>28</v>
      </c>
      <c r="D110" t="s">
        <v>2934</v>
      </c>
      <c r="E110" t="s">
        <v>3536</v>
      </c>
      <c r="F110" s="76" t="str">
        <f>VLOOKUP(E110, [1]PE!$A$249:$D$478, 4, FALSE)</f>
        <v>佛教茂峰法師紀念中學</v>
      </c>
      <c r="G110" s="76">
        <f>VLOOKUP(E110, [1]PE!$A$249:$E$478, 5, FALSE)</f>
        <v>2</v>
      </c>
      <c r="H110" s="76">
        <v>110</v>
      </c>
      <c r="I110" s="76" t="str">
        <f t="shared" si="1"/>
        <v>update entity set athleticsdivname='元朗區', athleticsdivfemale=3, athleticsposfemale=28 where name = '佛教茂峰法師紀念中學' and categoryid=2;</v>
      </c>
    </row>
    <row r="111" spans="1:9" x14ac:dyDescent="0.2">
      <c r="A111" t="s">
        <v>3407</v>
      </c>
      <c r="B111" t="s">
        <v>10</v>
      </c>
      <c r="C111">
        <v>29</v>
      </c>
      <c r="D111" t="s">
        <v>2935</v>
      </c>
      <c r="E111" t="s">
        <v>3537</v>
      </c>
      <c r="F111" s="76" t="str">
        <f>VLOOKUP(E111, [1]PE!$A$249:$D$478, 4, FALSE)</f>
        <v>賽馬會毅智書院</v>
      </c>
      <c r="G111" s="76">
        <f>VLOOKUP(E111, [1]PE!$A$249:$E$478, 5, FALSE)</f>
        <v>2</v>
      </c>
      <c r="H111" s="76">
        <v>111</v>
      </c>
      <c r="I111" s="76" t="str">
        <f t="shared" si="1"/>
        <v>update entity set athleticsdivname='元朗區', athleticsdivfemale=3, athleticsposfemale=29 where name = '賽馬會毅智書院' and categoryid=2;</v>
      </c>
    </row>
    <row r="112" spans="1:9" x14ac:dyDescent="0.2">
      <c r="A112" t="s">
        <v>3407</v>
      </c>
      <c r="B112" t="s">
        <v>10</v>
      </c>
      <c r="C112">
        <v>30</v>
      </c>
      <c r="D112" t="s">
        <v>2936</v>
      </c>
      <c r="E112" t="s">
        <v>3538</v>
      </c>
      <c r="F112" s="76" t="str">
        <f>VLOOKUP(E112, [1]PE!$A$249:$D$478, 4, FALSE)</f>
        <v>中華基督教會方潤華中學</v>
      </c>
      <c r="G112" s="76">
        <f>VLOOKUP(E112, [1]PE!$A$249:$E$478, 5, FALSE)</f>
        <v>2</v>
      </c>
      <c r="H112" s="76">
        <v>112</v>
      </c>
      <c r="I112" s="76" t="str">
        <f t="shared" si="1"/>
        <v>update entity set athleticsdivname='元朗區', athleticsdivfemale=3, athleticsposfemale=30 where name = '中華基督教會方潤華中學' and categoryid=2;</v>
      </c>
    </row>
    <row r="113" spans="1:9" x14ac:dyDescent="0.2">
      <c r="A113" t="s">
        <v>3407</v>
      </c>
      <c r="B113" t="s">
        <v>10</v>
      </c>
      <c r="C113">
        <v>31</v>
      </c>
      <c r="D113" t="s">
        <v>2937</v>
      </c>
      <c r="E113" t="s">
        <v>3539</v>
      </c>
      <c r="F113" s="76" t="str">
        <f>VLOOKUP(E113, [1]PE!$A$249:$D$478, 4, FALSE)</f>
        <v>路德會西門英才中學</v>
      </c>
      <c r="G113" s="76">
        <f>VLOOKUP(E113, [1]PE!$A$249:$E$478, 5, FALSE)</f>
        <v>2</v>
      </c>
      <c r="H113" s="76">
        <v>113</v>
      </c>
      <c r="I113" s="76" t="str">
        <f t="shared" si="1"/>
        <v>update entity set athleticsdivname='元朗區', athleticsdivfemale=3, athleticsposfemale=31 where name = '路德會西門英才中學' and categoryid=2;</v>
      </c>
    </row>
    <row r="114" spans="1:9" x14ac:dyDescent="0.2">
      <c r="A114" t="s">
        <v>3407</v>
      </c>
      <c r="B114" t="s">
        <v>10</v>
      </c>
      <c r="C114">
        <v>32</v>
      </c>
      <c r="D114" t="s">
        <v>2938</v>
      </c>
      <c r="E114" t="s">
        <v>3540</v>
      </c>
      <c r="F114" s="76" t="str">
        <f>VLOOKUP(E114, [1]PE!$A$249:$D$478, 4, FALSE)</f>
        <v>天主教培聖中學</v>
      </c>
      <c r="G114" s="76">
        <f>VLOOKUP(E114, [1]PE!$A$249:$E$478, 5, FALSE)</f>
        <v>2</v>
      </c>
      <c r="H114" s="76">
        <v>114</v>
      </c>
      <c r="I114" s="76" t="str">
        <f t="shared" si="1"/>
        <v>update entity set athleticsdivname='元朗區', athleticsdivfemale=3, athleticsposfemale=32 where name = '天主教培聖中學' and categoryid=2;</v>
      </c>
    </row>
    <row r="115" spans="1:9" x14ac:dyDescent="0.2">
      <c r="A115" t="s">
        <v>3407</v>
      </c>
      <c r="B115" t="s">
        <v>10</v>
      </c>
      <c r="C115">
        <v>33</v>
      </c>
      <c r="D115" t="s">
        <v>2939</v>
      </c>
      <c r="E115" t="s">
        <v>3541</v>
      </c>
      <c r="F115" s="76" t="str">
        <f>VLOOKUP(E115, [1]PE!$A$249:$D$478, 4, FALSE)</f>
        <v>明愛元朗陳震夏中學</v>
      </c>
      <c r="G115" s="76">
        <f>VLOOKUP(E115, [1]PE!$A$249:$E$478, 5, FALSE)</f>
        <v>2</v>
      </c>
      <c r="H115" s="76">
        <v>115</v>
      </c>
      <c r="I115" s="76" t="str">
        <f t="shared" si="1"/>
        <v>update entity set athleticsdivname='元朗區', athleticsdivfemale=3, athleticsposfemale=33 where name = '明愛元朗陳震夏中學' and categoryid=2;</v>
      </c>
    </row>
    <row r="116" spans="1:9" x14ac:dyDescent="0.2">
      <c r="A116" t="s">
        <v>3407</v>
      </c>
      <c r="B116" t="s">
        <v>10</v>
      </c>
      <c r="C116">
        <v>34</v>
      </c>
      <c r="D116" t="s">
        <v>2940</v>
      </c>
      <c r="E116" t="s">
        <v>3542</v>
      </c>
      <c r="F116" s="76" t="str">
        <f>VLOOKUP(E116, [1]PE!$A$249:$D$478, 4, FALSE)</f>
        <v>圓玄學院妙法寺內明陳呂重德紀念中學</v>
      </c>
      <c r="G116" s="76">
        <f>VLOOKUP(E116, [1]PE!$A$249:$E$478, 5, FALSE)</f>
        <v>2</v>
      </c>
      <c r="H116" s="76">
        <v>116</v>
      </c>
      <c r="I116" s="76" t="str">
        <f t="shared" si="1"/>
        <v>update entity set athleticsdivname='元朗區', athleticsdivfemale=3, athleticsposfemale=34 where name = '圓玄學院妙法寺內明陳呂重德紀念中學' and categoryid=2;</v>
      </c>
    </row>
    <row r="117" spans="1:9" x14ac:dyDescent="0.2">
      <c r="A117" t="s">
        <v>3407</v>
      </c>
      <c r="B117" t="s">
        <v>10</v>
      </c>
      <c r="C117">
        <v>35</v>
      </c>
      <c r="D117" t="s">
        <v>2941</v>
      </c>
      <c r="E117" t="s">
        <v>3543</v>
      </c>
      <c r="F117" s="76" t="str">
        <f>VLOOKUP(E117, [1]PE!$A$249:$D$478, 4, FALSE)</f>
        <v>元朗天主教中學</v>
      </c>
      <c r="G117" s="76">
        <f>VLOOKUP(E117, [1]PE!$A$249:$E$478, 5, FALSE)</f>
        <v>2</v>
      </c>
      <c r="H117" s="76">
        <v>117</v>
      </c>
      <c r="I117" s="76" t="str">
        <f t="shared" si="1"/>
        <v>update entity set athleticsdivname='元朗區', athleticsdivfemale=3, athleticsposfemale=35 where name = '元朗天主教中學' and categoryid=2;</v>
      </c>
    </row>
    <row r="118" spans="1:9" x14ac:dyDescent="0.2">
      <c r="A118" t="s">
        <v>3407</v>
      </c>
      <c r="B118" t="s">
        <v>10</v>
      </c>
      <c r="C118">
        <v>36</v>
      </c>
      <c r="D118" t="s">
        <v>2942</v>
      </c>
      <c r="E118" t="s">
        <v>3544</v>
      </c>
      <c r="F118" s="76" t="str">
        <f>VLOOKUP(E118, [1]PE!$A$249:$D$478, 4, FALSE)</f>
        <v>天水圍香島中學</v>
      </c>
      <c r="G118" s="76">
        <f>VLOOKUP(E118, [1]PE!$A$249:$E$478, 5, FALSE)</f>
        <v>2</v>
      </c>
      <c r="H118" s="76">
        <v>118</v>
      </c>
      <c r="I118" s="76" t="str">
        <f t="shared" si="1"/>
        <v>update entity set athleticsdivname='元朗區', athleticsdivfemale=3, athleticsposfemale=36 where name = '天水圍香島中學' and categoryid=2;</v>
      </c>
    </row>
    <row r="119" spans="1:9" x14ac:dyDescent="0.2">
      <c r="A119" t="s">
        <v>3407</v>
      </c>
      <c r="B119" t="s">
        <v>10</v>
      </c>
      <c r="C119">
        <v>37</v>
      </c>
      <c r="D119" t="s">
        <v>2943</v>
      </c>
      <c r="E119" t="s">
        <v>3545</v>
      </c>
      <c r="F119" s="76" t="str">
        <f>VLOOKUP(E119, [1]PE!$A$249:$D$478, 4, FALSE)</f>
        <v>可道中學（嗇色園主辦）</v>
      </c>
      <c r="G119" s="76">
        <f>VLOOKUP(E119, [1]PE!$A$249:$E$478, 5, FALSE)</f>
        <v>2</v>
      </c>
      <c r="H119" s="76">
        <v>119</v>
      </c>
      <c r="I119" s="76" t="str">
        <f t="shared" si="1"/>
        <v>update entity set athleticsdivname='元朗區', athleticsdivfemale=3, athleticsposfemale=37 where name = '可道中學（嗇色園主辦）' and categoryid=2;</v>
      </c>
    </row>
    <row r="120" spans="1:9" x14ac:dyDescent="0.2">
      <c r="A120" t="s">
        <v>3407</v>
      </c>
      <c r="B120" t="s">
        <v>10</v>
      </c>
      <c r="C120">
        <v>38</v>
      </c>
      <c r="D120" t="s">
        <v>2944</v>
      </c>
      <c r="E120" t="s">
        <v>3546</v>
      </c>
      <c r="F120" s="76" t="str">
        <f>VLOOKUP(E120, [1]PE!$A$249:$D$478, 4, FALSE)</f>
        <v>伯特利中學</v>
      </c>
      <c r="G120" s="76">
        <f>VLOOKUP(E120, [1]PE!$A$249:$E$478, 5, FALSE)</f>
        <v>2</v>
      </c>
      <c r="H120" s="76">
        <v>120</v>
      </c>
      <c r="I120" s="76" t="str">
        <f t="shared" si="1"/>
        <v>update entity set athleticsdivname='元朗區', athleticsdivfemale=3, athleticsposfemale=38 where name = '伯特利中學' and categoryid=2;</v>
      </c>
    </row>
    <row r="121" spans="1:9" x14ac:dyDescent="0.2">
      <c r="A121" t="s">
        <v>3407</v>
      </c>
      <c r="B121" t="s">
        <v>10</v>
      </c>
      <c r="C121">
        <v>40</v>
      </c>
      <c r="D121" t="s">
        <v>2946</v>
      </c>
      <c r="E121" t="s">
        <v>3548</v>
      </c>
      <c r="F121" s="76" t="str">
        <f>VLOOKUP(E121, [1]PE!$A$249:$D$478, 4, FALSE)</f>
        <v>東華三院馬振玉紀念中學</v>
      </c>
      <c r="G121" s="76">
        <f>VLOOKUP(E121, [1]PE!$A$249:$E$478, 5, FALSE)</f>
        <v>2</v>
      </c>
      <c r="H121" s="76">
        <v>121</v>
      </c>
      <c r="I121" s="76" t="str">
        <f t="shared" si="1"/>
        <v>update entity set athleticsdivname='元朗區', athleticsdivfemale=3, athleticsposfemale=40 where name = '東華三院馬振玉紀念中學' and categoryid=2;</v>
      </c>
    </row>
    <row r="122" spans="1:9" x14ac:dyDescent="0.2">
      <c r="A122" t="s">
        <v>3407</v>
      </c>
      <c r="B122" t="s">
        <v>2428</v>
      </c>
      <c r="C122">
        <v>1</v>
      </c>
      <c r="D122" t="s">
        <v>3418</v>
      </c>
      <c r="E122" t="s">
        <v>3512</v>
      </c>
      <c r="F122" s="76" t="str">
        <f>VLOOKUP(E122, [1]PE!$A$249:$D$478, 4, FALSE)</f>
        <v>順德聯誼總會翁祐中學</v>
      </c>
      <c r="G122" s="76">
        <f>VLOOKUP(E122, [1]PE!$A$249:$E$478, 5, FALSE)</f>
        <v>2</v>
      </c>
      <c r="H122" s="76">
        <v>122</v>
      </c>
      <c r="I122" s="76" t="str">
        <f t="shared" si="1"/>
        <v>update entity set athleticsdivname='元朗區', athleticsdivmale=3, athleticsposmale=1 where name = '順德聯誼總會翁祐中學' and categoryid=2;</v>
      </c>
    </row>
    <row r="123" spans="1:9" x14ac:dyDescent="0.2">
      <c r="A123" t="s">
        <v>3407</v>
      </c>
      <c r="B123" t="s">
        <v>2428</v>
      </c>
      <c r="C123">
        <v>2</v>
      </c>
      <c r="D123" t="s">
        <v>3419</v>
      </c>
      <c r="E123" t="s">
        <v>3513</v>
      </c>
      <c r="F123" s="76" t="str">
        <f>VLOOKUP(E123, [1]PE!$A$249:$D$478, 4, FALSE)</f>
        <v>伊利沙伯中學舊生會中學</v>
      </c>
      <c r="G123" s="76">
        <f>VLOOKUP(E123, [1]PE!$A$249:$E$478, 5, FALSE)</f>
        <v>2</v>
      </c>
      <c r="H123" s="76">
        <v>123</v>
      </c>
      <c r="I123" s="76" t="str">
        <f t="shared" si="1"/>
        <v>update entity set athleticsdivname='元朗區', athleticsdivmale=3, athleticsposmale=2 where name = '伊利沙伯中學舊生會中學' and categoryid=2;</v>
      </c>
    </row>
    <row r="124" spans="1:9" x14ac:dyDescent="0.2">
      <c r="A124" t="s">
        <v>3407</v>
      </c>
      <c r="B124" t="s">
        <v>2428</v>
      </c>
      <c r="C124">
        <v>3</v>
      </c>
      <c r="D124" t="s">
        <v>3420</v>
      </c>
      <c r="E124" t="s">
        <v>3514</v>
      </c>
      <c r="F124" s="76" t="str">
        <f>VLOOKUP(E124, [1]PE!$A$249:$D$478, 4, FALSE)</f>
        <v>天水圍循道衛理中學</v>
      </c>
      <c r="G124" s="76">
        <f>VLOOKUP(E124, [1]PE!$A$249:$E$478, 5, FALSE)</f>
        <v>2</v>
      </c>
      <c r="H124" s="76">
        <v>124</v>
      </c>
      <c r="I124" s="76" t="str">
        <f t="shared" si="1"/>
        <v>update entity set athleticsdivname='元朗區', athleticsdivmale=3, athleticsposmale=3 where name = '天水圍循道衛理中學' and categoryid=2;</v>
      </c>
    </row>
    <row r="125" spans="1:9" x14ac:dyDescent="0.2">
      <c r="A125" t="s">
        <v>3407</v>
      </c>
      <c r="B125" t="s">
        <v>2428</v>
      </c>
      <c r="C125">
        <v>4</v>
      </c>
      <c r="D125" t="s">
        <v>3421</v>
      </c>
      <c r="E125" t="s">
        <v>3515</v>
      </c>
      <c r="F125" s="76" t="str">
        <f>VLOOKUP(E125, [1]PE!$A$249:$D$478, 4, FALSE)</f>
        <v>聖公會白約翰會督中學</v>
      </c>
      <c r="G125" s="76">
        <f>VLOOKUP(E125, [1]PE!$A$249:$E$478, 5, FALSE)</f>
        <v>2</v>
      </c>
      <c r="H125" s="76">
        <v>125</v>
      </c>
      <c r="I125" s="76" t="str">
        <f t="shared" ref="I125:I187" si="2">IF(G125&lt;&gt;"","update entity set " &amp; A125 &amp; ", " &amp; B125 &amp;", " &amp; D125 &amp; " where name = '" &amp;F125 &amp; "' and categoryid=" &amp; G125 &amp; ";", "")</f>
        <v>update entity set athleticsdivname='元朗區', athleticsdivmale=3, athleticsposmale=4 where name = '聖公會白約翰會督中學' and categoryid=2;</v>
      </c>
    </row>
    <row r="126" spans="1:9" ht="14.25" x14ac:dyDescent="0.2">
      <c r="A126" t="s">
        <v>3407</v>
      </c>
      <c r="B126" t="s">
        <v>2428</v>
      </c>
      <c r="C126">
        <v>5</v>
      </c>
      <c r="D126" t="s">
        <v>3422</v>
      </c>
      <c r="E126" s="59" t="s">
        <v>3696</v>
      </c>
      <c r="F126" s="76" t="str">
        <f>VLOOKUP(E126, [1]PE!$A$249:$D$478, 4, FALSE)</f>
        <v>中華基督教青年會中學</v>
      </c>
      <c r="G126" s="76">
        <f>VLOOKUP(E126, [1]PE!$A$249:$E$478, 5, FALSE)</f>
        <v>2</v>
      </c>
      <c r="H126" s="76">
        <v>126</v>
      </c>
      <c r="I126" s="76" t="str">
        <f t="shared" si="2"/>
        <v>update entity set athleticsdivname='元朗區', athleticsdivmale=3, athleticsposmale=5 where name = '中華基督教青年會中學' and categoryid=2;</v>
      </c>
    </row>
    <row r="127" spans="1:9" x14ac:dyDescent="0.2">
      <c r="A127" t="s">
        <v>3407</v>
      </c>
      <c r="B127" t="s">
        <v>2428</v>
      </c>
      <c r="C127">
        <v>6</v>
      </c>
      <c r="D127" t="s">
        <v>3423</v>
      </c>
      <c r="E127" t="s">
        <v>3518</v>
      </c>
      <c r="F127" s="76" t="str">
        <f>VLOOKUP(E127, [1]PE!$A$249:$D$478, 4, FALSE)</f>
        <v>新界鄉議局元朗區中學</v>
      </c>
      <c r="G127" s="76">
        <f>VLOOKUP(E127, [1]PE!$A$249:$E$478, 5, FALSE)</f>
        <v>2</v>
      </c>
      <c r="H127" s="76">
        <v>127</v>
      </c>
      <c r="I127" s="76" t="str">
        <f t="shared" si="2"/>
        <v>update entity set athleticsdivname='元朗區', athleticsdivmale=3, athleticsposmale=6 where name = '新界鄉議局元朗區中學' and categoryid=2;</v>
      </c>
    </row>
    <row r="128" spans="1:9" x14ac:dyDescent="0.2">
      <c r="A128" t="s">
        <v>3407</v>
      </c>
      <c r="B128" t="s">
        <v>2428</v>
      </c>
      <c r="C128">
        <v>7</v>
      </c>
      <c r="D128" t="s">
        <v>3424</v>
      </c>
      <c r="E128" t="s">
        <v>3516</v>
      </c>
      <c r="F128" s="76" t="str">
        <f>VLOOKUP(E128, [1]PE!$A$249:$D$478, 4, FALSE)</f>
        <v>趙聿修紀念中學</v>
      </c>
      <c r="G128" s="76">
        <f>VLOOKUP(E128, [1]PE!$A$249:$E$478, 5, FALSE)</f>
        <v>2</v>
      </c>
      <c r="H128" s="76">
        <v>128</v>
      </c>
      <c r="I128" s="76" t="str">
        <f t="shared" si="2"/>
        <v>update entity set athleticsdivname='元朗區', athleticsdivmale=3, athleticsposmale=7 where name = '趙聿修紀念中學' and categoryid=2;</v>
      </c>
    </row>
    <row r="129" spans="1:9" x14ac:dyDescent="0.2">
      <c r="A129" t="s">
        <v>3407</v>
      </c>
      <c r="B129" t="s">
        <v>2428</v>
      </c>
      <c r="C129">
        <v>8</v>
      </c>
      <c r="D129" t="s">
        <v>3425</v>
      </c>
      <c r="E129" t="s">
        <v>3519</v>
      </c>
      <c r="F129" s="76" t="str">
        <f>VLOOKUP(E129, [1]PE!$A$249:$D$478, 4, FALSE)</f>
        <v>伊利沙伯中學舊生會湯國華中學</v>
      </c>
      <c r="G129" s="76">
        <f>VLOOKUP(E129, [1]PE!$A$249:$E$478, 5, FALSE)</f>
        <v>2</v>
      </c>
      <c r="H129" s="76">
        <v>129</v>
      </c>
      <c r="I129" s="76" t="str">
        <f t="shared" si="2"/>
        <v>update entity set athleticsdivname='元朗區', athleticsdivmale=3, athleticsposmale=8 where name = '伊利沙伯中學舊生會湯國華中學' and categoryid=2;</v>
      </c>
    </row>
    <row r="130" spans="1:9" x14ac:dyDescent="0.2">
      <c r="A130" t="s">
        <v>3407</v>
      </c>
      <c r="B130" t="s">
        <v>2428</v>
      </c>
      <c r="C130">
        <v>9</v>
      </c>
      <c r="D130" t="s">
        <v>3426</v>
      </c>
      <c r="E130" t="s">
        <v>3522</v>
      </c>
      <c r="F130" s="76" t="str">
        <f>VLOOKUP(E130, [1]PE!$A$249:$D$478, 4, FALSE)</f>
        <v>基督教香港信義會元朗信義中學</v>
      </c>
      <c r="G130" s="76">
        <f>VLOOKUP(E130, [1]PE!$A$249:$E$478, 5, FALSE)</f>
        <v>2</v>
      </c>
      <c r="H130" s="76">
        <v>130</v>
      </c>
      <c r="I130" s="76" t="str">
        <f t="shared" si="2"/>
        <v>update entity set athleticsdivname='元朗區', athleticsdivmale=3, athleticsposmale=9 where name = '基督教香港信義會元朗信義中學' and categoryid=2;</v>
      </c>
    </row>
    <row r="131" spans="1:9" x14ac:dyDescent="0.2">
      <c r="A131" t="s">
        <v>3407</v>
      </c>
      <c r="B131" t="s">
        <v>2428</v>
      </c>
      <c r="C131">
        <v>10</v>
      </c>
      <c r="D131" t="s">
        <v>3427</v>
      </c>
      <c r="E131" t="s">
        <v>3517</v>
      </c>
      <c r="F131" s="76" t="str">
        <f>VLOOKUP(E131, [1]PE!$A$249:$D$478, 4, FALSE)</f>
        <v>金巴崙長老會耀道中學</v>
      </c>
      <c r="G131" s="76">
        <f>VLOOKUP(E131, [1]PE!$A$249:$E$478, 5, FALSE)</f>
        <v>2</v>
      </c>
      <c r="H131" s="76">
        <v>131</v>
      </c>
      <c r="I131" s="76" t="str">
        <f t="shared" si="2"/>
        <v>update entity set athleticsdivname='元朗區', athleticsdivmale=3, athleticsposmale=10 where name = '金巴崙長老會耀道中學' and categoryid=2;</v>
      </c>
    </row>
    <row r="132" spans="1:9" x14ac:dyDescent="0.2">
      <c r="A132" t="s">
        <v>3407</v>
      </c>
      <c r="B132" t="s">
        <v>2428</v>
      </c>
      <c r="C132">
        <v>11</v>
      </c>
      <c r="D132" t="s">
        <v>3428</v>
      </c>
      <c r="E132" t="s">
        <v>3520</v>
      </c>
      <c r="F132" s="76" t="str">
        <f>VLOOKUP(E132, [1]PE!$A$249:$D$478, 4, FALSE)</f>
        <v>天主教崇德英文書院</v>
      </c>
      <c r="G132" s="76">
        <f>VLOOKUP(E132, [1]PE!$A$249:$E$478, 5, FALSE)</f>
        <v>2</v>
      </c>
      <c r="H132" s="76">
        <v>132</v>
      </c>
      <c r="I132" s="76" t="str">
        <f t="shared" si="2"/>
        <v>update entity set athleticsdivname='元朗區', athleticsdivmale=3, athleticsposmale=11 where name = '天主教崇德英文書院' and categoryid=2;</v>
      </c>
    </row>
    <row r="133" spans="1:9" x14ac:dyDescent="0.2">
      <c r="A133" t="s">
        <v>3407</v>
      </c>
      <c r="B133" t="s">
        <v>2428</v>
      </c>
      <c r="C133">
        <v>12</v>
      </c>
      <c r="D133" t="s">
        <v>3429</v>
      </c>
      <c r="E133" t="s">
        <v>3511</v>
      </c>
      <c r="F133" s="76" t="str">
        <f>VLOOKUP(E133, [1]PE!$A$249:$D$478, 4, FALSE)</f>
        <v>元朗商會中學</v>
      </c>
      <c r="G133" s="76">
        <f>VLOOKUP(E133, [1]PE!$A$249:$E$478, 5, FALSE)</f>
        <v>2</v>
      </c>
      <c r="H133" s="76">
        <v>133</v>
      </c>
      <c r="I133" s="76" t="str">
        <f t="shared" si="2"/>
        <v>update entity set athleticsdivname='元朗區', athleticsdivmale=3, athleticsposmale=12 where name = '元朗商會中學' and categoryid=2;</v>
      </c>
    </row>
    <row r="134" spans="1:9" x14ac:dyDescent="0.2">
      <c r="A134" t="s">
        <v>3407</v>
      </c>
      <c r="B134" t="s">
        <v>2428</v>
      </c>
      <c r="C134">
        <v>13</v>
      </c>
      <c r="D134" t="s">
        <v>3430</v>
      </c>
      <c r="E134" t="s">
        <v>3529</v>
      </c>
      <c r="F134" s="76" t="str">
        <f>VLOOKUP(E134, [1]PE!$A$249:$D$478, 4, FALSE)</f>
        <v>元朗公立中學校友會鄧兆棠中學</v>
      </c>
      <c r="G134" s="76">
        <f>VLOOKUP(E134, [1]PE!$A$249:$E$478, 5, FALSE)</f>
        <v>2</v>
      </c>
      <c r="H134" s="76">
        <v>134</v>
      </c>
      <c r="I134" s="76" t="str">
        <f t="shared" si="2"/>
        <v>update entity set athleticsdivname='元朗區', athleticsdivmale=3, athleticsposmale=13 where name = '元朗公立中學校友會鄧兆棠中學' and categoryid=2;</v>
      </c>
    </row>
    <row r="135" spans="1:9" x14ac:dyDescent="0.2">
      <c r="A135" t="s">
        <v>3407</v>
      </c>
      <c r="B135" t="s">
        <v>2428</v>
      </c>
      <c r="C135">
        <v>14</v>
      </c>
      <c r="D135" t="s">
        <v>3431</v>
      </c>
      <c r="E135" t="s">
        <v>3521</v>
      </c>
      <c r="F135" s="76" t="str">
        <f>VLOOKUP(E135, [1]PE!$A$249:$D$478, 4, FALSE)</f>
        <v>東華三院盧幹庭紀念中學</v>
      </c>
      <c r="G135" s="76">
        <f>VLOOKUP(E135, [1]PE!$A$249:$E$478, 5, FALSE)</f>
        <v>2</v>
      </c>
      <c r="H135" s="76">
        <v>135</v>
      </c>
      <c r="I135" s="76" t="str">
        <f t="shared" si="2"/>
        <v>update entity set athleticsdivname='元朗區', athleticsdivmale=3, athleticsposmale=14 where name = '東華三院盧幹庭紀念中學' and categoryid=2;</v>
      </c>
    </row>
    <row r="136" spans="1:9" x14ac:dyDescent="0.2">
      <c r="A136" t="s">
        <v>3407</v>
      </c>
      <c r="B136" t="s">
        <v>2428</v>
      </c>
      <c r="C136">
        <v>15</v>
      </c>
      <c r="D136" t="s">
        <v>3432</v>
      </c>
      <c r="E136" t="s">
        <v>3524</v>
      </c>
      <c r="F136" s="76" t="str">
        <f>VLOOKUP(E136, [1]PE!$A$249:$D$478, 4, FALSE)</f>
        <v>中華基督教會基元中學</v>
      </c>
      <c r="G136" s="76">
        <f>VLOOKUP(E136, [1]PE!$A$249:$E$478, 5, FALSE)</f>
        <v>2</v>
      </c>
      <c r="H136" s="76">
        <v>136</v>
      </c>
      <c r="I136" s="76" t="str">
        <f t="shared" si="2"/>
        <v>update entity set athleticsdivname='元朗區', athleticsdivmale=3, athleticsposmale=15 where name = '中華基督教會基元中學' and categoryid=2;</v>
      </c>
    </row>
    <row r="137" spans="1:9" x14ac:dyDescent="0.2">
      <c r="A137" t="s">
        <v>3407</v>
      </c>
      <c r="B137" t="s">
        <v>2428</v>
      </c>
      <c r="C137">
        <v>16</v>
      </c>
      <c r="D137" t="s">
        <v>3433</v>
      </c>
      <c r="E137" t="s">
        <v>3531</v>
      </c>
      <c r="F137" s="76" t="str">
        <f>VLOOKUP(E137, [1]PE!$A$249:$D$478, 4, FALSE)</f>
        <v>東華三院郭一葦中學</v>
      </c>
      <c r="G137" s="76">
        <f>VLOOKUP(E137, [1]PE!$A$249:$E$478, 5, FALSE)</f>
        <v>2</v>
      </c>
      <c r="H137" s="76">
        <v>137</v>
      </c>
      <c r="I137" s="76" t="str">
        <f t="shared" si="2"/>
        <v>update entity set athleticsdivname='元朗區', athleticsdivmale=3, athleticsposmale=16 where name = '東華三院郭一葦中學' and categoryid=2;</v>
      </c>
    </row>
    <row r="138" spans="1:9" x14ac:dyDescent="0.2">
      <c r="A138" t="s">
        <v>3407</v>
      </c>
      <c r="B138" t="s">
        <v>2428</v>
      </c>
      <c r="C138">
        <v>17</v>
      </c>
      <c r="D138" t="s">
        <v>3434</v>
      </c>
      <c r="E138" t="s">
        <v>3538</v>
      </c>
      <c r="F138" s="76" t="str">
        <f>VLOOKUP(E138, [1]PE!$A$249:$D$478, 4, FALSE)</f>
        <v>中華基督教會方潤華中學</v>
      </c>
      <c r="G138" s="76">
        <f>VLOOKUP(E138, [1]PE!$A$249:$E$478, 5, FALSE)</f>
        <v>2</v>
      </c>
      <c r="H138" s="76">
        <v>138</v>
      </c>
      <c r="I138" s="76" t="str">
        <f t="shared" si="2"/>
        <v>update entity set athleticsdivname='元朗區', athleticsdivmale=3, athleticsposmale=17 where name = '中華基督教會方潤華中學' and categoryid=2;</v>
      </c>
    </row>
    <row r="139" spans="1:9" ht="14.25" x14ac:dyDescent="0.2">
      <c r="A139" t="s">
        <v>3407</v>
      </c>
      <c r="B139" t="s">
        <v>2428</v>
      </c>
      <c r="C139">
        <v>18</v>
      </c>
      <c r="D139" t="s">
        <v>3435</v>
      </c>
      <c r="E139" s="59" t="s">
        <v>3695</v>
      </c>
      <c r="F139" s="76" t="str">
        <f>VLOOKUP(E139, [1]PE!$A$249:$D$478, 4, FALSE)</f>
        <v>香港青年協會李兆基書院</v>
      </c>
      <c r="G139" s="76">
        <f>VLOOKUP(E139, [1]PE!$A$249:$E$478, 5, FALSE)</f>
        <v>2</v>
      </c>
      <c r="H139" s="76">
        <v>139</v>
      </c>
      <c r="I139" s="76" t="str">
        <f t="shared" si="2"/>
        <v>update entity set athleticsdivname='元朗區', athleticsdivmale=3, athleticsposmale=18 where name = '香港青年協會李兆基書院' and categoryid=2;</v>
      </c>
    </row>
    <row r="140" spans="1:9" x14ac:dyDescent="0.2">
      <c r="A140" t="s">
        <v>3407</v>
      </c>
      <c r="B140" t="s">
        <v>2428</v>
      </c>
      <c r="C140">
        <v>19</v>
      </c>
      <c r="D140" t="s">
        <v>3436</v>
      </c>
      <c r="E140" t="s">
        <v>3537</v>
      </c>
      <c r="F140" s="76" t="str">
        <f>VLOOKUP(E140, [1]PE!$A$249:$D$478, 4, FALSE)</f>
        <v>賽馬會毅智書院</v>
      </c>
      <c r="G140" s="76">
        <f>VLOOKUP(E140, [1]PE!$A$249:$E$478, 5, FALSE)</f>
        <v>2</v>
      </c>
      <c r="H140" s="76">
        <v>140</v>
      </c>
      <c r="I140" s="76" t="str">
        <f t="shared" si="2"/>
        <v>update entity set athleticsdivname='元朗區', athleticsdivmale=3, athleticsposmale=19 where name = '賽馬會毅智書院' and categoryid=2;</v>
      </c>
    </row>
    <row r="141" spans="1:9" x14ac:dyDescent="0.2">
      <c r="A141" t="s">
        <v>3407</v>
      </c>
      <c r="B141" t="s">
        <v>2428</v>
      </c>
      <c r="C141">
        <v>20</v>
      </c>
      <c r="D141" t="s">
        <v>3437</v>
      </c>
      <c r="E141" t="s">
        <v>3526</v>
      </c>
      <c r="F141" s="76" t="str">
        <f>VLOOKUP(E141, [1]PE!$A$249:$D$478, 4, FALSE)</f>
        <v>天水圍官立中學</v>
      </c>
      <c r="G141" s="76">
        <f>VLOOKUP(E141, [1]PE!$A$249:$E$478, 5, FALSE)</f>
        <v>2</v>
      </c>
      <c r="H141" s="76">
        <v>141</v>
      </c>
      <c r="I141" s="76" t="str">
        <f t="shared" si="2"/>
        <v>update entity set athleticsdivname='元朗區', athleticsdivmale=3, athleticsposmale=20 where name = '天水圍官立中學' and categoryid=2;</v>
      </c>
    </row>
    <row r="142" spans="1:9" x14ac:dyDescent="0.2">
      <c r="A142" t="s">
        <v>3407</v>
      </c>
      <c r="B142" t="s">
        <v>2428</v>
      </c>
      <c r="C142">
        <v>21</v>
      </c>
      <c r="D142" t="s">
        <v>3438</v>
      </c>
      <c r="E142" t="s">
        <v>3527</v>
      </c>
      <c r="F142" s="76" t="str">
        <f>VLOOKUP(E142, [1]PE!$A$249:$D$478, 4, FALSE)</f>
        <v>元朗公立中學</v>
      </c>
      <c r="G142" s="76">
        <f>VLOOKUP(E142, [1]PE!$A$249:$E$478, 5, FALSE)</f>
        <v>2</v>
      </c>
      <c r="H142" s="76">
        <v>142</v>
      </c>
      <c r="I142" s="76" t="str">
        <f t="shared" si="2"/>
        <v>update entity set athleticsdivname='元朗區', athleticsdivmale=3, athleticsposmale=21 where name = '元朗公立中學' and categoryid=2;</v>
      </c>
    </row>
    <row r="143" spans="1:9" x14ac:dyDescent="0.2">
      <c r="A143" t="s">
        <v>3407</v>
      </c>
      <c r="B143" t="s">
        <v>2428</v>
      </c>
      <c r="C143">
        <v>22</v>
      </c>
      <c r="D143" t="s">
        <v>3439</v>
      </c>
      <c r="E143" t="s">
        <v>3535</v>
      </c>
      <c r="F143" s="76" t="str">
        <f>VLOOKUP(E143, [1]PE!$A$249:$D$478, 4, FALSE)</f>
        <v>伯裘書院</v>
      </c>
      <c r="G143" s="76">
        <f>VLOOKUP(E143, [1]PE!$A$249:$E$478, 5, FALSE)</f>
        <v>2</v>
      </c>
      <c r="H143" s="76">
        <v>143</v>
      </c>
      <c r="I143" s="76" t="str">
        <f t="shared" si="2"/>
        <v>update entity set athleticsdivname='元朗區', athleticsdivmale=3, athleticsposmale=22 where name = '伯裘書院' and categoryid=2;</v>
      </c>
    </row>
    <row r="144" spans="1:9" x14ac:dyDescent="0.2">
      <c r="A144" t="s">
        <v>3407</v>
      </c>
      <c r="B144" t="s">
        <v>2428</v>
      </c>
      <c r="C144">
        <v>23</v>
      </c>
      <c r="D144" t="s">
        <v>3440</v>
      </c>
      <c r="E144" t="s">
        <v>3545</v>
      </c>
      <c r="F144" s="76" t="str">
        <f>VLOOKUP(E144, [1]PE!$A$249:$D$478, 4, FALSE)</f>
        <v>可道中學（嗇色園主辦）</v>
      </c>
      <c r="G144" s="76">
        <f>VLOOKUP(E144, [1]PE!$A$249:$E$478, 5, FALSE)</f>
        <v>2</v>
      </c>
      <c r="H144" s="76">
        <v>144</v>
      </c>
      <c r="I144" s="76" t="str">
        <f t="shared" si="2"/>
        <v>update entity set athleticsdivname='元朗區', athleticsdivmale=3, athleticsposmale=23 where name = '可道中學（嗇色園主辦）' and categoryid=2;</v>
      </c>
    </row>
    <row r="145" spans="1:9" x14ac:dyDescent="0.2">
      <c r="A145" t="s">
        <v>3407</v>
      </c>
      <c r="B145" t="s">
        <v>2428</v>
      </c>
      <c r="C145">
        <v>24</v>
      </c>
      <c r="D145" t="s">
        <v>3441</v>
      </c>
      <c r="E145" t="s">
        <v>3539</v>
      </c>
      <c r="F145" s="76" t="str">
        <f>VLOOKUP(E145, [1]PE!$A$249:$D$478, 4, FALSE)</f>
        <v>路德會西門英才中學</v>
      </c>
      <c r="G145" s="76">
        <f>VLOOKUP(E145, [1]PE!$A$249:$E$478, 5, FALSE)</f>
        <v>2</v>
      </c>
      <c r="H145" s="76">
        <v>145</v>
      </c>
      <c r="I145" s="76" t="str">
        <f t="shared" si="2"/>
        <v>update entity set athleticsdivname='元朗區', athleticsdivmale=3, athleticsposmale=24 where name = '路德會西門英才中學' and categoryid=2;</v>
      </c>
    </row>
    <row r="146" spans="1:9" x14ac:dyDescent="0.2">
      <c r="A146" t="s">
        <v>3407</v>
      </c>
      <c r="B146" t="s">
        <v>2428</v>
      </c>
      <c r="C146">
        <v>25</v>
      </c>
      <c r="D146" t="s">
        <v>3442</v>
      </c>
      <c r="E146" t="s">
        <v>3534</v>
      </c>
      <c r="F146" s="76" t="str">
        <f>VLOOKUP(E146, [1]PE!$A$249:$D$478, 4, FALSE)</f>
        <v>十八鄉鄉事委員會公益社中學</v>
      </c>
      <c r="G146" s="76">
        <f>VLOOKUP(E146, [1]PE!$A$249:$E$478, 5, FALSE)</f>
        <v>2</v>
      </c>
      <c r="H146" s="76">
        <v>146</v>
      </c>
      <c r="I146" s="76" t="str">
        <f t="shared" si="2"/>
        <v>update entity set athleticsdivname='元朗區', athleticsdivmale=3, athleticsposmale=25 where name = '十八鄉鄉事委員會公益社中學' and categoryid=2;</v>
      </c>
    </row>
    <row r="147" spans="1:9" x14ac:dyDescent="0.2">
      <c r="A147" t="s">
        <v>3407</v>
      </c>
      <c r="B147" t="s">
        <v>2428</v>
      </c>
      <c r="C147">
        <v>26</v>
      </c>
      <c r="D147" t="s">
        <v>3443</v>
      </c>
      <c r="E147" t="s">
        <v>3542</v>
      </c>
      <c r="F147" s="76" t="str">
        <f>VLOOKUP(E147, [1]PE!$A$249:$D$478, 4, FALSE)</f>
        <v>圓玄學院妙法寺內明陳呂重德紀念中學</v>
      </c>
      <c r="G147" s="76">
        <f>VLOOKUP(E147, [1]PE!$A$249:$E$478, 5, FALSE)</f>
        <v>2</v>
      </c>
      <c r="H147" s="76">
        <v>147</v>
      </c>
      <c r="I147" s="76" t="str">
        <f t="shared" si="2"/>
        <v>update entity set athleticsdivname='元朗區', athleticsdivmale=3, athleticsposmale=26 where name = '圓玄學院妙法寺內明陳呂重德紀念中學' and categoryid=2;</v>
      </c>
    </row>
    <row r="148" spans="1:9" x14ac:dyDescent="0.2">
      <c r="A148" t="s">
        <v>3407</v>
      </c>
      <c r="B148" t="s">
        <v>2428</v>
      </c>
      <c r="C148">
        <v>27</v>
      </c>
      <c r="D148" t="s">
        <v>3444</v>
      </c>
      <c r="E148" t="s">
        <v>3544</v>
      </c>
      <c r="F148" s="76" t="str">
        <f>VLOOKUP(E148, [1]PE!$A$249:$D$478, 4, FALSE)</f>
        <v>天水圍香島中學</v>
      </c>
      <c r="G148" s="76">
        <f>VLOOKUP(E148, [1]PE!$A$249:$E$478, 5, FALSE)</f>
        <v>2</v>
      </c>
      <c r="H148" s="76">
        <v>148</v>
      </c>
      <c r="I148" s="76" t="str">
        <f t="shared" si="2"/>
        <v>update entity set athleticsdivname='元朗區', athleticsdivmale=3, athleticsposmale=27 where name = '天水圍香島中學' and categoryid=2;</v>
      </c>
    </row>
    <row r="149" spans="1:9" x14ac:dyDescent="0.2">
      <c r="A149" t="s">
        <v>3407</v>
      </c>
      <c r="B149" t="s">
        <v>2428</v>
      </c>
      <c r="C149">
        <v>28</v>
      </c>
      <c r="D149" t="s">
        <v>3445</v>
      </c>
      <c r="E149" t="s">
        <v>3523</v>
      </c>
      <c r="F149" s="76" t="str">
        <f>VLOOKUP(E149, [1]PE!$A$249:$D$478, 4, FALSE)</f>
        <v>博愛醫院鄧佩瓊紀念中學</v>
      </c>
      <c r="G149" s="76">
        <f>VLOOKUP(E149, [1]PE!$A$249:$E$478, 5, FALSE)</f>
        <v>2</v>
      </c>
      <c r="H149" s="76">
        <v>149</v>
      </c>
      <c r="I149" s="76" t="str">
        <f t="shared" si="2"/>
        <v>update entity set athleticsdivname='元朗區', athleticsdivmale=3, athleticsposmale=28 where name = '博愛醫院鄧佩瓊紀念中學' and categoryid=2;</v>
      </c>
    </row>
    <row r="150" spans="1:9" x14ac:dyDescent="0.2">
      <c r="A150" t="s">
        <v>3407</v>
      </c>
      <c r="B150" t="s">
        <v>2428</v>
      </c>
      <c r="C150">
        <v>29</v>
      </c>
      <c r="D150" t="s">
        <v>3446</v>
      </c>
      <c r="E150" t="s">
        <v>3532</v>
      </c>
      <c r="F150" s="76" t="str">
        <f>VLOOKUP(E150, [1]PE!$A$249:$D$478, 4, FALSE)</f>
        <v>香港管理專業協會羅桂祥中學</v>
      </c>
      <c r="G150" s="76">
        <f>VLOOKUP(E150, [1]PE!$A$249:$E$478, 5, FALSE)</f>
        <v>2</v>
      </c>
      <c r="H150" s="76">
        <v>150</v>
      </c>
      <c r="I150" s="76" t="str">
        <f t="shared" si="2"/>
        <v>update entity set athleticsdivname='元朗區', athleticsdivmale=3, athleticsposmale=29 where name = '香港管理專業協會羅桂祥中學' and categoryid=2;</v>
      </c>
    </row>
    <row r="151" spans="1:9" x14ac:dyDescent="0.2">
      <c r="A151" t="s">
        <v>3407</v>
      </c>
      <c r="B151" t="s">
        <v>2428</v>
      </c>
      <c r="C151">
        <v>30</v>
      </c>
      <c r="D151" t="s">
        <v>3447</v>
      </c>
      <c r="E151" t="s">
        <v>3546</v>
      </c>
      <c r="F151" s="76" t="str">
        <f>VLOOKUP(E151, [1]PE!$A$249:$D$478, 4, FALSE)</f>
        <v>伯特利中學</v>
      </c>
      <c r="G151" s="76">
        <f>VLOOKUP(E151, [1]PE!$A$249:$E$478, 5, FALSE)</f>
        <v>2</v>
      </c>
      <c r="H151" s="76">
        <v>151</v>
      </c>
      <c r="I151" s="76" t="str">
        <f t="shared" si="2"/>
        <v>update entity set athleticsdivname='元朗區', athleticsdivmale=3, athleticsposmale=30 where name = '伯特利中學' and categoryid=2;</v>
      </c>
    </row>
    <row r="152" spans="1:9" x14ac:dyDescent="0.2">
      <c r="A152" t="s">
        <v>3407</v>
      </c>
      <c r="B152" t="s">
        <v>2428</v>
      </c>
      <c r="C152">
        <v>31</v>
      </c>
      <c r="D152" t="s">
        <v>3448</v>
      </c>
      <c r="E152" t="s">
        <v>3525</v>
      </c>
      <c r="F152" s="76" t="str">
        <f>VLOOKUP(E152, [1]PE!$A$249:$D$478, 4, FALSE)</f>
        <v>裘錦秋中學（元朗）</v>
      </c>
      <c r="G152" s="76">
        <f>VLOOKUP(E152, [1]PE!$A$249:$E$478, 5, FALSE)</f>
        <v>2</v>
      </c>
      <c r="H152" s="76">
        <v>152</v>
      </c>
      <c r="I152" s="76" t="str">
        <f t="shared" si="2"/>
        <v>update entity set athleticsdivname='元朗區', athleticsdivmale=3, athleticsposmale=31 where name = '裘錦秋中學（元朗）' and categoryid=2;</v>
      </c>
    </row>
    <row r="153" spans="1:9" x14ac:dyDescent="0.2">
      <c r="A153" t="s">
        <v>3407</v>
      </c>
      <c r="B153" t="s">
        <v>2428</v>
      </c>
      <c r="C153">
        <v>32</v>
      </c>
      <c r="D153" t="s">
        <v>3449</v>
      </c>
      <c r="E153" t="s">
        <v>3543</v>
      </c>
      <c r="F153" s="76" t="str">
        <f>VLOOKUP(E153, [1]PE!$A$249:$D$478, 4, FALSE)</f>
        <v>元朗天主教中學</v>
      </c>
      <c r="G153" s="76">
        <f>VLOOKUP(E153, [1]PE!$A$249:$E$478, 5, FALSE)</f>
        <v>2</v>
      </c>
      <c r="H153" s="76">
        <v>153</v>
      </c>
      <c r="I153" s="76" t="str">
        <f t="shared" si="2"/>
        <v>update entity set athleticsdivname='元朗區', athleticsdivmale=3, athleticsposmale=32 where name = '元朗天主教中學' and categoryid=2;</v>
      </c>
    </row>
    <row r="154" spans="1:9" x14ac:dyDescent="0.2">
      <c r="A154" t="s">
        <v>3407</v>
      </c>
      <c r="B154" t="s">
        <v>2428</v>
      </c>
      <c r="C154">
        <v>33</v>
      </c>
      <c r="D154" t="s">
        <v>3450</v>
      </c>
      <c r="E154" t="s">
        <v>3533</v>
      </c>
      <c r="F154" s="76" t="str">
        <f>VLOOKUP(E154, [1]PE!$A$249:$D$478, 4, FALSE)</f>
        <v>香港中文大學校友會聯會張煊昌中學</v>
      </c>
      <c r="G154" s="76">
        <f>VLOOKUP(E154, [1]PE!$A$249:$E$478, 5, FALSE)</f>
        <v>2</v>
      </c>
      <c r="H154" s="76">
        <v>154</v>
      </c>
      <c r="I154" s="76" t="str">
        <f t="shared" si="2"/>
        <v>update entity set athleticsdivname='元朗區', athleticsdivmale=3, athleticsposmale=33 where name = '香港中文大學校友會聯會張煊昌中學' and categoryid=2;</v>
      </c>
    </row>
    <row r="155" spans="1:9" x14ac:dyDescent="0.2">
      <c r="A155" t="s">
        <v>3407</v>
      </c>
      <c r="B155" t="s">
        <v>2428</v>
      </c>
      <c r="C155">
        <v>34</v>
      </c>
      <c r="D155" t="s">
        <v>3451</v>
      </c>
      <c r="E155" t="s">
        <v>3541</v>
      </c>
      <c r="F155" s="76" t="str">
        <f>VLOOKUP(E155, [1]PE!$A$249:$D$478, 4, FALSE)</f>
        <v>明愛元朗陳震夏中學</v>
      </c>
      <c r="G155" s="76">
        <f>VLOOKUP(E155, [1]PE!$A$249:$E$478, 5, FALSE)</f>
        <v>2</v>
      </c>
      <c r="H155" s="76">
        <v>155</v>
      </c>
      <c r="I155" s="76" t="str">
        <f t="shared" si="2"/>
        <v>update entity set athleticsdivname='元朗區', athleticsdivmale=3, athleticsposmale=34 where name = '明愛元朗陳震夏中學' and categoryid=2;</v>
      </c>
    </row>
    <row r="156" spans="1:9" x14ac:dyDescent="0.2">
      <c r="A156" t="s">
        <v>3407</v>
      </c>
      <c r="B156" t="s">
        <v>2428</v>
      </c>
      <c r="C156">
        <v>35</v>
      </c>
      <c r="D156" t="s">
        <v>3452</v>
      </c>
      <c r="E156" t="s">
        <v>3536</v>
      </c>
      <c r="F156" s="76" t="str">
        <f>VLOOKUP(E156, [1]PE!$A$249:$D$478, 4, FALSE)</f>
        <v>佛教茂峰法師紀念中學</v>
      </c>
      <c r="G156" s="76">
        <f>VLOOKUP(E156, [1]PE!$A$249:$E$478, 5, FALSE)</f>
        <v>2</v>
      </c>
      <c r="H156" s="76">
        <v>156</v>
      </c>
      <c r="I156" s="76" t="str">
        <f t="shared" si="2"/>
        <v>update entity set athleticsdivname='元朗區', athleticsdivmale=3, athleticsposmale=35 where name = '佛教茂峰法師紀念中學' and categoryid=2;</v>
      </c>
    </row>
    <row r="157" spans="1:9" x14ac:dyDescent="0.2">
      <c r="A157" t="s">
        <v>3407</v>
      </c>
      <c r="B157" t="s">
        <v>2428</v>
      </c>
      <c r="C157">
        <v>36</v>
      </c>
      <c r="D157" t="s">
        <v>3453</v>
      </c>
      <c r="E157" t="s">
        <v>3540</v>
      </c>
      <c r="F157" s="76" t="str">
        <f>VLOOKUP(E157, [1]PE!$A$249:$D$478, 4, FALSE)</f>
        <v>天主教培聖中學</v>
      </c>
      <c r="G157" s="76">
        <f>VLOOKUP(E157, [1]PE!$A$249:$E$478, 5, FALSE)</f>
        <v>2</v>
      </c>
      <c r="H157" s="76">
        <v>157</v>
      </c>
      <c r="I157" s="76" t="str">
        <f t="shared" si="2"/>
        <v>update entity set athleticsdivname='元朗區', athleticsdivmale=3, athleticsposmale=36 where name = '天主教培聖中學' and categoryid=2;</v>
      </c>
    </row>
    <row r="158" spans="1:9" x14ac:dyDescent="0.2">
      <c r="A158" t="s">
        <v>3407</v>
      </c>
      <c r="B158" t="s">
        <v>2428</v>
      </c>
      <c r="C158">
        <v>37</v>
      </c>
      <c r="D158" t="s">
        <v>3454</v>
      </c>
      <c r="E158" t="s">
        <v>3528</v>
      </c>
      <c r="F158" s="76" t="str">
        <f>VLOOKUP(E158, [1]PE!$A$249:$D$478, 4, FALSE)</f>
        <v>基督教香港信義會宏信書院</v>
      </c>
      <c r="G158" s="76">
        <f>VLOOKUP(E158, [1]PE!$A$249:$E$478, 5, FALSE)</f>
        <v>2</v>
      </c>
      <c r="H158" s="76">
        <v>158</v>
      </c>
      <c r="I158" s="76" t="str">
        <f t="shared" si="2"/>
        <v>update entity set athleticsdivname='元朗區', athleticsdivmale=3, athleticsposmale=37 where name = '基督教香港信義會宏信書院' and categoryid=2;</v>
      </c>
    </row>
    <row r="159" spans="1:9" x14ac:dyDescent="0.2">
      <c r="A159" t="s">
        <v>3407</v>
      </c>
      <c r="B159" t="s">
        <v>2428</v>
      </c>
      <c r="C159">
        <v>38</v>
      </c>
      <c r="D159" t="s">
        <v>3455</v>
      </c>
      <c r="E159" t="s">
        <v>3530</v>
      </c>
      <c r="F159" s="76" t="str">
        <f>VLOOKUP(E159, [1]PE!$A$249:$D$478, 4, FALSE)</f>
        <v>中華基督教會基朗中學</v>
      </c>
      <c r="G159" s="76">
        <f>VLOOKUP(E159, [1]PE!$A$249:$E$478, 5, FALSE)</f>
        <v>2</v>
      </c>
      <c r="H159" s="76">
        <v>159</v>
      </c>
      <c r="I159" s="76" t="str">
        <f t="shared" si="2"/>
        <v>update entity set athleticsdivname='元朗區', athleticsdivmale=3, athleticsposmale=38 where name = '中華基督教會基朗中學' and categoryid=2;</v>
      </c>
    </row>
    <row r="160" spans="1:9" x14ac:dyDescent="0.2">
      <c r="A160" t="s">
        <v>3407</v>
      </c>
      <c r="B160" t="s">
        <v>2428</v>
      </c>
      <c r="C160">
        <v>39</v>
      </c>
      <c r="D160" t="s">
        <v>3456</v>
      </c>
      <c r="E160" t="s">
        <v>3548</v>
      </c>
      <c r="F160" s="76" t="str">
        <f>VLOOKUP(E160, [1]PE!$A$249:$D$478, 4, FALSE)</f>
        <v>東華三院馬振玉紀念中學</v>
      </c>
      <c r="G160" s="76">
        <f>VLOOKUP(E160, [1]PE!$A$249:$E$478, 5, FALSE)</f>
        <v>2</v>
      </c>
      <c r="H160" s="76">
        <v>160</v>
      </c>
      <c r="I160" s="76" t="str">
        <f t="shared" si="2"/>
        <v>update entity set athleticsdivname='元朗區', athleticsdivmale=3, athleticsposmale=39 where name = '東華三院馬振玉紀念中學' and categoryid=2;</v>
      </c>
    </row>
    <row r="161" spans="1:9" x14ac:dyDescent="0.2">
      <c r="A161" t="s">
        <v>3408</v>
      </c>
      <c r="B161" t="s">
        <v>10</v>
      </c>
      <c r="C161">
        <v>1</v>
      </c>
      <c r="D161" t="s">
        <v>2907</v>
      </c>
      <c r="E161" t="s">
        <v>3549</v>
      </c>
      <c r="F161" s="76" t="str">
        <f>VLOOKUP(E161, [1]PE!$A$249:$D$478, 4, FALSE)</f>
        <v>順德聯誼總會梁銶琚中學</v>
      </c>
      <c r="G161" s="76">
        <f>VLOOKUP(E161, [1]PE!$A$249:$E$478, 5, FALSE)</f>
        <v>2</v>
      </c>
      <c r="H161" s="76">
        <v>161</v>
      </c>
      <c r="I161" s="76" t="str">
        <f t="shared" si="2"/>
        <v>update entity set athleticsdivname='屯門區', athleticsdivfemale=3, athleticsposfemale=1 where name = '順德聯誼總會梁銶琚中學' and categoryid=2;</v>
      </c>
    </row>
    <row r="162" spans="1:9" x14ac:dyDescent="0.2">
      <c r="A162" t="s">
        <v>3408</v>
      </c>
      <c r="B162" t="s">
        <v>10</v>
      </c>
      <c r="C162">
        <v>2</v>
      </c>
      <c r="D162" t="s">
        <v>2908</v>
      </c>
      <c r="E162" t="s">
        <v>3550</v>
      </c>
      <c r="F162" s="76" t="str">
        <f>VLOOKUP(E162, [1]PE!$A$249:$D$478, 4, FALSE)</f>
        <v>浸信會永隆中學</v>
      </c>
      <c r="G162" s="76">
        <f>VLOOKUP(E162, [1]PE!$A$249:$E$478, 5, FALSE)</f>
        <v>2</v>
      </c>
      <c r="H162" s="76">
        <v>162</v>
      </c>
      <c r="I162" s="76" t="str">
        <f t="shared" si="2"/>
        <v>update entity set athleticsdivname='屯門區', athleticsdivfemale=3, athleticsposfemale=2 where name = '浸信會永隆中學' and categoryid=2;</v>
      </c>
    </row>
    <row r="163" spans="1:9" x14ac:dyDescent="0.2">
      <c r="A163" t="s">
        <v>3408</v>
      </c>
      <c r="B163" t="s">
        <v>10</v>
      </c>
      <c r="C163">
        <v>3</v>
      </c>
      <c r="D163" t="s">
        <v>2909</v>
      </c>
      <c r="E163" t="s">
        <v>3551</v>
      </c>
      <c r="F163" s="76" t="str">
        <f>VLOOKUP(E163, [1]PE!$A$249:$D$478, 4, FALSE)</f>
        <v>保良局董玉娣中學</v>
      </c>
      <c r="G163" s="76">
        <f>VLOOKUP(E163, [1]PE!$A$249:$E$478, 5, FALSE)</f>
        <v>2</v>
      </c>
      <c r="H163" s="76">
        <v>163</v>
      </c>
      <c r="I163" s="76" t="str">
        <f t="shared" si="2"/>
        <v>update entity set athleticsdivname='屯門區', athleticsdivfemale=3, athleticsposfemale=3 where name = '保良局董玉娣中學' and categoryid=2;</v>
      </c>
    </row>
    <row r="164" spans="1:9" x14ac:dyDescent="0.2">
      <c r="A164" t="s">
        <v>3408</v>
      </c>
      <c r="B164" t="s">
        <v>10</v>
      </c>
      <c r="C164">
        <v>4</v>
      </c>
      <c r="D164" t="s">
        <v>2910</v>
      </c>
      <c r="E164" t="s">
        <v>3552</v>
      </c>
      <c r="F164" s="76" t="str">
        <f>VLOOKUP(E164, [1]PE!$A$249:$D$478, 4, FALSE)</f>
        <v>妙法寺劉金龍中學</v>
      </c>
      <c r="G164" s="76">
        <f>VLOOKUP(E164, [1]PE!$A$249:$E$478, 5, FALSE)</f>
        <v>2</v>
      </c>
      <c r="H164" s="76">
        <v>164</v>
      </c>
      <c r="I164" s="76" t="str">
        <f t="shared" si="2"/>
        <v>update entity set athleticsdivname='屯門區', athleticsdivfemale=3, athleticsposfemale=4 where name = '妙法寺劉金龍中學' and categoryid=2;</v>
      </c>
    </row>
    <row r="165" spans="1:9" x14ac:dyDescent="0.2">
      <c r="A165" t="s">
        <v>3408</v>
      </c>
      <c r="B165" t="s">
        <v>10</v>
      </c>
      <c r="C165">
        <v>5</v>
      </c>
      <c r="D165" t="s">
        <v>2911</v>
      </c>
      <c r="E165" t="s">
        <v>3553</v>
      </c>
      <c r="F165" s="76" t="str">
        <f>VLOOKUP(E165, [1]PE!$A$249:$D$478, 4, FALSE)</f>
        <v>馬錦明慈善基金馬可賓紀念中學</v>
      </c>
      <c r="G165" s="76">
        <f>VLOOKUP(E165, [1]PE!$A$249:$E$478, 5, FALSE)</f>
        <v>2</v>
      </c>
      <c r="H165" s="76">
        <v>165</v>
      </c>
      <c r="I165" s="76" t="str">
        <f t="shared" si="2"/>
        <v>update entity set athleticsdivname='屯門區', athleticsdivfemale=3, athleticsposfemale=5 where name = '馬錦明慈善基金馬可賓紀念中學' and categoryid=2;</v>
      </c>
    </row>
    <row r="166" spans="1:9" x14ac:dyDescent="0.2">
      <c r="A166" t="s">
        <v>3408</v>
      </c>
      <c r="B166" t="s">
        <v>10</v>
      </c>
      <c r="C166">
        <v>6</v>
      </c>
      <c r="D166" t="s">
        <v>2912</v>
      </c>
      <c r="E166" t="s">
        <v>3554</v>
      </c>
      <c r="F166" s="76" t="str">
        <f>VLOOKUP(E166, [1]PE!$A$249:$D$478, 4, FALSE)</f>
        <v>屯門官立中學</v>
      </c>
      <c r="G166" s="76">
        <f>VLOOKUP(E166, [1]PE!$A$249:$E$478, 5, FALSE)</f>
        <v>2</v>
      </c>
      <c r="H166" s="76">
        <v>166</v>
      </c>
      <c r="I166" s="76" t="str">
        <f t="shared" si="2"/>
        <v>update entity set athleticsdivname='屯門區', athleticsdivfemale=3, athleticsposfemale=6 where name = '屯門官立中學' and categoryid=2;</v>
      </c>
    </row>
    <row r="167" spans="1:9" x14ac:dyDescent="0.2">
      <c r="A167" t="s">
        <v>3408</v>
      </c>
      <c r="B167" t="s">
        <v>10</v>
      </c>
      <c r="C167">
        <v>7</v>
      </c>
      <c r="D167" t="s">
        <v>2913</v>
      </c>
      <c r="E167" t="s">
        <v>3555</v>
      </c>
      <c r="F167" s="76" t="str">
        <f>VLOOKUP(E167, [1]PE!$A$249:$D$478, 4, FALSE)</f>
        <v>仁愛堂陳黃淑芳紀念中學</v>
      </c>
      <c r="G167" s="76">
        <f>VLOOKUP(E167, [1]PE!$A$249:$E$478, 5, FALSE)</f>
        <v>2</v>
      </c>
      <c r="H167" s="76">
        <v>167</v>
      </c>
      <c r="I167" s="76" t="str">
        <f t="shared" si="2"/>
        <v>update entity set athleticsdivname='屯門區', athleticsdivfemale=3, athleticsposfemale=7 where name = '仁愛堂陳黃淑芳紀念中學' and categoryid=2;</v>
      </c>
    </row>
    <row r="168" spans="1:9" x14ac:dyDescent="0.2">
      <c r="A168" t="s">
        <v>3408</v>
      </c>
      <c r="B168" t="s">
        <v>10</v>
      </c>
      <c r="C168">
        <v>8</v>
      </c>
      <c r="D168" t="s">
        <v>2914</v>
      </c>
      <c r="E168" t="s">
        <v>3556</v>
      </c>
      <c r="F168" s="76" t="str">
        <f>VLOOKUP(E168, [1]PE!$A$249:$D$478, 4, FALSE)</f>
        <v>東華三院辛亥年總理中學</v>
      </c>
      <c r="G168" s="76">
        <f>VLOOKUP(E168, [1]PE!$A$249:$E$478, 5, FALSE)</f>
        <v>2</v>
      </c>
      <c r="H168" s="76">
        <v>168</v>
      </c>
      <c r="I168" s="76" t="str">
        <f t="shared" si="2"/>
        <v>update entity set athleticsdivname='屯門區', athleticsdivfemale=3, athleticsposfemale=8 where name = '東華三院辛亥年總理中學' and categoryid=2;</v>
      </c>
    </row>
    <row r="169" spans="1:9" x14ac:dyDescent="0.2">
      <c r="A169" t="s">
        <v>3408</v>
      </c>
      <c r="B169" t="s">
        <v>10</v>
      </c>
      <c r="C169">
        <v>9</v>
      </c>
      <c r="D169" t="s">
        <v>2915</v>
      </c>
      <c r="E169" t="s">
        <v>3557</v>
      </c>
      <c r="F169" s="76" t="str">
        <f>VLOOKUP(E169, [1]PE!$A$249:$D$478, 4, FALSE)</f>
        <v>仁愛堂田家炳中學</v>
      </c>
      <c r="G169" s="76">
        <f>VLOOKUP(E169, [1]PE!$A$249:$E$478, 5, FALSE)</f>
        <v>2</v>
      </c>
      <c r="H169" s="76">
        <v>169</v>
      </c>
      <c r="I169" s="76" t="str">
        <f t="shared" si="2"/>
        <v>update entity set athleticsdivname='屯門區', athleticsdivfemale=3, athleticsposfemale=9 where name = '仁愛堂田家炳中學' and categoryid=2;</v>
      </c>
    </row>
    <row r="170" spans="1:9" x14ac:dyDescent="0.2">
      <c r="A170" t="s">
        <v>3408</v>
      </c>
      <c r="B170" t="s">
        <v>10</v>
      </c>
      <c r="C170">
        <v>10</v>
      </c>
      <c r="D170" t="s">
        <v>2916</v>
      </c>
      <c r="E170" t="s">
        <v>3558</v>
      </c>
      <c r="F170" s="76" t="str">
        <f>VLOOKUP(E170, [1]PE!$A$249:$D$478, 4, FALSE)</f>
        <v>保良局百周年李兆忠紀念中學</v>
      </c>
      <c r="G170" s="76">
        <f>VLOOKUP(E170, [1]PE!$A$249:$E$478, 5, FALSE)</f>
        <v>2</v>
      </c>
      <c r="H170" s="76">
        <v>170</v>
      </c>
      <c r="I170" s="76" t="str">
        <f t="shared" si="2"/>
        <v>update entity set athleticsdivname='屯門區', athleticsdivfemale=3, athleticsposfemale=10 where name = '保良局百周年李兆忠紀念中學' and categoryid=2;</v>
      </c>
    </row>
    <row r="171" spans="1:9" x14ac:dyDescent="0.2">
      <c r="A171" t="s">
        <v>3408</v>
      </c>
      <c r="B171" t="s">
        <v>10</v>
      </c>
      <c r="C171">
        <v>11</v>
      </c>
      <c r="D171" t="s">
        <v>2917</v>
      </c>
      <c r="E171" t="s">
        <v>3559</v>
      </c>
      <c r="F171" s="76" t="str">
        <f>VLOOKUP(E171, [1]PE!$A$249:$D$478, 4, FALSE)</f>
        <v>順德聯誼總會譚伯羽中學</v>
      </c>
      <c r="G171" s="76">
        <f>VLOOKUP(E171, [1]PE!$A$249:$E$478, 5, FALSE)</f>
        <v>2</v>
      </c>
      <c r="H171" s="76">
        <v>171</v>
      </c>
      <c r="I171" s="76" t="str">
        <f t="shared" si="2"/>
        <v>update entity set athleticsdivname='屯門區', athleticsdivfemale=3, athleticsposfemale=11 where name = '順德聯誼總會譚伯羽中學' and categoryid=2;</v>
      </c>
    </row>
    <row r="172" spans="1:9" x14ac:dyDescent="0.2">
      <c r="A172" t="s">
        <v>3408</v>
      </c>
      <c r="B172" t="s">
        <v>10</v>
      </c>
      <c r="C172">
        <v>12</v>
      </c>
      <c r="D172" t="s">
        <v>2918</v>
      </c>
      <c r="E172" t="s">
        <v>3560</v>
      </c>
      <c r="F172" s="76" t="str">
        <f>VLOOKUP(E172, [1]PE!$A$249:$D$478, 4, FALSE)</f>
        <v>中華基督教會何福堂書院</v>
      </c>
      <c r="G172" s="76">
        <f>VLOOKUP(E172, [1]PE!$A$249:$E$478, 5, FALSE)</f>
        <v>2</v>
      </c>
      <c r="H172" s="76">
        <v>172</v>
      </c>
      <c r="I172" s="76" t="str">
        <f t="shared" si="2"/>
        <v>update entity set athleticsdivname='屯門區', athleticsdivfemale=3, athleticsposfemale=12 where name = '中華基督教會何福堂書院' and categoryid=2;</v>
      </c>
    </row>
    <row r="173" spans="1:9" x14ac:dyDescent="0.2">
      <c r="A173" t="s">
        <v>3408</v>
      </c>
      <c r="B173" t="s">
        <v>10</v>
      </c>
      <c r="C173">
        <v>13</v>
      </c>
      <c r="D173" t="s">
        <v>2919</v>
      </c>
      <c r="E173" t="s">
        <v>3561</v>
      </c>
      <c r="F173" s="76" t="str">
        <f>VLOOKUP(E173, [1]PE!$A$249:$D$478, 4, FALSE)</f>
        <v>東華三院邱子田紀念中學</v>
      </c>
      <c r="G173" s="76">
        <f>VLOOKUP(E173, [1]PE!$A$249:$E$478, 5, FALSE)</f>
        <v>2</v>
      </c>
      <c r="H173" s="76">
        <v>173</v>
      </c>
      <c r="I173" s="76" t="str">
        <f t="shared" si="2"/>
        <v>update entity set athleticsdivname='屯門區', athleticsdivfemale=3, athleticsposfemale=13 where name = '東華三院邱子田紀念中學' and categoryid=2;</v>
      </c>
    </row>
    <row r="174" spans="1:9" x14ac:dyDescent="0.2">
      <c r="A174" t="s">
        <v>3408</v>
      </c>
      <c r="B174" t="s">
        <v>10</v>
      </c>
      <c r="C174">
        <v>14</v>
      </c>
      <c r="D174" t="s">
        <v>2920</v>
      </c>
      <c r="E174" t="s">
        <v>3562</v>
      </c>
      <c r="F174" s="76" t="str">
        <f>VLOOKUP(E174, [1]PE!$A$249:$D$478, 4, FALSE)</f>
        <v>新生命教育協會平安福音中學</v>
      </c>
      <c r="G174" s="76">
        <f>VLOOKUP(E174, [1]PE!$A$249:$E$478, 5, FALSE)</f>
        <v>2</v>
      </c>
      <c r="H174" s="76">
        <v>174</v>
      </c>
      <c r="I174" s="76" t="str">
        <f t="shared" si="2"/>
        <v>update entity set athleticsdivname='屯門區', athleticsdivfemale=3, athleticsposfemale=14 where name = '新生命教育協會平安福音中學' and categoryid=2;</v>
      </c>
    </row>
    <row r="175" spans="1:9" x14ac:dyDescent="0.2">
      <c r="A175" t="s">
        <v>3408</v>
      </c>
      <c r="B175" t="s">
        <v>10</v>
      </c>
      <c r="C175">
        <v>15</v>
      </c>
      <c r="D175" t="s">
        <v>2921</v>
      </c>
      <c r="E175" t="s">
        <v>3563</v>
      </c>
      <c r="F175" s="76" t="str">
        <f>VLOOKUP(E175, [1]PE!$A$249:$D$478, 4, FALSE)</f>
        <v>香港九龍塘基督教中華宣道會陳瑞芝紀念中學</v>
      </c>
      <c r="G175" s="76">
        <f>VLOOKUP(E175, [1]PE!$A$249:$E$478, 5, FALSE)</f>
        <v>2</v>
      </c>
      <c r="H175" s="76">
        <v>175</v>
      </c>
      <c r="I175" s="76" t="str">
        <f t="shared" si="2"/>
        <v>update entity set athleticsdivname='屯門區', athleticsdivfemale=3, athleticsposfemale=15 where name = '香港九龍塘基督教中華宣道會陳瑞芝紀念中學' and categoryid=2;</v>
      </c>
    </row>
    <row r="176" spans="1:9" x14ac:dyDescent="0.2">
      <c r="A176" t="s">
        <v>3408</v>
      </c>
      <c r="B176" t="s">
        <v>10</v>
      </c>
      <c r="C176">
        <v>16</v>
      </c>
      <c r="D176" t="s">
        <v>2922</v>
      </c>
      <c r="E176" t="s">
        <v>3564</v>
      </c>
      <c r="F176" s="76" t="str">
        <f>VLOOKUP(E176, [1]PE!$A$249:$D$478, 4, FALSE)</f>
        <v>仁濟醫院第二中學</v>
      </c>
      <c r="G176" s="76">
        <f>VLOOKUP(E176, [1]PE!$A$249:$E$478, 5, FALSE)</f>
        <v>2</v>
      </c>
      <c r="H176" s="76">
        <v>176</v>
      </c>
      <c r="I176" s="76" t="str">
        <f t="shared" si="2"/>
        <v>update entity set athleticsdivname='屯門區', athleticsdivfemale=3, athleticsposfemale=16 where name = '仁濟醫院第二中學' and categoryid=2;</v>
      </c>
    </row>
    <row r="177" spans="1:9" x14ac:dyDescent="0.2">
      <c r="A177" t="s">
        <v>3408</v>
      </c>
      <c r="B177" t="s">
        <v>10</v>
      </c>
      <c r="C177">
        <v>17</v>
      </c>
      <c r="D177" t="s">
        <v>2923</v>
      </c>
      <c r="E177" t="s">
        <v>3565</v>
      </c>
      <c r="F177" s="76" t="str">
        <f>VLOOKUP(E177, [1]PE!$A$249:$D$478, 4, FALSE)</f>
        <v>南屯門官立中學</v>
      </c>
      <c r="G177" s="76">
        <f>VLOOKUP(E177, [1]PE!$A$249:$E$478, 5, FALSE)</f>
        <v>2</v>
      </c>
      <c r="H177" s="76">
        <v>177</v>
      </c>
      <c r="I177" s="76" t="str">
        <f t="shared" si="2"/>
        <v>update entity set athleticsdivname='屯門區', athleticsdivfemale=3, athleticsposfemale=17 where name = '南屯門官立中學' and categoryid=2;</v>
      </c>
    </row>
    <row r="178" spans="1:9" x14ac:dyDescent="0.2">
      <c r="A178" t="s">
        <v>3408</v>
      </c>
      <c r="B178" t="s">
        <v>10</v>
      </c>
      <c r="C178">
        <v>18</v>
      </c>
      <c r="D178" t="s">
        <v>2924</v>
      </c>
      <c r="E178" t="s">
        <v>3566</v>
      </c>
      <c r="F178" s="76" t="str">
        <f>VLOOKUP(E178, [1]PE!$A$249:$D$478, 4, FALSE)</f>
        <v>宣道中學</v>
      </c>
      <c r="G178" s="76">
        <f>VLOOKUP(E178, [1]PE!$A$249:$E$478, 5, FALSE)</f>
        <v>2</v>
      </c>
      <c r="H178" s="76">
        <v>178</v>
      </c>
      <c r="I178" s="76" t="str">
        <f t="shared" si="2"/>
        <v>update entity set athleticsdivname='屯門區', athleticsdivfemale=3, athleticsposfemale=18 where name = '宣道中學' and categoryid=2;</v>
      </c>
    </row>
    <row r="179" spans="1:9" x14ac:dyDescent="0.2">
      <c r="A179" t="s">
        <v>3408</v>
      </c>
      <c r="B179" t="s">
        <v>10</v>
      </c>
      <c r="C179">
        <v>19</v>
      </c>
      <c r="D179" t="s">
        <v>2925</v>
      </c>
      <c r="E179" t="s">
        <v>3567</v>
      </c>
      <c r="F179" s="76" t="str">
        <f>VLOOKUP(E179, [1]PE!$A$249:$D$478, 4, FALSE)</f>
        <v>佛教沈香林紀念中學</v>
      </c>
      <c r="G179" s="76">
        <f>VLOOKUP(E179, [1]PE!$A$249:$E$478, 5, FALSE)</f>
        <v>2</v>
      </c>
      <c r="H179" s="76">
        <v>179</v>
      </c>
      <c r="I179" s="76" t="str">
        <f t="shared" si="2"/>
        <v>update entity set athleticsdivname='屯門區', athleticsdivfemale=3, athleticsposfemale=19 where name = '佛教沈香林紀念中學' and categoryid=2;</v>
      </c>
    </row>
    <row r="180" spans="1:9" x14ac:dyDescent="0.2">
      <c r="A180" t="s">
        <v>3408</v>
      </c>
      <c r="B180" t="s">
        <v>10</v>
      </c>
      <c r="C180">
        <v>20</v>
      </c>
      <c r="D180" t="s">
        <v>2926</v>
      </c>
      <c r="E180" t="s">
        <v>3568</v>
      </c>
      <c r="F180" s="76" t="str">
        <f>VLOOKUP(E180, [1]PE!$A$249:$D$478, 4, FALSE)</f>
        <v>屯門天主教中學</v>
      </c>
      <c r="G180" s="76">
        <f>VLOOKUP(E180, [1]PE!$A$249:$E$478, 5, FALSE)</f>
        <v>2</v>
      </c>
      <c r="H180" s="76">
        <v>180</v>
      </c>
      <c r="I180" s="76" t="str">
        <f t="shared" si="2"/>
        <v>update entity set athleticsdivname='屯門區', athleticsdivfemale=3, athleticsposfemale=20 where name = '屯門天主教中學' and categoryid=2;</v>
      </c>
    </row>
    <row r="181" spans="1:9" ht="14.25" x14ac:dyDescent="0.2">
      <c r="A181" t="s">
        <v>3697</v>
      </c>
      <c r="B181" t="s">
        <v>10</v>
      </c>
      <c r="C181">
        <v>21</v>
      </c>
      <c r="D181" t="s">
        <v>2927</v>
      </c>
      <c r="E181" s="59" t="s">
        <v>3698</v>
      </c>
      <c r="F181" s="76" t="str">
        <f>VLOOKUP(E181, [1]PE!$A$249:$D$478, 4, FALSE)</f>
        <v>聖公會聖西門呂明才中學</v>
      </c>
      <c r="G181" s="76">
        <f>VLOOKUP(E181, [1]PE!$A$249:$E$478, 5, FALSE)</f>
        <v>2</v>
      </c>
      <c r="H181" s="76">
        <v>181</v>
      </c>
      <c r="I181" s="76" t="str">
        <f t="shared" si="2"/>
        <v>update entity set athleticsdivname='屯門區', athleticsdivfemale=3, athleticsposfemale=21 where name = '聖公會聖西門呂明才中學' and categoryid=2;</v>
      </c>
    </row>
    <row r="182" spans="1:9" x14ac:dyDescent="0.2">
      <c r="A182" t="s">
        <v>3408</v>
      </c>
      <c r="B182" t="s">
        <v>10</v>
      </c>
      <c r="C182">
        <v>22</v>
      </c>
      <c r="D182" t="s">
        <v>2928</v>
      </c>
      <c r="E182" t="s">
        <v>3569</v>
      </c>
      <c r="F182" s="76" t="str">
        <f>VLOOKUP(E182, [1]PE!$A$249:$D$478, 4, FALSE)</f>
        <v>中華基督教會譚李麗芬紀念中學</v>
      </c>
      <c r="G182" s="76">
        <f>VLOOKUP(E182, [1]PE!$A$249:$E$478, 5, FALSE)</f>
        <v>2</v>
      </c>
      <c r="H182" s="76">
        <v>182</v>
      </c>
      <c r="I182" s="76" t="str">
        <f t="shared" si="2"/>
        <v>update entity set athleticsdivname='屯門區', athleticsdivfemale=3, athleticsposfemale=22 where name = '中華基督教會譚李麗芬紀念中學' and categoryid=2;</v>
      </c>
    </row>
    <row r="183" spans="1:9" x14ac:dyDescent="0.2">
      <c r="A183" t="s">
        <v>3408</v>
      </c>
      <c r="B183" t="s">
        <v>10</v>
      </c>
      <c r="C183">
        <v>23</v>
      </c>
      <c r="D183" t="s">
        <v>2929</v>
      </c>
      <c r="E183" t="s">
        <v>3570</v>
      </c>
      <c r="F183" s="76" t="str">
        <f>VLOOKUP(E183, [1]PE!$A$249:$D$478, 4, FALSE)</f>
        <v>崇真書院</v>
      </c>
      <c r="G183" s="76">
        <f>VLOOKUP(E183, [1]PE!$A$249:$E$478, 5, FALSE)</f>
        <v>2</v>
      </c>
      <c r="H183" s="76">
        <v>183</v>
      </c>
      <c r="I183" s="76" t="str">
        <f t="shared" si="2"/>
        <v>update entity set athleticsdivname='屯門區', athleticsdivfemale=3, athleticsposfemale=23 where name = '崇真書院' and categoryid=2;</v>
      </c>
    </row>
    <row r="184" spans="1:9" x14ac:dyDescent="0.2">
      <c r="A184" t="s">
        <v>3408</v>
      </c>
      <c r="B184" t="s">
        <v>10</v>
      </c>
      <c r="C184">
        <v>24</v>
      </c>
      <c r="D184" t="s">
        <v>2930</v>
      </c>
      <c r="E184" t="s">
        <v>3571</v>
      </c>
      <c r="F184" s="76" t="str">
        <f>VLOOKUP(E184, [1]PE!$A$249:$D$478, 4, FALSE)</f>
        <v>嗇色園主辦可藝中學</v>
      </c>
      <c r="G184" s="76">
        <f>VLOOKUP(E184, [1]PE!$A$249:$E$478, 5, FALSE)</f>
        <v>2</v>
      </c>
      <c r="H184" s="76">
        <v>184</v>
      </c>
      <c r="I184" s="76" t="str">
        <f t="shared" si="2"/>
        <v>update entity set athleticsdivname='屯門區', athleticsdivfemale=3, athleticsposfemale=24 where name = '嗇色園主辦可藝中學' and categoryid=2;</v>
      </c>
    </row>
    <row r="185" spans="1:9" x14ac:dyDescent="0.2">
      <c r="A185" t="s">
        <v>3408</v>
      </c>
      <c r="B185" t="s">
        <v>10</v>
      </c>
      <c r="C185">
        <v>25</v>
      </c>
      <c r="D185" t="s">
        <v>2931</v>
      </c>
      <c r="E185" t="s">
        <v>3572</v>
      </c>
      <c r="F185" s="76" t="str">
        <f>VLOOKUP(E185, [1]PE!$A$249:$D$478, 4, FALSE)</f>
        <v>路德會呂祥光中學</v>
      </c>
      <c r="G185" s="76">
        <f>VLOOKUP(E185, [1]PE!$A$249:$E$478, 5, FALSE)</f>
        <v>2</v>
      </c>
      <c r="H185" s="76">
        <v>185</v>
      </c>
      <c r="I185" s="76" t="str">
        <f t="shared" si="2"/>
        <v>update entity set athleticsdivname='屯門區', athleticsdivfemale=3, athleticsposfemale=25 where name = '路德會呂祥光中學' and categoryid=2;</v>
      </c>
    </row>
    <row r="186" spans="1:9" x14ac:dyDescent="0.2">
      <c r="A186" t="s">
        <v>3408</v>
      </c>
      <c r="B186" t="s">
        <v>10</v>
      </c>
      <c r="C186">
        <v>26</v>
      </c>
      <c r="D186" t="s">
        <v>2932</v>
      </c>
      <c r="E186" t="s">
        <v>3573</v>
      </c>
      <c r="F186" s="76" t="str">
        <f>VLOOKUP(E186, [1]PE!$A$249:$D$478, 4, FALSE)</f>
        <v>迦密唐賓南紀念中學</v>
      </c>
      <c r="G186" s="76">
        <f>VLOOKUP(E186, [1]PE!$A$249:$E$478, 5, FALSE)</f>
        <v>2</v>
      </c>
      <c r="H186" s="76">
        <v>186</v>
      </c>
      <c r="I186" s="76" t="str">
        <f t="shared" si="2"/>
        <v>update entity set athleticsdivname='屯門區', athleticsdivfemale=3, athleticsposfemale=26 where name = '迦密唐賓南紀念中學' and categoryid=2;</v>
      </c>
    </row>
    <row r="187" spans="1:9" x14ac:dyDescent="0.2">
      <c r="A187" t="s">
        <v>3408</v>
      </c>
      <c r="B187" t="s">
        <v>10</v>
      </c>
      <c r="C187">
        <v>27</v>
      </c>
      <c r="D187" t="s">
        <v>2933</v>
      </c>
      <c r="E187" t="s">
        <v>3574</v>
      </c>
      <c r="F187" s="76" t="str">
        <f>VLOOKUP(E187, [1]PE!$A$249:$D$478, 4, FALSE)</f>
        <v>香海正覺蓮社佛教梁植偉中學</v>
      </c>
      <c r="G187" s="76">
        <f>VLOOKUP(E187, [1]PE!$A$249:$E$478, 5, FALSE)</f>
        <v>2</v>
      </c>
      <c r="H187" s="76">
        <v>187</v>
      </c>
      <c r="I187" s="76" t="str">
        <f t="shared" si="2"/>
        <v>update entity set athleticsdivname='屯門區', athleticsdivfemale=3, athleticsposfemale=27 where name = '香海正覺蓮社佛教梁植偉中學' and categoryid=2;</v>
      </c>
    </row>
    <row r="188" spans="1:9" x14ac:dyDescent="0.2">
      <c r="A188" t="s">
        <v>3408</v>
      </c>
      <c r="B188" t="s">
        <v>10</v>
      </c>
      <c r="C188">
        <v>28</v>
      </c>
      <c r="D188" t="s">
        <v>2934</v>
      </c>
      <c r="E188" t="s">
        <v>3575</v>
      </c>
      <c r="F188" s="76" t="str">
        <f>VLOOKUP(E188, [1]PE!$A$249:$D$478, 4, FALSE)</f>
        <v>廠商會蔡章閣中學</v>
      </c>
      <c r="G188" s="76">
        <f>VLOOKUP(E188, [1]PE!$A$249:$E$478, 5, FALSE)</f>
        <v>2</v>
      </c>
      <c r="H188" s="76">
        <v>188</v>
      </c>
      <c r="I188" s="76" t="str">
        <f t="shared" ref="I188:I249" si="3">IF(G188&lt;&gt;"","update entity set " &amp; A188 &amp; ", " &amp; B188 &amp;", " &amp; D188 &amp; " where name = '" &amp;F188 &amp; "' and categoryid=" &amp; G188 &amp; ";", "")</f>
        <v>update entity set athleticsdivname='屯門區', athleticsdivfemale=3, athleticsposfemale=28 where name = '廠商會蔡章閣中學' and categoryid=2;</v>
      </c>
    </row>
    <row r="189" spans="1:9" x14ac:dyDescent="0.2">
      <c r="A189" t="s">
        <v>3408</v>
      </c>
      <c r="B189" t="s">
        <v>10</v>
      </c>
      <c r="C189">
        <v>29</v>
      </c>
      <c r="D189" t="s">
        <v>2935</v>
      </c>
      <c r="E189" t="s">
        <v>3576</v>
      </c>
      <c r="F189" s="76" t="str">
        <f>VLOOKUP(E189, [1]PE!$A$249:$D$478, 4, FALSE)</f>
        <v>恩平工商會李琳明中學</v>
      </c>
      <c r="G189" s="76">
        <f>VLOOKUP(E189, [1]PE!$A$249:$E$478, 5, FALSE)</f>
        <v>2</v>
      </c>
      <c r="H189" s="76">
        <v>189</v>
      </c>
      <c r="I189" s="76" t="str">
        <f t="shared" si="3"/>
        <v>update entity set athleticsdivname='屯門區', athleticsdivfemale=3, athleticsposfemale=29 where name = '恩平工商會李琳明中學' and categoryid=2;</v>
      </c>
    </row>
    <row r="190" spans="1:9" x14ac:dyDescent="0.2">
      <c r="A190" t="s">
        <v>3408</v>
      </c>
      <c r="B190" t="s">
        <v>10</v>
      </c>
      <c r="C190">
        <v>30</v>
      </c>
      <c r="D190" t="s">
        <v>2936</v>
      </c>
      <c r="E190" t="s">
        <v>3577</v>
      </c>
      <c r="F190" s="76" t="str">
        <f>VLOOKUP(E190, [1]PE!$A$249:$D$478, 4, FALSE)</f>
        <v>明愛屯門馬登基金中學</v>
      </c>
      <c r="G190" s="76">
        <f>VLOOKUP(E190, [1]PE!$A$249:$E$478, 5, FALSE)</f>
        <v>2</v>
      </c>
      <c r="H190" s="76">
        <v>190</v>
      </c>
      <c r="I190" s="76" t="str">
        <f t="shared" si="3"/>
        <v>update entity set athleticsdivname='屯門區', athleticsdivfemale=3, athleticsposfemale=30 where name = '明愛屯門馬登基金中學' and categoryid=2;</v>
      </c>
    </row>
    <row r="191" spans="1:9" x14ac:dyDescent="0.2">
      <c r="A191" t="s">
        <v>3408</v>
      </c>
      <c r="B191" t="s">
        <v>10</v>
      </c>
      <c r="C191">
        <v>31</v>
      </c>
      <c r="D191" t="s">
        <v>2937</v>
      </c>
      <c r="E191" t="s">
        <v>3578</v>
      </c>
      <c r="F191" s="76" t="str">
        <f>VLOOKUP(E191, [1]PE!$A$249:$D$478, 4, FALSE)</f>
        <v>青松侯寶垣中學</v>
      </c>
      <c r="G191" s="76">
        <f>VLOOKUP(E191, [1]PE!$A$249:$E$478, 5, FALSE)</f>
        <v>2</v>
      </c>
      <c r="H191" s="76">
        <v>191</v>
      </c>
      <c r="I191" s="76" t="str">
        <f t="shared" si="3"/>
        <v>update entity set athleticsdivname='屯門區', athleticsdivfemale=3, athleticsposfemale=31 where name = '青松侯寶垣中學' and categoryid=2;</v>
      </c>
    </row>
    <row r="192" spans="1:9" x14ac:dyDescent="0.2">
      <c r="A192" t="s">
        <v>3408</v>
      </c>
      <c r="B192" t="s">
        <v>10</v>
      </c>
      <c r="C192">
        <v>32</v>
      </c>
      <c r="D192" t="s">
        <v>2938</v>
      </c>
      <c r="E192" t="s">
        <v>3579</v>
      </c>
      <c r="F192" s="76" t="str">
        <f>VLOOKUP(E192, [1]PE!$A$249:$D$478, 4, FALSE)</f>
        <v>加拿大神召會嘉智中學</v>
      </c>
      <c r="G192" s="76">
        <f>VLOOKUP(E192, [1]PE!$A$249:$E$478, 5, FALSE)</f>
        <v>2</v>
      </c>
      <c r="H192" s="76">
        <v>192</v>
      </c>
      <c r="I192" s="76" t="str">
        <f t="shared" si="3"/>
        <v>update entity set athleticsdivname='屯門區', athleticsdivfemale=3, athleticsposfemale=32 where name = '加拿大神召會嘉智中學' and categoryid=2;</v>
      </c>
    </row>
    <row r="193" spans="1:9" x14ac:dyDescent="0.2">
      <c r="A193" t="s">
        <v>3408</v>
      </c>
      <c r="B193" t="s">
        <v>10</v>
      </c>
      <c r="C193">
        <v>33</v>
      </c>
      <c r="D193" t="s">
        <v>2939</v>
      </c>
      <c r="E193" t="s">
        <v>3580</v>
      </c>
      <c r="F193" s="76" t="str">
        <f>VLOOKUP(E193, [1]PE!$A$249:$D$478, 4, FALSE)</f>
        <v>新會商會中學</v>
      </c>
      <c r="G193" s="76">
        <f>VLOOKUP(E193, [1]PE!$A$249:$E$478, 5, FALSE)</f>
        <v>2</v>
      </c>
      <c r="H193" s="76">
        <v>193</v>
      </c>
      <c r="I193" s="76" t="str">
        <f t="shared" si="3"/>
        <v>update entity set athleticsdivname='屯門區', athleticsdivfemale=3, athleticsposfemale=33 where name = '新會商會中學' and categoryid=2;</v>
      </c>
    </row>
    <row r="194" spans="1:9" x14ac:dyDescent="0.2">
      <c r="A194" t="s">
        <v>3408</v>
      </c>
      <c r="B194" t="s">
        <v>10</v>
      </c>
      <c r="C194">
        <v>34</v>
      </c>
      <c r="D194" t="s">
        <v>2940</v>
      </c>
      <c r="E194" t="s">
        <v>3581</v>
      </c>
      <c r="F194" s="76" t="str">
        <f>VLOOKUP(E194, [1]PE!$A$249:$D$478, 4, FALSE)</f>
        <v>裘錦秋中學（屯門）</v>
      </c>
      <c r="G194" s="76">
        <f>VLOOKUP(E194, [1]PE!$A$249:$E$478, 5, FALSE)</f>
        <v>2</v>
      </c>
      <c r="H194" s="76">
        <v>194</v>
      </c>
      <c r="I194" s="76" t="str">
        <f t="shared" si="3"/>
        <v>update entity set athleticsdivname='屯門區', athleticsdivfemale=3, athleticsposfemale=34 where name = '裘錦秋中學（屯門）' and categoryid=2;</v>
      </c>
    </row>
    <row r="195" spans="1:9" x14ac:dyDescent="0.2">
      <c r="A195" t="s">
        <v>3408</v>
      </c>
      <c r="B195" t="s">
        <v>10</v>
      </c>
      <c r="C195">
        <v>35</v>
      </c>
      <c r="D195" t="s">
        <v>2941</v>
      </c>
      <c r="E195" t="s">
        <v>3582</v>
      </c>
      <c r="F195" s="76" t="str">
        <f>VLOOKUP(E195, [1]PE!$A$249:$D$478, 4, FALSE)</f>
        <v>東華三院鄺錫坤伉儷中學</v>
      </c>
      <c r="G195" s="76">
        <f>VLOOKUP(E195, [1]PE!$A$249:$E$478, 5, FALSE)</f>
        <v>2</v>
      </c>
      <c r="H195" s="76">
        <v>195</v>
      </c>
      <c r="I195" s="76" t="str">
        <f t="shared" si="3"/>
        <v>update entity set athleticsdivname='屯門區', athleticsdivfemale=3, athleticsposfemale=35 where name = '東華三院鄺錫坤伉儷中學' and categoryid=2;</v>
      </c>
    </row>
    <row r="196" spans="1:9" x14ac:dyDescent="0.2">
      <c r="A196" t="s">
        <v>3408</v>
      </c>
      <c r="B196" t="s">
        <v>10</v>
      </c>
      <c r="C196">
        <v>36</v>
      </c>
      <c r="D196" t="s">
        <v>2942</v>
      </c>
      <c r="E196" t="s">
        <v>3583</v>
      </c>
      <c r="F196" s="76" t="str">
        <f>VLOOKUP(E196, [1]PE!$A$249:$D$478, 4, FALSE)</f>
        <v>深培中學</v>
      </c>
      <c r="G196" s="76">
        <f>VLOOKUP(E196, [1]PE!$A$249:$E$478, 5, FALSE)</f>
        <v>2</v>
      </c>
      <c r="H196" s="76">
        <v>196</v>
      </c>
      <c r="I196" s="76" t="str">
        <f t="shared" si="3"/>
        <v>update entity set athleticsdivname='屯門區', athleticsdivfemale=3, athleticsposfemale=36 where name = '深培中學' and categoryid=2;</v>
      </c>
    </row>
    <row r="197" spans="1:9" x14ac:dyDescent="0.2">
      <c r="A197" t="s">
        <v>3408</v>
      </c>
      <c r="B197" t="s">
        <v>10</v>
      </c>
      <c r="C197">
        <v>38</v>
      </c>
      <c r="D197" t="s">
        <v>2944</v>
      </c>
      <c r="E197" t="s">
        <v>3585</v>
      </c>
      <c r="F197" s="76" t="str">
        <f>VLOOKUP(E197, [1]PE!$A$249:$D$478, 4, FALSE)</f>
        <v>鐘聲慈善社胡陳金枝中學</v>
      </c>
      <c r="G197" s="76">
        <f>VLOOKUP(E197, [1]PE!$A$249:$E$478, 5, FALSE)</f>
        <v>2</v>
      </c>
      <c r="H197" s="76">
        <v>197</v>
      </c>
      <c r="I197" s="76" t="str">
        <f t="shared" si="3"/>
        <v>update entity set athleticsdivname='屯門區', athleticsdivfemale=3, athleticsposfemale=38 where name = '鐘聲慈善社胡陳金枝中學' and categoryid=2;</v>
      </c>
    </row>
    <row r="198" spans="1:9" x14ac:dyDescent="0.2">
      <c r="A198" t="s">
        <v>3408</v>
      </c>
      <c r="B198" t="s">
        <v>10</v>
      </c>
      <c r="C198">
        <v>39</v>
      </c>
      <c r="D198" t="s">
        <v>2945</v>
      </c>
      <c r="E198" t="s">
        <v>3586</v>
      </c>
      <c r="F198" s="76" t="str">
        <f>VLOOKUP(E198, [1]PE!$A$249:$D$478, 4, FALSE)</f>
        <v>釋慧文中學</v>
      </c>
      <c r="G198" s="76">
        <f>VLOOKUP(E198, [1]PE!$A$249:$E$478, 5, FALSE)</f>
        <v>2</v>
      </c>
      <c r="H198" s="76">
        <v>198</v>
      </c>
      <c r="I198" s="76" t="str">
        <f t="shared" si="3"/>
        <v>update entity set athleticsdivname='屯門區', athleticsdivfemale=3, athleticsposfemale=39 where name = '釋慧文中學' and categoryid=2;</v>
      </c>
    </row>
    <row r="199" spans="1:9" ht="14.25" x14ac:dyDescent="0.2">
      <c r="A199" t="s">
        <v>3408</v>
      </c>
      <c r="B199" t="s">
        <v>10</v>
      </c>
      <c r="C199">
        <v>40</v>
      </c>
      <c r="D199" t="s">
        <v>2946</v>
      </c>
      <c r="E199" s="59" t="s">
        <v>3713</v>
      </c>
      <c r="F199" s="76" t="str">
        <f>VLOOKUP(E199, [1]PE!$A$249:$D$478, 4, FALSE)</f>
        <v>哈羅香港國際學校</v>
      </c>
      <c r="G199" s="76">
        <f>VLOOKUP(E199, [1]PE!$A$249:$E$478, 5, FALSE)</f>
        <v>5</v>
      </c>
      <c r="H199" s="76">
        <v>199</v>
      </c>
      <c r="I199" s="76" t="str">
        <f t="shared" si="3"/>
        <v>update entity set athleticsdivname='屯門區', athleticsdivfemale=3, athleticsposfemale=40 where name = '哈羅香港國際學校' and categoryid=5;</v>
      </c>
    </row>
    <row r="200" spans="1:9" x14ac:dyDescent="0.2">
      <c r="A200" t="s">
        <v>3408</v>
      </c>
      <c r="B200" t="s">
        <v>2428</v>
      </c>
      <c r="C200">
        <v>1</v>
      </c>
      <c r="D200" t="s">
        <v>3418</v>
      </c>
      <c r="E200" t="s">
        <v>3549</v>
      </c>
      <c r="F200" s="76" t="str">
        <f>VLOOKUP(E200, [1]PE!$A$249:$D$478, 4, FALSE)</f>
        <v>順德聯誼總會梁銶琚中學</v>
      </c>
      <c r="G200" s="76">
        <f>VLOOKUP(E200, [1]PE!$A$249:$E$478, 5, FALSE)</f>
        <v>2</v>
      </c>
      <c r="H200" s="76">
        <v>200</v>
      </c>
      <c r="I200" s="76" t="str">
        <f t="shared" si="3"/>
        <v>update entity set athleticsdivname='屯門區', athleticsdivmale=3, athleticsposmale=1 where name = '順德聯誼總會梁銶琚中學' and categoryid=2;</v>
      </c>
    </row>
    <row r="201" spans="1:9" x14ac:dyDescent="0.2">
      <c r="A201" t="s">
        <v>3408</v>
      </c>
      <c r="B201" t="s">
        <v>2428</v>
      </c>
      <c r="C201">
        <v>2</v>
      </c>
      <c r="D201" t="s">
        <v>3419</v>
      </c>
      <c r="E201" t="s">
        <v>3564</v>
      </c>
      <c r="F201" s="76" t="str">
        <f>VLOOKUP(E201, [1]PE!$A$249:$D$478, 4, FALSE)</f>
        <v>仁濟醫院第二中學</v>
      </c>
      <c r="G201" s="76">
        <f>VLOOKUP(E201, [1]PE!$A$249:$E$478, 5, FALSE)</f>
        <v>2</v>
      </c>
      <c r="H201" s="76">
        <v>201</v>
      </c>
      <c r="I201" s="76" t="str">
        <f t="shared" si="3"/>
        <v>update entity set athleticsdivname='屯門區', athleticsdivmale=3, athleticsposmale=2 where name = '仁濟醫院第二中學' and categoryid=2;</v>
      </c>
    </row>
    <row r="202" spans="1:9" x14ac:dyDescent="0.2">
      <c r="A202" t="s">
        <v>3408</v>
      </c>
      <c r="B202" t="s">
        <v>2428</v>
      </c>
      <c r="C202">
        <v>3</v>
      </c>
      <c r="D202" t="s">
        <v>3420</v>
      </c>
      <c r="E202" t="s">
        <v>3556</v>
      </c>
      <c r="F202" s="76" t="str">
        <f>VLOOKUP(E202, [1]PE!$A$249:$D$478, 4, FALSE)</f>
        <v>東華三院辛亥年總理中學</v>
      </c>
      <c r="G202" s="76">
        <f>VLOOKUP(E202, [1]PE!$A$249:$E$478, 5, FALSE)</f>
        <v>2</v>
      </c>
      <c r="H202" s="76">
        <v>202</v>
      </c>
      <c r="I202" s="76" t="str">
        <f t="shared" si="3"/>
        <v>update entity set athleticsdivname='屯門區', athleticsdivmale=3, athleticsposmale=3 where name = '東華三院辛亥年總理中學' and categoryid=2;</v>
      </c>
    </row>
    <row r="203" spans="1:9" x14ac:dyDescent="0.2">
      <c r="A203" t="s">
        <v>3408</v>
      </c>
      <c r="B203" t="s">
        <v>2428</v>
      </c>
      <c r="C203">
        <v>4</v>
      </c>
      <c r="D203" t="s">
        <v>3421</v>
      </c>
      <c r="E203" t="s">
        <v>3569</v>
      </c>
      <c r="F203" s="76" t="str">
        <f>VLOOKUP(E203, [1]PE!$A$249:$D$478, 4, FALSE)</f>
        <v>中華基督教會譚李麗芬紀念中學</v>
      </c>
      <c r="G203" s="76">
        <f>VLOOKUP(E203, [1]PE!$A$249:$E$478, 5, FALSE)</f>
        <v>2</v>
      </c>
      <c r="H203" s="76">
        <v>203</v>
      </c>
      <c r="I203" s="76" t="str">
        <f t="shared" si="3"/>
        <v>update entity set athleticsdivname='屯門區', athleticsdivmale=3, athleticsposmale=4 where name = '中華基督教會譚李麗芬紀念中學' and categoryid=2;</v>
      </c>
    </row>
    <row r="204" spans="1:9" x14ac:dyDescent="0.2">
      <c r="A204" t="s">
        <v>3408</v>
      </c>
      <c r="B204" t="s">
        <v>2428</v>
      </c>
      <c r="C204">
        <v>5</v>
      </c>
      <c r="D204" t="s">
        <v>3422</v>
      </c>
      <c r="E204" t="s">
        <v>3551</v>
      </c>
      <c r="F204" s="76" t="str">
        <f>VLOOKUP(E204, [1]PE!$A$249:$D$478, 4, FALSE)</f>
        <v>保良局董玉娣中學</v>
      </c>
      <c r="G204" s="76">
        <f>VLOOKUP(E204, [1]PE!$A$249:$E$478, 5, FALSE)</f>
        <v>2</v>
      </c>
      <c r="H204" s="76">
        <v>204</v>
      </c>
      <c r="I204" s="76" t="str">
        <f t="shared" si="3"/>
        <v>update entity set athleticsdivname='屯門區', athleticsdivmale=3, athleticsposmale=5 where name = '保良局董玉娣中學' and categoryid=2;</v>
      </c>
    </row>
    <row r="205" spans="1:9" x14ac:dyDescent="0.2">
      <c r="A205" t="s">
        <v>3408</v>
      </c>
      <c r="B205" t="s">
        <v>2428</v>
      </c>
      <c r="C205">
        <v>6</v>
      </c>
      <c r="D205" t="s">
        <v>3423</v>
      </c>
      <c r="E205" t="s">
        <v>3550</v>
      </c>
      <c r="F205" s="76" t="str">
        <f>VLOOKUP(E205, [1]PE!$A$249:$D$478, 4, FALSE)</f>
        <v>浸信會永隆中學</v>
      </c>
      <c r="G205" s="76">
        <f>VLOOKUP(E205, [1]PE!$A$249:$E$478, 5, FALSE)</f>
        <v>2</v>
      </c>
      <c r="H205" s="76">
        <v>205</v>
      </c>
      <c r="I205" s="76" t="str">
        <f t="shared" si="3"/>
        <v>update entity set athleticsdivname='屯門區', athleticsdivmale=3, athleticsposmale=6 where name = '浸信會永隆中學' and categoryid=2;</v>
      </c>
    </row>
    <row r="206" spans="1:9" x14ac:dyDescent="0.2">
      <c r="A206" t="s">
        <v>3408</v>
      </c>
      <c r="B206" t="s">
        <v>2428</v>
      </c>
      <c r="C206">
        <v>7</v>
      </c>
      <c r="D206" t="s">
        <v>3424</v>
      </c>
      <c r="E206" t="s">
        <v>3558</v>
      </c>
      <c r="F206" s="76" t="str">
        <f>VLOOKUP(E206, [1]PE!$A$249:$D$478, 4, FALSE)</f>
        <v>保良局百周年李兆忠紀念中學</v>
      </c>
      <c r="G206" s="76">
        <f>VLOOKUP(E206, [1]PE!$A$249:$E$478, 5, FALSE)</f>
        <v>2</v>
      </c>
      <c r="H206" s="76">
        <v>206</v>
      </c>
      <c r="I206" s="76" t="str">
        <f t="shared" si="3"/>
        <v>update entity set athleticsdivname='屯門區', athleticsdivmale=3, athleticsposmale=7 where name = '保良局百周年李兆忠紀念中學' and categoryid=2;</v>
      </c>
    </row>
    <row r="207" spans="1:9" x14ac:dyDescent="0.2">
      <c r="A207" t="s">
        <v>3408</v>
      </c>
      <c r="B207" t="s">
        <v>2428</v>
      </c>
      <c r="C207">
        <v>8</v>
      </c>
      <c r="D207" t="s">
        <v>3425</v>
      </c>
      <c r="E207" t="s">
        <v>3554</v>
      </c>
      <c r="F207" s="76" t="str">
        <f>VLOOKUP(E207, [1]PE!$A$249:$D$478, 4, FALSE)</f>
        <v>屯門官立中學</v>
      </c>
      <c r="G207" s="76">
        <f>VLOOKUP(E207, [1]PE!$A$249:$E$478, 5, FALSE)</f>
        <v>2</v>
      </c>
      <c r="H207" s="76">
        <v>207</v>
      </c>
      <c r="I207" s="76" t="str">
        <f t="shared" si="3"/>
        <v>update entity set athleticsdivname='屯門區', athleticsdivmale=3, athleticsposmale=8 where name = '屯門官立中學' and categoryid=2;</v>
      </c>
    </row>
    <row r="208" spans="1:9" x14ac:dyDescent="0.2">
      <c r="A208" t="s">
        <v>3408</v>
      </c>
      <c r="B208" t="s">
        <v>2428</v>
      </c>
      <c r="C208">
        <v>9</v>
      </c>
      <c r="D208" t="s">
        <v>3426</v>
      </c>
      <c r="E208" t="s">
        <v>3553</v>
      </c>
      <c r="F208" s="76" t="str">
        <f>VLOOKUP(E208, [1]PE!$A$249:$D$478, 4, FALSE)</f>
        <v>馬錦明慈善基金馬可賓紀念中學</v>
      </c>
      <c r="G208" s="76">
        <f>VLOOKUP(E208, [1]PE!$A$249:$E$478, 5, FALSE)</f>
        <v>2</v>
      </c>
      <c r="H208" s="76">
        <v>208</v>
      </c>
      <c r="I208" s="76" t="str">
        <f t="shared" si="3"/>
        <v>update entity set athleticsdivname='屯門區', athleticsdivmale=3, athleticsposmale=9 where name = '馬錦明慈善基金馬可賓紀念中學' and categoryid=2;</v>
      </c>
    </row>
    <row r="209" spans="1:9" x14ac:dyDescent="0.2">
      <c r="A209" t="s">
        <v>3408</v>
      </c>
      <c r="B209" t="s">
        <v>2428</v>
      </c>
      <c r="C209">
        <v>10</v>
      </c>
      <c r="D209" t="s">
        <v>3427</v>
      </c>
      <c r="E209" t="s">
        <v>3561</v>
      </c>
      <c r="F209" s="76" t="str">
        <f>VLOOKUP(E209, [1]PE!$A$249:$D$478, 4, FALSE)</f>
        <v>東華三院邱子田紀念中學</v>
      </c>
      <c r="G209" s="76">
        <f>VLOOKUP(E209, [1]PE!$A$249:$E$478, 5, FALSE)</f>
        <v>2</v>
      </c>
      <c r="H209" s="76">
        <v>209</v>
      </c>
      <c r="I209" s="76" t="str">
        <f t="shared" si="3"/>
        <v>update entity set athleticsdivname='屯門區', athleticsdivmale=3, athleticsposmale=10 where name = '東華三院邱子田紀念中學' and categoryid=2;</v>
      </c>
    </row>
    <row r="210" spans="1:9" x14ac:dyDescent="0.2">
      <c r="A210" t="s">
        <v>3408</v>
      </c>
      <c r="B210" t="s">
        <v>2428</v>
      </c>
      <c r="C210">
        <v>11</v>
      </c>
      <c r="D210" t="s">
        <v>3428</v>
      </c>
      <c r="E210" t="s">
        <v>3560</v>
      </c>
      <c r="F210" s="76" t="str">
        <f>VLOOKUP(E210, [1]PE!$A$249:$D$478, 4, FALSE)</f>
        <v>中華基督教會何福堂書院</v>
      </c>
      <c r="G210" s="76">
        <f>VLOOKUP(E210, [1]PE!$A$249:$E$478, 5, FALSE)</f>
        <v>2</v>
      </c>
      <c r="H210" s="76">
        <v>210</v>
      </c>
      <c r="I210" s="76" t="str">
        <f t="shared" si="3"/>
        <v>update entity set athleticsdivname='屯門區', athleticsdivmale=3, athleticsposmale=11 where name = '中華基督教會何福堂書院' and categoryid=2;</v>
      </c>
    </row>
    <row r="211" spans="1:9" x14ac:dyDescent="0.2">
      <c r="A211" t="s">
        <v>3408</v>
      </c>
      <c r="B211" t="s">
        <v>2428</v>
      </c>
      <c r="C211">
        <v>12</v>
      </c>
      <c r="D211" t="s">
        <v>3429</v>
      </c>
      <c r="E211" t="s">
        <v>3565</v>
      </c>
      <c r="F211" s="76" t="str">
        <f>VLOOKUP(E211, [1]PE!$A$249:$D$478, 4, FALSE)</f>
        <v>南屯門官立中學</v>
      </c>
      <c r="G211" s="76">
        <f>VLOOKUP(E211, [1]PE!$A$249:$E$478, 5, FALSE)</f>
        <v>2</v>
      </c>
      <c r="H211" s="76">
        <v>211</v>
      </c>
      <c r="I211" s="76" t="str">
        <f t="shared" si="3"/>
        <v>update entity set athleticsdivname='屯門區', athleticsdivmale=3, athleticsposmale=12 where name = '南屯門官立中學' and categoryid=2;</v>
      </c>
    </row>
    <row r="212" spans="1:9" ht="14.25" x14ac:dyDescent="0.2">
      <c r="A212" t="s">
        <v>3699</v>
      </c>
      <c r="B212" t="s">
        <v>2428</v>
      </c>
      <c r="C212">
        <v>13</v>
      </c>
      <c r="D212" t="s">
        <v>3430</v>
      </c>
      <c r="E212" s="59" t="s">
        <v>3698</v>
      </c>
      <c r="F212" s="76" t="str">
        <f>VLOOKUP(E212, [1]PE!$A$249:$D$478, 4, FALSE)</f>
        <v>聖公會聖西門呂明才中學</v>
      </c>
      <c r="G212" s="76">
        <f>VLOOKUP(E212, [1]PE!$A$249:$E$478, 5, FALSE)</f>
        <v>2</v>
      </c>
      <c r="H212" s="76">
        <v>212</v>
      </c>
      <c r="I212" s="76" t="str">
        <f t="shared" si="3"/>
        <v>update entity set athleticsdivname='屯門區', athleticsdivmale=3, athleticsposmale=13 where name = '聖公會聖西門呂明才中學' and categoryid=2;</v>
      </c>
    </row>
    <row r="213" spans="1:9" x14ac:dyDescent="0.2">
      <c r="A213" t="s">
        <v>3408</v>
      </c>
      <c r="B213" t="s">
        <v>2428</v>
      </c>
      <c r="C213">
        <v>14</v>
      </c>
      <c r="D213" t="s">
        <v>3431</v>
      </c>
      <c r="E213" t="s">
        <v>3555</v>
      </c>
      <c r="F213" s="76" t="str">
        <f>VLOOKUP(E213, [1]PE!$A$249:$D$478, 4, FALSE)</f>
        <v>仁愛堂陳黃淑芳紀念中學</v>
      </c>
      <c r="G213" s="76">
        <f>VLOOKUP(E213, [1]PE!$A$249:$E$478, 5, FALSE)</f>
        <v>2</v>
      </c>
      <c r="H213" s="76">
        <v>213</v>
      </c>
      <c r="I213" s="76" t="str">
        <f t="shared" si="3"/>
        <v>update entity set athleticsdivname='屯門區', athleticsdivmale=3, athleticsposmale=14 where name = '仁愛堂陳黃淑芳紀念中學' and categoryid=2;</v>
      </c>
    </row>
    <row r="214" spans="1:9" x14ac:dyDescent="0.2">
      <c r="A214" t="s">
        <v>3408</v>
      </c>
      <c r="B214" t="s">
        <v>2428</v>
      </c>
      <c r="C214">
        <v>15</v>
      </c>
      <c r="D214" t="s">
        <v>3432</v>
      </c>
      <c r="E214" t="s">
        <v>3559</v>
      </c>
      <c r="F214" s="76" t="str">
        <f>VLOOKUP(E214, [1]PE!$A$249:$D$478, 4, FALSE)</f>
        <v>順德聯誼總會譚伯羽中學</v>
      </c>
      <c r="G214" s="76">
        <f>VLOOKUP(E214, [1]PE!$A$249:$E$478, 5, FALSE)</f>
        <v>2</v>
      </c>
      <c r="H214" s="76">
        <v>214</v>
      </c>
      <c r="I214" s="76" t="str">
        <f t="shared" si="3"/>
        <v>update entity set athleticsdivname='屯門區', athleticsdivmale=3, athleticsposmale=15 where name = '順德聯誼總會譚伯羽中學' and categoryid=2;</v>
      </c>
    </row>
    <row r="215" spans="1:9" x14ac:dyDescent="0.2">
      <c r="A215" t="s">
        <v>3408</v>
      </c>
      <c r="B215" t="s">
        <v>2428</v>
      </c>
      <c r="C215">
        <v>16</v>
      </c>
      <c r="D215" t="s">
        <v>3433</v>
      </c>
      <c r="E215" t="s">
        <v>3570</v>
      </c>
      <c r="F215" s="76" t="str">
        <f>VLOOKUP(E215, [1]PE!$A$249:$D$478, 4, FALSE)</f>
        <v>崇真書院</v>
      </c>
      <c r="G215" s="76">
        <f>VLOOKUP(E215, [1]PE!$A$249:$E$478, 5, FALSE)</f>
        <v>2</v>
      </c>
      <c r="H215" s="76">
        <v>215</v>
      </c>
      <c r="I215" s="76" t="str">
        <f t="shared" si="3"/>
        <v>update entity set athleticsdivname='屯門區', athleticsdivmale=3, athleticsposmale=16 where name = '崇真書院' and categoryid=2;</v>
      </c>
    </row>
    <row r="216" spans="1:9" x14ac:dyDescent="0.2">
      <c r="A216" t="s">
        <v>3408</v>
      </c>
      <c r="B216" t="s">
        <v>2428</v>
      </c>
      <c r="C216">
        <v>17</v>
      </c>
      <c r="D216" t="s">
        <v>3434</v>
      </c>
      <c r="E216" t="s">
        <v>3557</v>
      </c>
      <c r="F216" s="76" t="str">
        <f>VLOOKUP(E216, [1]PE!$A$249:$D$478, 4, FALSE)</f>
        <v>仁愛堂田家炳中學</v>
      </c>
      <c r="G216" s="76">
        <f>VLOOKUP(E216, [1]PE!$A$249:$E$478, 5, FALSE)</f>
        <v>2</v>
      </c>
      <c r="H216" s="76">
        <v>216</v>
      </c>
      <c r="I216" s="76" t="str">
        <f t="shared" si="3"/>
        <v>update entity set athleticsdivname='屯門區', athleticsdivmale=3, athleticsposmale=17 where name = '仁愛堂田家炳中學' and categoryid=2;</v>
      </c>
    </row>
    <row r="217" spans="1:9" x14ac:dyDescent="0.2">
      <c r="A217" t="s">
        <v>3408</v>
      </c>
      <c r="B217" t="s">
        <v>2428</v>
      </c>
      <c r="C217">
        <v>18</v>
      </c>
      <c r="D217" t="s">
        <v>3435</v>
      </c>
      <c r="E217" t="s">
        <v>3574</v>
      </c>
      <c r="F217" s="76" t="str">
        <f>VLOOKUP(E217, [1]PE!$A$249:$D$478, 4, FALSE)</f>
        <v>香海正覺蓮社佛教梁植偉中學</v>
      </c>
      <c r="G217" s="76">
        <f>VLOOKUP(E217, [1]PE!$A$249:$E$478, 5, FALSE)</f>
        <v>2</v>
      </c>
      <c r="H217" s="76">
        <v>217</v>
      </c>
      <c r="I217" s="76" t="str">
        <f t="shared" si="3"/>
        <v>update entity set athleticsdivname='屯門區', athleticsdivmale=3, athleticsposmale=18 where name = '香海正覺蓮社佛教梁植偉中學' and categoryid=2;</v>
      </c>
    </row>
    <row r="218" spans="1:9" x14ac:dyDescent="0.2">
      <c r="A218" t="s">
        <v>3408</v>
      </c>
      <c r="B218" t="s">
        <v>2428</v>
      </c>
      <c r="C218">
        <v>19</v>
      </c>
      <c r="D218" t="s">
        <v>3436</v>
      </c>
      <c r="E218" t="s">
        <v>3562</v>
      </c>
      <c r="F218" s="76" t="str">
        <f>VLOOKUP(E218, [1]PE!$A$249:$D$478, 4, FALSE)</f>
        <v>新生命教育協會平安福音中學</v>
      </c>
      <c r="G218" s="76">
        <f>VLOOKUP(E218, [1]PE!$A$249:$E$478, 5, FALSE)</f>
        <v>2</v>
      </c>
      <c r="H218" s="76">
        <v>218</v>
      </c>
      <c r="I218" s="76" t="str">
        <f t="shared" si="3"/>
        <v>update entity set athleticsdivname='屯門區', athleticsdivmale=3, athleticsposmale=19 where name = '新生命教育協會平安福音中學' and categoryid=2;</v>
      </c>
    </row>
    <row r="219" spans="1:9" x14ac:dyDescent="0.2">
      <c r="A219" t="s">
        <v>3408</v>
      </c>
      <c r="B219" t="s">
        <v>2428</v>
      </c>
      <c r="C219">
        <v>20</v>
      </c>
      <c r="D219" t="s">
        <v>3437</v>
      </c>
      <c r="E219" t="s">
        <v>3567</v>
      </c>
      <c r="F219" s="76" t="str">
        <f>VLOOKUP(E219, [1]PE!$A$249:$D$478, 4, FALSE)</f>
        <v>佛教沈香林紀念中學</v>
      </c>
      <c r="G219" s="76">
        <f>VLOOKUP(E219, [1]PE!$A$249:$E$478, 5, FALSE)</f>
        <v>2</v>
      </c>
      <c r="H219" s="76">
        <v>219</v>
      </c>
      <c r="I219" s="76" t="str">
        <f t="shared" si="3"/>
        <v>update entity set athleticsdivname='屯門區', athleticsdivmale=3, athleticsposmale=20 where name = '佛教沈香林紀念中學' and categoryid=2;</v>
      </c>
    </row>
    <row r="220" spans="1:9" x14ac:dyDescent="0.2">
      <c r="A220" t="s">
        <v>3408</v>
      </c>
      <c r="B220" t="s">
        <v>2428</v>
      </c>
      <c r="C220">
        <v>21</v>
      </c>
      <c r="D220" t="s">
        <v>3438</v>
      </c>
      <c r="E220" t="s">
        <v>3566</v>
      </c>
      <c r="F220" s="76" t="str">
        <f>VLOOKUP(E220, [1]PE!$A$249:$D$478, 4, FALSE)</f>
        <v>宣道中學</v>
      </c>
      <c r="G220" s="76">
        <f>VLOOKUP(E220, [1]PE!$A$249:$E$478, 5, FALSE)</f>
        <v>2</v>
      </c>
      <c r="H220" s="76">
        <v>220</v>
      </c>
      <c r="I220" s="76" t="str">
        <f t="shared" si="3"/>
        <v>update entity set athleticsdivname='屯門區', athleticsdivmale=3, athleticsposmale=21 where name = '宣道中學' and categoryid=2;</v>
      </c>
    </row>
    <row r="221" spans="1:9" x14ac:dyDescent="0.2">
      <c r="A221" t="s">
        <v>3408</v>
      </c>
      <c r="B221" t="s">
        <v>2428</v>
      </c>
      <c r="C221">
        <v>22</v>
      </c>
      <c r="D221" t="s">
        <v>3439</v>
      </c>
      <c r="E221" t="s">
        <v>3571</v>
      </c>
      <c r="F221" s="76" t="str">
        <f>VLOOKUP(E221, [1]PE!$A$249:$D$478, 4, FALSE)</f>
        <v>嗇色園主辦可藝中學</v>
      </c>
      <c r="G221" s="76">
        <f>VLOOKUP(E221, [1]PE!$A$249:$E$478, 5, FALSE)</f>
        <v>2</v>
      </c>
      <c r="H221" s="76">
        <v>221</v>
      </c>
      <c r="I221" s="76" t="str">
        <f t="shared" si="3"/>
        <v>update entity set athleticsdivname='屯門區', athleticsdivmale=3, athleticsposmale=22 where name = '嗇色園主辦可藝中學' and categoryid=2;</v>
      </c>
    </row>
    <row r="222" spans="1:9" x14ac:dyDescent="0.2">
      <c r="A222" t="s">
        <v>3408</v>
      </c>
      <c r="B222" t="s">
        <v>2428</v>
      </c>
      <c r="C222">
        <v>23</v>
      </c>
      <c r="D222" t="s">
        <v>3440</v>
      </c>
      <c r="E222" t="s">
        <v>3563</v>
      </c>
      <c r="F222" s="76" t="str">
        <f>VLOOKUP(E222, [1]PE!$A$249:$D$478, 4, FALSE)</f>
        <v>香港九龍塘基督教中華宣道會陳瑞芝紀念中學</v>
      </c>
      <c r="G222" s="76">
        <f>VLOOKUP(E222, [1]PE!$A$249:$E$478, 5, FALSE)</f>
        <v>2</v>
      </c>
      <c r="H222" s="76">
        <v>222</v>
      </c>
      <c r="I222" s="76" t="str">
        <f t="shared" si="3"/>
        <v>update entity set athleticsdivname='屯門區', athleticsdivmale=3, athleticsposmale=23 where name = '香港九龍塘基督教中華宣道會陳瑞芝紀念中學' and categoryid=2;</v>
      </c>
    </row>
    <row r="223" spans="1:9" x14ac:dyDescent="0.2">
      <c r="A223" t="s">
        <v>3408</v>
      </c>
      <c r="B223" t="s">
        <v>2428</v>
      </c>
      <c r="C223">
        <v>24</v>
      </c>
      <c r="D223" t="s">
        <v>3441</v>
      </c>
      <c r="E223" t="s">
        <v>3568</v>
      </c>
      <c r="F223" s="76" t="str">
        <f>VLOOKUP(E223, [1]PE!$A$249:$D$478, 4, FALSE)</f>
        <v>屯門天主教中學</v>
      </c>
      <c r="G223" s="76">
        <f>VLOOKUP(E223, [1]PE!$A$249:$E$478, 5, FALSE)</f>
        <v>2</v>
      </c>
      <c r="H223" s="76">
        <v>223</v>
      </c>
      <c r="I223" s="76" t="str">
        <f t="shared" si="3"/>
        <v>update entity set athleticsdivname='屯門區', athleticsdivmale=3, athleticsposmale=24 where name = '屯門天主教中學' and categoryid=2;</v>
      </c>
    </row>
    <row r="224" spans="1:9" x14ac:dyDescent="0.2">
      <c r="A224" t="s">
        <v>3408</v>
      </c>
      <c r="B224" t="s">
        <v>2428</v>
      </c>
      <c r="C224">
        <v>25</v>
      </c>
      <c r="D224" t="s">
        <v>3442</v>
      </c>
      <c r="E224" t="s">
        <v>3573</v>
      </c>
      <c r="F224" s="76" t="str">
        <f>VLOOKUP(E224, [1]PE!$A$249:$D$478, 4, FALSE)</f>
        <v>迦密唐賓南紀念中學</v>
      </c>
      <c r="G224" s="76">
        <f>VLOOKUP(E224, [1]PE!$A$249:$E$478, 5, FALSE)</f>
        <v>2</v>
      </c>
      <c r="H224" s="76">
        <v>224</v>
      </c>
      <c r="I224" s="76" t="str">
        <f t="shared" si="3"/>
        <v>update entity set athleticsdivname='屯門區', athleticsdivmale=3, athleticsposmale=25 where name = '迦密唐賓南紀念中學' and categoryid=2;</v>
      </c>
    </row>
    <row r="225" spans="1:9" x14ac:dyDescent="0.2">
      <c r="A225" t="s">
        <v>3408</v>
      </c>
      <c r="B225" t="s">
        <v>2428</v>
      </c>
      <c r="C225">
        <v>26</v>
      </c>
      <c r="D225" t="s">
        <v>3443</v>
      </c>
      <c r="E225" t="s">
        <v>3572</v>
      </c>
      <c r="F225" s="76" t="str">
        <f>VLOOKUP(E225, [1]PE!$A$249:$D$478, 4, FALSE)</f>
        <v>路德會呂祥光中學</v>
      </c>
      <c r="G225" s="76">
        <f>VLOOKUP(E225, [1]PE!$A$249:$E$478, 5, FALSE)</f>
        <v>2</v>
      </c>
      <c r="H225" s="76">
        <v>225</v>
      </c>
      <c r="I225" s="76" t="str">
        <f t="shared" si="3"/>
        <v>update entity set athleticsdivname='屯門區', athleticsdivmale=3, athleticsposmale=26 where name = '路德會呂祥光中學' and categoryid=2;</v>
      </c>
    </row>
    <row r="226" spans="1:9" x14ac:dyDescent="0.2">
      <c r="A226" t="s">
        <v>3408</v>
      </c>
      <c r="B226" t="s">
        <v>2428</v>
      </c>
      <c r="C226">
        <v>27</v>
      </c>
      <c r="D226" t="s">
        <v>3444</v>
      </c>
      <c r="E226" t="s">
        <v>3576</v>
      </c>
      <c r="F226" s="76" t="str">
        <f>VLOOKUP(E226, [1]PE!$A$249:$D$478, 4, FALSE)</f>
        <v>恩平工商會李琳明中學</v>
      </c>
      <c r="G226" s="76">
        <f>VLOOKUP(E226, [1]PE!$A$249:$E$478, 5, FALSE)</f>
        <v>2</v>
      </c>
      <c r="H226" s="76">
        <v>226</v>
      </c>
      <c r="I226" s="76" t="str">
        <f t="shared" si="3"/>
        <v>update entity set athleticsdivname='屯門區', athleticsdivmale=3, athleticsposmale=27 where name = '恩平工商會李琳明中學' and categoryid=2;</v>
      </c>
    </row>
    <row r="227" spans="1:9" x14ac:dyDescent="0.2">
      <c r="A227" t="s">
        <v>3408</v>
      </c>
      <c r="B227" t="s">
        <v>2428</v>
      </c>
      <c r="C227">
        <v>28</v>
      </c>
      <c r="D227" t="s">
        <v>3445</v>
      </c>
      <c r="E227" t="s">
        <v>3575</v>
      </c>
      <c r="F227" s="76" t="str">
        <f>VLOOKUP(E227, [1]PE!$A$249:$D$478, 4, FALSE)</f>
        <v>廠商會蔡章閣中學</v>
      </c>
      <c r="G227" s="76">
        <f>VLOOKUP(E227, [1]PE!$A$249:$E$478, 5, FALSE)</f>
        <v>2</v>
      </c>
      <c r="H227" s="76">
        <v>227</v>
      </c>
      <c r="I227" s="76" t="str">
        <f t="shared" si="3"/>
        <v>update entity set athleticsdivname='屯門區', athleticsdivmale=3, athleticsposmale=28 where name = '廠商會蔡章閣中學' and categoryid=2;</v>
      </c>
    </row>
    <row r="228" spans="1:9" x14ac:dyDescent="0.2">
      <c r="A228" t="s">
        <v>3408</v>
      </c>
      <c r="B228" t="s">
        <v>2428</v>
      </c>
      <c r="C228">
        <v>29</v>
      </c>
      <c r="D228" t="s">
        <v>3446</v>
      </c>
      <c r="E228" t="s">
        <v>3578</v>
      </c>
      <c r="F228" s="76" t="str">
        <f>VLOOKUP(E228, [1]PE!$A$249:$D$478, 4, FALSE)</f>
        <v>青松侯寶垣中學</v>
      </c>
      <c r="G228" s="76">
        <f>VLOOKUP(E228, [1]PE!$A$249:$E$478, 5, FALSE)</f>
        <v>2</v>
      </c>
      <c r="H228" s="76">
        <v>228</v>
      </c>
      <c r="I228" s="76" t="str">
        <f t="shared" si="3"/>
        <v>update entity set athleticsdivname='屯門區', athleticsdivmale=3, athleticsposmale=29 where name = '青松侯寶垣中學' and categoryid=2;</v>
      </c>
    </row>
    <row r="229" spans="1:9" x14ac:dyDescent="0.2">
      <c r="A229" t="s">
        <v>3408</v>
      </c>
      <c r="B229" t="s">
        <v>2428</v>
      </c>
      <c r="C229">
        <v>30</v>
      </c>
      <c r="D229" t="s">
        <v>3447</v>
      </c>
      <c r="E229" t="s">
        <v>3580</v>
      </c>
      <c r="F229" s="76" t="str">
        <f>VLOOKUP(E229, [1]PE!$A$249:$D$478, 4, FALSE)</f>
        <v>新會商會中學</v>
      </c>
      <c r="G229" s="76">
        <f>VLOOKUP(E229, [1]PE!$A$249:$E$478, 5, FALSE)</f>
        <v>2</v>
      </c>
      <c r="H229" s="76">
        <v>229</v>
      </c>
      <c r="I229" s="76" t="str">
        <f t="shared" si="3"/>
        <v>update entity set athleticsdivname='屯門區', athleticsdivmale=3, athleticsposmale=30 where name = '新會商會中學' and categoryid=2;</v>
      </c>
    </row>
    <row r="230" spans="1:9" x14ac:dyDescent="0.2">
      <c r="A230" t="s">
        <v>3408</v>
      </c>
      <c r="B230" t="s">
        <v>2428</v>
      </c>
      <c r="C230">
        <v>31</v>
      </c>
      <c r="D230" t="s">
        <v>3448</v>
      </c>
      <c r="E230" t="s">
        <v>3579</v>
      </c>
      <c r="F230" s="76" t="str">
        <f>VLOOKUP(E230, [1]PE!$A$249:$D$478, 4, FALSE)</f>
        <v>加拿大神召會嘉智中學</v>
      </c>
      <c r="G230" s="76">
        <f>VLOOKUP(E230, [1]PE!$A$249:$E$478, 5, FALSE)</f>
        <v>2</v>
      </c>
      <c r="H230" s="76">
        <v>230</v>
      </c>
      <c r="I230" s="76" t="str">
        <f t="shared" si="3"/>
        <v>update entity set athleticsdivname='屯門區', athleticsdivmale=3, athleticsposmale=31 where name = '加拿大神召會嘉智中學' and categoryid=2;</v>
      </c>
    </row>
    <row r="231" spans="1:9" x14ac:dyDescent="0.2">
      <c r="A231" t="s">
        <v>3408</v>
      </c>
      <c r="B231" t="s">
        <v>2428</v>
      </c>
      <c r="C231">
        <v>32</v>
      </c>
      <c r="D231" t="s">
        <v>3449</v>
      </c>
      <c r="E231" t="s">
        <v>3582</v>
      </c>
      <c r="F231" s="76" t="str">
        <f>VLOOKUP(E231, [1]PE!$A$249:$D$478, 4, FALSE)</f>
        <v>東華三院鄺錫坤伉儷中學</v>
      </c>
      <c r="G231" s="76">
        <f>VLOOKUP(E231, [1]PE!$A$249:$E$478, 5, FALSE)</f>
        <v>2</v>
      </c>
      <c r="H231" s="76">
        <v>231</v>
      </c>
      <c r="I231" s="76" t="str">
        <f t="shared" si="3"/>
        <v>update entity set athleticsdivname='屯門區', athleticsdivmale=3, athleticsposmale=32 where name = '東華三院鄺錫坤伉儷中學' and categoryid=2;</v>
      </c>
    </row>
    <row r="232" spans="1:9" x14ac:dyDescent="0.2">
      <c r="A232" t="s">
        <v>3408</v>
      </c>
      <c r="B232" t="s">
        <v>2428</v>
      </c>
      <c r="C232">
        <v>33</v>
      </c>
      <c r="D232" t="s">
        <v>3450</v>
      </c>
      <c r="E232" t="s">
        <v>3577</v>
      </c>
      <c r="F232" s="76" t="str">
        <f>VLOOKUP(E232, [1]PE!$A$249:$D$478, 4, FALSE)</f>
        <v>明愛屯門馬登基金中學</v>
      </c>
      <c r="G232" s="76">
        <f>VLOOKUP(E232, [1]PE!$A$249:$E$478, 5, FALSE)</f>
        <v>2</v>
      </c>
      <c r="H232" s="76">
        <v>232</v>
      </c>
      <c r="I232" s="76" t="str">
        <f t="shared" si="3"/>
        <v>update entity set athleticsdivname='屯門區', athleticsdivmale=3, athleticsposmale=33 where name = '明愛屯門馬登基金中學' and categoryid=2;</v>
      </c>
    </row>
    <row r="233" spans="1:9" x14ac:dyDescent="0.2">
      <c r="A233" t="s">
        <v>3408</v>
      </c>
      <c r="B233" t="s">
        <v>2428</v>
      </c>
      <c r="C233">
        <v>34</v>
      </c>
      <c r="D233" t="s">
        <v>3451</v>
      </c>
      <c r="E233" t="s">
        <v>3581</v>
      </c>
      <c r="F233" s="76" t="str">
        <f>VLOOKUP(E233, [1]PE!$A$249:$D$478, 4, FALSE)</f>
        <v>裘錦秋中學（屯門）</v>
      </c>
      <c r="G233" s="76">
        <f>VLOOKUP(E233, [1]PE!$A$249:$E$478, 5, FALSE)</f>
        <v>2</v>
      </c>
      <c r="H233" s="76">
        <v>233</v>
      </c>
      <c r="I233" s="76" t="str">
        <f t="shared" si="3"/>
        <v>update entity set athleticsdivname='屯門區', athleticsdivmale=3, athleticsposmale=34 where name = '裘錦秋中學（屯門）' and categoryid=2;</v>
      </c>
    </row>
    <row r="234" spans="1:9" x14ac:dyDescent="0.2">
      <c r="A234" t="s">
        <v>3408</v>
      </c>
      <c r="B234" t="s">
        <v>2428</v>
      </c>
      <c r="C234">
        <v>35</v>
      </c>
      <c r="D234" t="s">
        <v>3452</v>
      </c>
      <c r="E234" t="s">
        <v>3583</v>
      </c>
      <c r="F234" s="76" t="str">
        <f>VLOOKUP(E234, [1]PE!$A$249:$D$478, 4, FALSE)</f>
        <v>深培中學</v>
      </c>
      <c r="G234" s="76">
        <f>VLOOKUP(E234, [1]PE!$A$249:$E$478, 5, FALSE)</f>
        <v>2</v>
      </c>
      <c r="H234" s="76">
        <v>234</v>
      </c>
      <c r="I234" s="76" t="str">
        <f t="shared" si="3"/>
        <v>update entity set athleticsdivname='屯門區', athleticsdivmale=3, athleticsposmale=35 where name = '深培中學' and categoryid=2;</v>
      </c>
    </row>
    <row r="235" spans="1:9" x14ac:dyDescent="0.2">
      <c r="A235" t="s">
        <v>3408</v>
      </c>
      <c r="B235" t="s">
        <v>2428</v>
      </c>
      <c r="C235">
        <v>36</v>
      </c>
      <c r="D235" t="s">
        <v>3453</v>
      </c>
      <c r="E235" t="s">
        <v>3585</v>
      </c>
      <c r="F235" s="76" t="str">
        <f>VLOOKUP(E235, [1]PE!$A$249:$D$478, 4, FALSE)</f>
        <v>鐘聲慈善社胡陳金枝中學</v>
      </c>
      <c r="G235" s="76">
        <f>VLOOKUP(E235, [1]PE!$A$249:$E$478, 5, FALSE)</f>
        <v>2</v>
      </c>
      <c r="H235" s="76">
        <v>235</v>
      </c>
      <c r="I235" s="76" t="str">
        <f t="shared" si="3"/>
        <v>update entity set athleticsdivname='屯門區', athleticsdivmale=3, athleticsposmale=36 where name = '鐘聲慈善社胡陳金枝中學' and categoryid=2;</v>
      </c>
    </row>
    <row r="236" spans="1:9" x14ac:dyDescent="0.2">
      <c r="A236" t="s">
        <v>3408</v>
      </c>
      <c r="B236" t="s">
        <v>2428</v>
      </c>
      <c r="C236">
        <v>37</v>
      </c>
      <c r="D236" t="s">
        <v>3454</v>
      </c>
      <c r="E236" t="s">
        <v>3586</v>
      </c>
      <c r="F236" s="76" t="str">
        <f>VLOOKUP(E236, [1]PE!$A$249:$D$478, 4, FALSE)</f>
        <v>釋慧文中學</v>
      </c>
      <c r="G236" s="76">
        <f>VLOOKUP(E236, [1]PE!$A$249:$E$478, 5, FALSE)</f>
        <v>2</v>
      </c>
      <c r="H236" s="76">
        <v>236</v>
      </c>
      <c r="I236" s="76" t="str">
        <f t="shared" si="3"/>
        <v>update entity set athleticsdivname='屯門區', athleticsdivmale=3, athleticsposmale=37 where name = '釋慧文中學' and categoryid=2;</v>
      </c>
    </row>
    <row r="237" spans="1:9" x14ac:dyDescent="0.2">
      <c r="A237" t="s">
        <v>3408</v>
      </c>
      <c r="B237" t="s">
        <v>2428</v>
      </c>
      <c r="C237">
        <v>38</v>
      </c>
      <c r="D237" t="s">
        <v>3455</v>
      </c>
      <c r="E237" t="s">
        <v>3587</v>
      </c>
      <c r="F237" s="76" t="str">
        <f>VLOOKUP(E237, [1]PE!$A$249:$D$478, 4, FALSE)</f>
        <v>哈羅香港國際學校</v>
      </c>
      <c r="G237" s="76">
        <f>VLOOKUP(E237, [1]PE!$A$249:$E$478, 5, FALSE)</f>
        <v>5</v>
      </c>
      <c r="H237" s="76">
        <v>237</v>
      </c>
      <c r="I237" s="76" t="str">
        <f t="shared" si="3"/>
        <v>update entity set athleticsdivname='屯門區', athleticsdivmale=3, athleticsposmale=38 where name = '哈羅香港國際學校' and categoryid=5;</v>
      </c>
    </row>
    <row r="238" spans="1:9" x14ac:dyDescent="0.2">
      <c r="A238" t="s">
        <v>3408</v>
      </c>
      <c r="B238" t="s">
        <v>2428</v>
      </c>
      <c r="C238">
        <v>40</v>
      </c>
      <c r="D238" t="s">
        <v>3457</v>
      </c>
      <c r="E238" t="s">
        <v>3552</v>
      </c>
      <c r="F238" s="76" t="str">
        <f>VLOOKUP(E238, [1]PE!$A$249:$D$478, 4, FALSE)</f>
        <v>妙法寺劉金龍中學</v>
      </c>
      <c r="G238" s="76">
        <f>VLOOKUP(E238, [1]PE!$A$249:$E$478, 5, FALSE)</f>
        <v>2</v>
      </c>
      <c r="H238" s="76">
        <v>238</v>
      </c>
      <c r="I238" s="76" t="str">
        <f t="shared" si="3"/>
        <v>update entity set athleticsdivname='屯門區', athleticsdivmale=3, athleticsposmale=40 where name = '妙法寺劉金龍中學' and categoryid=2;</v>
      </c>
    </row>
    <row r="239" spans="1:9" x14ac:dyDescent="0.2">
      <c r="A239" t="s">
        <v>3409</v>
      </c>
      <c r="B239" t="s">
        <v>10</v>
      </c>
      <c r="C239">
        <v>1</v>
      </c>
      <c r="D239" t="s">
        <v>2907</v>
      </c>
      <c r="E239" t="s">
        <v>3588</v>
      </c>
      <c r="F239" s="76" t="str">
        <f>VLOOKUP(E239, [1]PE!$A$249:$D$478, 4, FALSE)</f>
        <v>賽馬會體藝中學</v>
      </c>
      <c r="G239" s="76">
        <f>VLOOKUP(E239, [1]PE!$A$249:$E$478, 5, FALSE)</f>
        <v>2</v>
      </c>
      <c r="H239" s="76">
        <v>239</v>
      </c>
      <c r="I239" s="76" t="str">
        <f t="shared" si="3"/>
        <v>update entity set athleticsdivname='沙田及西貢區', athleticsdivfemale=3, athleticsposfemale=1 where name = '賽馬會體藝中學' and categoryid=2;</v>
      </c>
    </row>
    <row r="240" spans="1:9" x14ac:dyDescent="0.2">
      <c r="A240" t="s">
        <v>3409</v>
      </c>
      <c r="B240" t="s">
        <v>10</v>
      </c>
      <c r="C240">
        <v>2</v>
      </c>
      <c r="D240" t="s">
        <v>2908</v>
      </c>
      <c r="E240" t="s">
        <v>3589</v>
      </c>
      <c r="F240" s="76" t="str">
        <f>VLOOKUP(E240, [1]PE!$A$249:$D$478, 4, FALSE)</f>
        <v>浸信會呂明才中學</v>
      </c>
      <c r="G240" s="76">
        <f>VLOOKUP(E240, [1]PE!$A$249:$E$478, 5, FALSE)</f>
        <v>2</v>
      </c>
      <c r="H240" s="76">
        <v>240</v>
      </c>
      <c r="I240" s="76" t="str">
        <f t="shared" si="3"/>
        <v>update entity set athleticsdivname='沙田及西貢區', athleticsdivfemale=3, athleticsposfemale=2 where name = '浸信會呂明才中學' and categoryid=2;</v>
      </c>
    </row>
    <row r="241" spans="1:9" x14ac:dyDescent="0.2">
      <c r="A241" t="s">
        <v>3409</v>
      </c>
      <c r="B241" t="s">
        <v>10</v>
      </c>
      <c r="C241">
        <v>3</v>
      </c>
      <c r="D241" t="s">
        <v>2909</v>
      </c>
      <c r="E241" t="s">
        <v>3590</v>
      </c>
      <c r="F241" s="76" t="str">
        <f>VLOOKUP(E241, [1]PE!$A$249:$D$478, 4, FALSE)</f>
        <v>沙田崇真中學</v>
      </c>
      <c r="G241" s="76">
        <f>VLOOKUP(E241, [1]PE!$A$249:$E$478, 5, FALSE)</f>
        <v>2</v>
      </c>
      <c r="H241" s="76">
        <v>241</v>
      </c>
      <c r="I241" s="76" t="str">
        <f t="shared" si="3"/>
        <v>update entity set athleticsdivname='沙田及西貢區', athleticsdivfemale=3, athleticsposfemale=3 where name = '沙田崇真中學' and categoryid=2;</v>
      </c>
    </row>
    <row r="242" spans="1:9" x14ac:dyDescent="0.2">
      <c r="A242" t="s">
        <v>3409</v>
      </c>
      <c r="B242" t="s">
        <v>10</v>
      </c>
      <c r="C242">
        <v>4</v>
      </c>
      <c r="D242" t="s">
        <v>2910</v>
      </c>
      <c r="E242" t="s">
        <v>3591</v>
      </c>
      <c r="F242" s="76" t="str">
        <f>VLOOKUP(E242, [1]PE!$A$249:$D$478, 4, FALSE)</f>
        <v>培僑書院</v>
      </c>
      <c r="G242" s="76">
        <f>VLOOKUP(E242, [1]PE!$A$249:$E$478, 5, FALSE)</f>
        <v>2</v>
      </c>
      <c r="H242" s="76">
        <v>242</v>
      </c>
      <c r="I242" s="76" t="str">
        <f t="shared" si="3"/>
        <v>update entity set athleticsdivname='沙田及西貢區', athleticsdivfemale=3, athleticsposfemale=4 where name = '培僑書院' and categoryid=2;</v>
      </c>
    </row>
    <row r="243" spans="1:9" x14ac:dyDescent="0.2">
      <c r="A243" t="s">
        <v>3409</v>
      </c>
      <c r="B243" t="s">
        <v>10</v>
      </c>
      <c r="C243">
        <v>5</v>
      </c>
      <c r="D243" t="s">
        <v>2911</v>
      </c>
      <c r="E243" t="s">
        <v>3592</v>
      </c>
      <c r="F243" s="76" t="str">
        <f>VLOOKUP(E243, [1]PE!$A$249:$D$478, 4, FALSE)</f>
        <v>林大輝中學</v>
      </c>
      <c r="G243" s="76">
        <f>VLOOKUP(E243, [1]PE!$A$249:$E$478, 5, FALSE)</f>
        <v>2</v>
      </c>
      <c r="H243" s="76">
        <v>243</v>
      </c>
      <c r="I243" s="76" t="str">
        <f t="shared" si="3"/>
        <v>update entity set athleticsdivname='沙田及西貢區', athleticsdivfemale=3, athleticsposfemale=5 where name = '林大輝中學' and categoryid=2;</v>
      </c>
    </row>
    <row r="244" spans="1:9" x14ac:dyDescent="0.2">
      <c r="A244" t="s">
        <v>3409</v>
      </c>
      <c r="B244" t="s">
        <v>10</v>
      </c>
      <c r="C244">
        <v>6</v>
      </c>
      <c r="D244" t="s">
        <v>2912</v>
      </c>
      <c r="E244" t="s">
        <v>3593</v>
      </c>
      <c r="F244" s="76" t="str">
        <f>VLOOKUP(E244, [1]PE!$A$249:$D$478, 4, FALSE)</f>
        <v>聖羅撒書院</v>
      </c>
      <c r="G244" s="76">
        <f>VLOOKUP(E244, [1]PE!$A$249:$E$478, 5, FALSE)</f>
        <v>2</v>
      </c>
      <c r="H244" s="76">
        <v>244</v>
      </c>
      <c r="I244" s="76" t="str">
        <f t="shared" si="3"/>
        <v>update entity set athleticsdivname='沙田及西貢區', athleticsdivfemale=3, athleticsposfemale=6 where name = '聖羅撒書院' and categoryid=2;</v>
      </c>
    </row>
    <row r="245" spans="1:9" x14ac:dyDescent="0.2">
      <c r="A245" t="s">
        <v>3409</v>
      </c>
      <c r="B245" t="s">
        <v>10</v>
      </c>
      <c r="C245">
        <v>7</v>
      </c>
      <c r="D245" t="s">
        <v>2913</v>
      </c>
      <c r="E245" t="s">
        <v>3594</v>
      </c>
      <c r="F245" s="76" t="str">
        <f>VLOOKUP(E245, [1]PE!$A$249:$D$478, 4, FALSE)</f>
        <v>沙田書院</v>
      </c>
      <c r="G245" s="76">
        <f>VLOOKUP(E245, [1]PE!$A$249:$E$478, 5, FALSE)</f>
        <v>5</v>
      </c>
      <c r="H245" s="76">
        <v>245</v>
      </c>
      <c r="I245" s="76" t="str">
        <f t="shared" si="3"/>
        <v>update entity set athleticsdivname='沙田及西貢區', athleticsdivfemale=3, athleticsposfemale=7 where name = '沙田書院' and categoryid=5;</v>
      </c>
    </row>
    <row r="246" spans="1:9" ht="14.25" x14ac:dyDescent="0.2">
      <c r="A246" t="s">
        <v>3700</v>
      </c>
      <c r="B246" t="s">
        <v>10</v>
      </c>
      <c r="C246">
        <v>8</v>
      </c>
      <c r="D246" t="s">
        <v>2914</v>
      </c>
      <c r="E246" s="59" t="s">
        <v>3701</v>
      </c>
      <c r="F246" s="76" t="str">
        <f>VLOOKUP(E246, [1]PE!$A$249:$D$478, 4, FALSE)</f>
        <v>青年會書院</v>
      </c>
      <c r="G246" s="76">
        <f>VLOOKUP(E246, [1]PE!$A$249:$E$478, 5, FALSE)</f>
        <v>2</v>
      </c>
      <c r="H246" s="76">
        <v>246</v>
      </c>
      <c r="I246" s="76" t="str">
        <f t="shared" si="3"/>
        <v>update entity set athleticsdivname='沙田及西貢區', athleticsdivfemale=3, athleticsposfemale=8 where name = '青年會書院' and categoryid=2;</v>
      </c>
    </row>
    <row r="247" spans="1:9" x14ac:dyDescent="0.2">
      <c r="A247" t="s">
        <v>3409</v>
      </c>
      <c r="B247" t="s">
        <v>10</v>
      </c>
      <c r="C247">
        <v>9</v>
      </c>
      <c r="D247" t="s">
        <v>2915</v>
      </c>
      <c r="E247" t="s">
        <v>3595</v>
      </c>
      <c r="F247" s="76" t="str">
        <f>VLOOKUP(E247, [1]PE!$A$249:$D$478, 4, FALSE)</f>
        <v>沙田官立中學</v>
      </c>
      <c r="G247" s="76">
        <f>VLOOKUP(E247, [1]PE!$A$249:$E$478, 5, FALSE)</f>
        <v>2</v>
      </c>
      <c r="H247" s="76">
        <v>247</v>
      </c>
      <c r="I247" s="76" t="str">
        <f t="shared" si="3"/>
        <v>update entity set athleticsdivname='沙田及西貢區', athleticsdivfemale=3, athleticsposfemale=9 where name = '沙田官立中學' and categoryid=2;</v>
      </c>
    </row>
    <row r="248" spans="1:9" x14ac:dyDescent="0.2">
      <c r="A248" t="s">
        <v>3409</v>
      </c>
      <c r="B248" t="s">
        <v>10</v>
      </c>
      <c r="C248">
        <v>10</v>
      </c>
      <c r="D248" t="s">
        <v>2916</v>
      </c>
      <c r="E248" t="s">
        <v>3596</v>
      </c>
      <c r="F248" s="76" t="str">
        <f>VLOOKUP(E248, [1]PE!$A$249:$D$478, 4, FALSE)</f>
        <v>五育中學</v>
      </c>
      <c r="G248" s="76">
        <f>VLOOKUP(E248, [1]PE!$A$249:$E$478, 5, FALSE)</f>
        <v>2</v>
      </c>
      <c r="H248" s="76">
        <v>248</v>
      </c>
      <c r="I248" s="76" t="str">
        <f t="shared" si="3"/>
        <v>update entity set athleticsdivname='沙田及西貢區', athleticsdivfemale=3, athleticsposfemale=10 where name = '五育中學' and categoryid=2;</v>
      </c>
    </row>
    <row r="249" spans="1:9" x14ac:dyDescent="0.2">
      <c r="A249" t="s">
        <v>3409</v>
      </c>
      <c r="B249" t="s">
        <v>10</v>
      </c>
      <c r="C249">
        <v>11</v>
      </c>
      <c r="D249" t="s">
        <v>2917</v>
      </c>
      <c r="E249" t="s">
        <v>3597</v>
      </c>
      <c r="F249" s="76" t="str">
        <f>VLOOKUP(E249, [1]PE!$A$249:$D$478, 4, FALSE)</f>
        <v>沙田培英中學</v>
      </c>
      <c r="G249" s="76">
        <f>VLOOKUP(E249, [1]PE!$A$249:$E$478, 5, FALSE)</f>
        <v>2</v>
      </c>
      <c r="H249" s="76">
        <v>249</v>
      </c>
      <c r="I249" s="76" t="str">
        <f t="shared" si="3"/>
        <v>update entity set athleticsdivname='沙田及西貢區', athleticsdivfemale=3, athleticsposfemale=11 where name = '沙田培英中學' and categoryid=2;</v>
      </c>
    </row>
    <row r="250" spans="1:9" x14ac:dyDescent="0.2">
      <c r="A250" t="s">
        <v>3409</v>
      </c>
      <c r="B250" t="s">
        <v>10</v>
      </c>
      <c r="C250">
        <v>12</v>
      </c>
      <c r="D250" t="s">
        <v>2918</v>
      </c>
      <c r="E250" t="s">
        <v>3598</v>
      </c>
      <c r="F250" s="76" t="str">
        <f>VLOOKUP(E250, [1]PE!$A$249:$D$478, 4, FALSE)</f>
        <v>香港浸會大學附屬學校王錦輝中小學</v>
      </c>
      <c r="G250" s="76">
        <f>VLOOKUP(E250, [1]PE!$A$249:$E$478, 5, FALSE)</f>
        <v>2</v>
      </c>
      <c r="H250" s="76">
        <v>250</v>
      </c>
      <c r="I250" s="76" t="str">
        <f t="shared" ref="I250:I313" si="4">IF(G250&lt;&gt;"","update entity set " &amp; A250 &amp; ", " &amp; B250 &amp;", " &amp; D250 &amp; " where name = '" &amp;F250 &amp; "' and categoryid=" &amp; G250 &amp; ";", "")</f>
        <v>update entity set athleticsdivname='沙田及西貢區', athleticsdivfemale=3, athleticsposfemale=12 where name = '香港浸會大學附屬學校王錦輝中小學' and categoryid=2;</v>
      </c>
    </row>
    <row r="251" spans="1:9" x14ac:dyDescent="0.2">
      <c r="A251" t="s">
        <v>3409</v>
      </c>
      <c r="B251" t="s">
        <v>10</v>
      </c>
      <c r="C251">
        <v>13</v>
      </c>
      <c r="D251" t="s">
        <v>2919</v>
      </c>
      <c r="E251" t="s">
        <v>3599</v>
      </c>
      <c r="F251" s="76" t="str">
        <f>VLOOKUP(E251, [1]PE!$A$249:$D$478, 4, FALSE)</f>
        <v>聖公會曾肇添中學</v>
      </c>
      <c r="G251" s="76">
        <f>VLOOKUP(E251, [1]PE!$A$249:$E$478, 5, FALSE)</f>
        <v>2</v>
      </c>
      <c r="H251" s="76">
        <v>251</v>
      </c>
      <c r="I251" s="76" t="str">
        <f t="shared" si="4"/>
        <v>update entity set athleticsdivname='沙田及西貢區', athleticsdivfemale=3, athleticsposfemale=13 where name = '聖公會曾肇添中學' and categoryid=2;</v>
      </c>
    </row>
    <row r="252" spans="1:9" x14ac:dyDescent="0.2">
      <c r="A252" t="s">
        <v>3409</v>
      </c>
      <c r="B252" t="s">
        <v>10</v>
      </c>
      <c r="C252">
        <v>14</v>
      </c>
      <c r="D252" t="s">
        <v>2920</v>
      </c>
      <c r="E252" t="s">
        <v>3600</v>
      </c>
      <c r="F252" s="76" t="str">
        <f>VLOOKUP(E252, [1]PE!$A$249:$D$478, 4, FALSE)</f>
        <v>聖母無玷聖心書院</v>
      </c>
      <c r="G252" s="76">
        <f>VLOOKUP(E252, [1]PE!$A$249:$E$478, 5, FALSE)</f>
        <v>2</v>
      </c>
      <c r="H252" s="76">
        <v>252</v>
      </c>
      <c r="I252" s="76" t="str">
        <f t="shared" si="4"/>
        <v>update entity set athleticsdivname='沙田及西貢區', athleticsdivfemale=3, athleticsposfemale=14 where name = '聖母無玷聖心書院' and categoryid=2;</v>
      </c>
    </row>
    <row r="253" spans="1:9" x14ac:dyDescent="0.2">
      <c r="A253" t="s">
        <v>3409</v>
      </c>
      <c r="B253" t="s">
        <v>10</v>
      </c>
      <c r="C253">
        <v>15</v>
      </c>
      <c r="D253" t="s">
        <v>2921</v>
      </c>
      <c r="E253" t="s">
        <v>3601</v>
      </c>
      <c r="F253" s="76" t="str">
        <f>VLOOKUP(E253, [1]PE!$A$249:$D$478, 4, FALSE)</f>
        <v>聖公會林裘謀中學</v>
      </c>
      <c r="G253" s="76">
        <f>VLOOKUP(E253, [1]PE!$A$249:$E$478, 5, FALSE)</f>
        <v>2</v>
      </c>
      <c r="H253" s="76">
        <v>253</v>
      </c>
      <c r="I253" s="76" t="str">
        <f t="shared" si="4"/>
        <v>update entity set athleticsdivname='沙田及西貢區', athleticsdivfemale=3, athleticsposfemale=15 where name = '聖公會林裘謀中學' and categoryid=2;</v>
      </c>
    </row>
    <row r="254" spans="1:9" x14ac:dyDescent="0.2">
      <c r="A254" t="s">
        <v>3409</v>
      </c>
      <c r="B254" t="s">
        <v>10</v>
      </c>
      <c r="C254">
        <v>16</v>
      </c>
      <c r="D254" t="s">
        <v>2922</v>
      </c>
      <c r="E254" t="s">
        <v>3602</v>
      </c>
      <c r="F254" s="76" t="str">
        <f>VLOOKUP(E254, [1]PE!$A$249:$D$478, 4, FALSE)</f>
        <v>馬鞍山崇真中學</v>
      </c>
      <c r="G254" s="76">
        <f>VLOOKUP(E254, [1]PE!$A$249:$E$478, 5, FALSE)</f>
        <v>2</v>
      </c>
      <c r="H254" s="76">
        <v>254</v>
      </c>
      <c r="I254" s="76" t="str">
        <f t="shared" si="4"/>
        <v>update entity set athleticsdivname='沙田及西貢區', athleticsdivfemale=3, athleticsposfemale=16 where name = '馬鞍山崇真中學' and categoryid=2;</v>
      </c>
    </row>
    <row r="255" spans="1:9" x14ac:dyDescent="0.2">
      <c r="A255" t="s">
        <v>3409</v>
      </c>
      <c r="B255" t="s">
        <v>10</v>
      </c>
      <c r="C255">
        <v>17</v>
      </c>
      <c r="D255" t="s">
        <v>2923</v>
      </c>
      <c r="E255" t="s">
        <v>3603</v>
      </c>
      <c r="F255" s="76" t="str">
        <f>VLOOKUP(E255, [1]PE!$A$249:$D$478, 4, FALSE)</f>
        <v>樂善堂楊葛小琳中學</v>
      </c>
      <c r="G255" s="76">
        <f>VLOOKUP(E255, [1]PE!$A$249:$E$478, 5, FALSE)</f>
        <v>2</v>
      </c>
      <c r="H255" s="76">
        <v>255</v>
      </c>
      <c r="I255" s="76" t="str">
        <f t="shared" si="4"/>
        <v>update entity set athleticsdivname='沙田及西貢區', athleticsdivfemale=3, athleticsposfemale=17 where name = '樂善堂楊葛小琳中學' and categoryid=2;</v>
      </c>
    </row>
    <row r="256" spans="1:9" ht="14.25" x14ac:dyDescent="0.2">
      <c r="A256" t="s">
        <v>3409</v>
      </c>
      <c r="B256" t="s">
        <v>10</v>
      </c>
      <c r="C256">
        <v>18</v>
      </c>
      <c r="D256" t="s">
        <v>2924</v>
      </c>
      <c r="E256" s="59" t="s">
        <v>3702</v>
      </c>
      <c r="F256" s="76" t="str">
        <f>VLOOKUP(E256, [1]PE!$A$249:$D$478, 4, FALSE)</f>
        <v>啟新書院</v>
      </c>
      <c r="G256" s="76">
        <f>VLOOKUP(E256, [1]PE!$A$249:$E$478, 5, FALSE)</f>
        <v>5</v>
      </c>
      <c r="H256" s="76">
        <v>256</v>
      </c>
      <c r="I256" s="76" t="str">
        <f t="shared" si="4"/>
        <v>update entity set athleticsdivname='沙田及西貢區', athleticsdivfemale=3, athleticsposfemale=18 where name = '啟新書院' and categoryid=5;</v>
      </c>
    </row>
    <row r="257" spans="1:9" x14ac:dyDescent="0.2">
      <c r="A257" t="s">
        <v>3409</v>
      </c>
      <c r="B257" t="s">
        <v>10</v>
      </c>
      <c r="C257">
        <v>19</v>
      </c>
      <c r="D257" t="s">
        <v>2925</v>
      </c>
      <c r="E257" t="s">
        <v>3605</v>
      </c>
      <c r="F257" s="76" t="str">
        <f>VLOOKUP(E257, [1]PE!$A$249:$D$478, 4, FALSE)</f>
        <v>博愛醫院陳楷紀念中學</v>
      </c>
      <c r="G257" s="76">
        <f>VLOOKUP(E257, [1]PE!$A$249:$E$478, 5, FALSE)</f>
        <v>2</v>
      </c>
      <c r="H257" s="76">
        <v>257</v>
      </c>
      <c r="I257" s="76" t="str">
        <f t="shared" si="4"/>
        <v>update entity set athleticsdivname='沙田及西貢區', athleticsdivfemale=3, athleticsposfemale=19 where name = '博愛醫院陳楷紀念中學' and categoryid=2;</v>
      </c>
    </row>
    <row r="258" spans="1:9" x14ac:dyDescent="0.2">
      <c r="A258" t="s">
        <v>3409</v>
      </c>
      <c r="B258" t="s">
        <v>10</v>
      </c>
      <c r="C258">
        <v>20</v>
      </c>
      <c r="D258" t="s">
        <v>2926</v>
      </c>
      <c r="E258" t="s">
        <v>3606</v>
      </c>
      <c r="F258" s="76" t="str">
        <f>VLOOKUP(E258, [1]PE!$A$249:$D$478, 4, FALSE)</f>
        <v>新界西貢坑口區鄭植之中學</v>
      </c>
      <c r="G258" s="76">
        <f>VLOOKUP(E258, [1]PE!$A$249:$E$478, 5, FALSE)</f>
        <v>2</v>
      </c>
      <c r="H258" s="76">
        <v>258</v>
      </c>
      <c r="I258" s="76" t="str">
        <f t="shared" si="4"/>
        <v>update entity set athleticsdivname='沙田及西貢區', athleticsdivfemale=3, athleticsposfemale=20 where name = '新界西貢坑口區鄭植之中學' and categoryid=2;</v>
      </c>
    </row>
    <row r="259" spans="1:9" x14ac:dyDescent="0.2">
      <c r="A259" t="s">
        <v>3409</v>
      </c>
      <c r="B259" t="s">
        <v>10</v>
      </c>
      <c r="C259">
        <v>21</v>
      </c>
      <c r="D259" t="s">
        <v>2927</v>
      </c>
      <c r="E259" t="s">
        <v>3607</v>
      </c>
      <c r="F259" s="76" t="str">
        <f>VLOOKUP(E259, [1]PE!$A$249:$D$478, 4, FALSE)</f>
        <v>五旬節林漢光中學</v>
      </c>
      <c r="G259" s="76">
        <f>VLOOKUP(E259, [1]PE!$A$249:$E$478, 5, FALSE)</f>
        <v>2</v>
      </c>
      <c r="H259" s="76">
        <v>259</v>
      </c>
      <c r="I259" s="76" t="str">
        <f t="shared" si="4"/>
        <v>update entity set athleticsdivname='沙田及西貢區', athleticsdivfemale=3, athleticsposfemale=21 where name = '五旬節林漢光中學' and categoryid=2;</v>
      </c>
    </row>
    <row r="260" spans="1:9" x14ac:dyDescent="0.2">
      <c r="A260" t="s">
        <v>3409</v>
      </c>
      <c r="B260" t="s">
        <v>10</v>
      </c>
      <c r="C260">
        <v>22</v>
      </c>
      <c r="D260" t="s">
        <v>2928</v>
      </c>
      <c r="E260" t="s">
        <v>3608</v>
      </c>
      <c r="F260" s="76" t="str">
        <f>VLOOKUP(E260, [1]PE!$A$249:$D$478, 4, FALSE)</f>
        <v>東華三院馮黃鳳亭中學</v>
      </c>
      <c r="G260" s="76">
        <f>VLOOKUP(E260, [1]PE!$A$249:$E$478, 5, FALSE)</f>
        <v>2</v>
      </c>
      <c r="H260" s="76">
        <v>260</v>
      </c>
      <c r="I260" s="76" t="str">
        <f t="shared" si="4"/>
        <v>update entity set athleticsdivname='沙田及西貢區', athleticsdivfemale=3, athleticsposfemale=22 where name = '東華三院馮黃鳳亭中學' and categoryid=2;</v>
      </c>
    </row>
    <row r="261" spans="1:9" x14ac:dyDescent="0.2">
      <c r="A261" t="s">
        <v>3409</v>
      </c>
      <c r="B261" t="s">
        <v>10</v>
      </c>
      <c r="C261">
        <v>23</v>
      </c>
      <c r="D261" t="s">
        <v>2929</v>
      </c>
      <c r="E261" t="s">
        <v>3609</v>
      </c>
      <c r="F261" s="76" t="str">
        <f>VLOOKUP(E261, [1]PE!$A$249:$D$478, 4, FALSE)</f>
        <v>佛教黃允畋中學</v>
      </c>
      <c r="G261" s="76">
        <f>VLOOKUP(E261, [1]PE!$A$249:$E$478, 5, FALSE)</f>
        <v>2</v>
      </c>
      <c r="H261" s="76">
        <v>261</v>
      </c>
      <c r="I261" s="76" t="str">
        <f t="shared" si="4"/>
        <v>update entity set athleticsdivname='沙田及西貢區', athleticsdivfemale=3, athleticsposfemale=23 where name = '佛教黃允畋中學' and categoryid=2;</v>
      </c>
    </row>
    <row r="262" spans="1:9" x14ac:dyDescent="0.2">
      <c r="A262" t="s">
        <v>3409</v>
      </c>
      <c r="B262" t="s">
        <v>10</v>
      </c>
      <c r="C262">
        <v>24</v>
      </c>
      <c r="D262" t="s">
        <v>2930</v>
      </c>
      <c r="E262" t="s">
        <v>3610</v>
      </c>
      <c r="F262" s="76" t="str">
        <f>VLOOKUP(E262, [1]PE!$A$249:$D$478, 4, FALSE)</f>
        <v>香港中文大學校友會聯會陳震夏中學</v>
      </c>
      <c r="G262" s="76">
        <f>VLOOKUP(E262, [1]PE!$A$249:$E$478, 5, FALSE)</f>
        <v>2</v>
      </c>
      <c r="H262" s="76">
        <v>262</v>
      </c>
      <c r="I262" s="76" t="str">
        <f t="shared" si="4"/>
        <v>update entity set athleticsdivname='沙田及西貢區', athleticsdivfemale=3, athleticsposfemale=24 where name = '香港中文大學校友會聯會陳震夏中學' and categoryid=2;</v>
      </c>
    </row>
    <row r="263" spans="1:9" x14ac:dyDescent="0.2">
      <c r="A263" t="s">
        <v>3409</v>
      </c>
      <c r="B263" t="s">
        <v>10</v>
      </c>
      <c r="C263">
        <v>25</v>
      </c>
      <c r="D263" t="s">
        <v>2931</v>
      </c>
      <c r="E263" t="s">
        <v>3611</v>
      </c>
      <c r="F263" s="76" t="str">
        <f>VLOOKUP(E263, [1]PE!$A$249:$D$478, 4, FALSE)</f>
        <v>沙田循道衛理中學</v>
      </c>
      <c r="G263" s="76">
        <f>VLOOKUP(E263, [1]PE!$A$249:$E$478, 5, FALSE)</f>
        <v>2</v>
      </c>
      <c r="H263" s="76">
        <v>263</v>
      </c>
      <c r="I263" s="76" t="str">
        <f t="shared" si="4"/>
        <v>update entity set athleticsdivname='沙田及西貢區', athleticsdivfemale=3, athleticsposfemale=25 where name = '沙田循道衛理中學' and categoryid=2;</v>
      </c>
    </row>
    <row r="264" spans="1:9" x14ac:dyDescent="0.2">
      <c r="A264" t="s">
        <v>3409</v>
      </c>
      <c r="B264" t="s">
        <v>10</v>
      </c>
      <c r="C264">
        <v>26</v>
      </c>
      <c r="D264" t="s">
        <v>2932</v>
      </c>
      <c r="E264" t="s">
        <v>3612</v>
      </c>
      <c r="F264" s="76" t="str">
        <f>VLOOKUP(E264, [1]PE!$A$249:$D$478, 4, FALSE)</f>
        <v>天主教郭得勝中學</v>
      </c>
      <c r="G264" s="76">
        <f>VLOOKUP(E264, [1]PE!$A$249:$E$478, 5, FALSE)</f>
        <v>2</v>
      </c>
      <c r="H264" s="76">
        <v>264</v>
      </c>
      <c r="I264" s="76" t="str">
        <f t="shared" si="4"/>
        <v>update entity set athleticsdivname='沙田及西貢區', athleticsdivfemale=3, athleticsposfemale=26 where name = '天主教郭得勝中學' and categoryid=2;</v>
      </c>
    </row>
    <row r="265" spans="1:9" x14ac:dyDescent="0.2">
      <c r="A265" t="s">
        <v>3409</v>
      </c>
      <c r="B265" t="s">
        <v>10</v>
      </c>
      <c r="C265">
        <v>27</v>
      </c>
      <c r="D265" t="s">
        <v>2933</v>
      </c>
      <c r="E265" t="s">
        <v>3613</v>
      </c>
      <c r="F265" s="76" t="str">
        <f>VLOOKUP(E265, [1]PE!$A$249:$D$478, 4, FALSE)</f>
        <v>東莞工商總會劉百樂中學</v>
      </c>
      <c r="G265" s="76">
        <f>VLOOKUP(E265, [1]PE!$A$249:$E$478, 5, FALSE)</f>
        <v>2</v>
      </c>
      <c r="H265" s="76">
        <v>265</v>
      </c>
      <c r="I265" s="76" t="str">
        <f t="shared" si="4"/>
        <v>update entity set athleticsdivname='沙田及西貢區', athleticsdivfemale=3, athleticsposfemale=27 where name = '東莞工商總會劉百樂中學' and categoryid=2;</v>
      </c>
    </row>
    <row r="266" spans="1:9" x14ac:dyDescent="0.2">
      <c r="A266" t="s">
        <v>3409</v>
      </c>
      <c r="B266" t="s">
        <v>10</v>
      </c>
      <c r="C266">
        <v>28</v>
      </c>
      <c r="D266" t="s">
        <v>2934</v>
      </c>
      <c r="E266" t="s">
        <v>3614</v>
      </c>
      <c r="F266" s="76" t="str">
        <f>VLOOKUP(E266, [1]PE!$A$249:$D$478, 4, FALSE)</f>
        <v>保良局胡忠中學</v>
      </c>
      <c r="G266" s="76">
        <f>VLOOKUP(E266, [1]PE!$A$249:$E$478, 5, FALSE)</f>
        <v>2</v>
      </c>
      <c r="H266" s="76">
        <v>266</v>
      </c>
      <c r="I266" s="76" t="str">
        <f t="shared" si="4"/>
        <v>update entity set athleticsdivname='沙田及西貢區', athleticsdivfemale=3, athleticsposfemale=28 where name = '保良局胡忠中學' and categoryid=2;</v>
      </c>
    </row>
    <row r="267" spans="1:9" x14ac:dyDescent="0.2">
      <c r="A267" t="s">
        <v>3409</v>
      </c>
      <c r="B267" t="s">
        <v>10</v>
      </c>
      <c r="C267">
        <v>29</v>
      </c>
      <c r="D267" t="s">
        <v>2935</v>
      </c>
      <c r="E267" t="s">
        <v>3615</v>
      </c>
      <c r="F267" s="76" t="str">
        <f>VLOOKUP(E267, [1]PE!$A$249:$D$478, 4, FALSE)</f>
        <v>西貢崇真天主教學校（中學部）</v>
      </c>
      <c r="G267" s="76">
        <f>VLOOKUP(E267, [1]PE!$A$249:$E$478, 5, FALSE)</f>
        <v>2</v>
      </c>
      <c r="H267" s="76">
        <v>267</v>
      </c>
      <c r="I267" s="76" t="str">
        <f t="shared" si="4"/>
        <v>update entity set athleticsdivname='沙田及西貢區', athleticsdivfemale=3, athleticsposfemale=29 where name = '西貢崇真天主教學校（中學部）' and categoryid=2;</v>
      </c>
    </row>
    <row r="268" spans="1:9" x14ac:dyDescent="0.2">
      <c r="A268" t="s">
        <v>3409</v>
      </c>
      <c r="B268" t="s">
        <v>10</v>
      </c>
      <c r="C268">
        <v>30</v>
      </c>
      <c r="D268" t="s">
        <v>2936</v>
      </c>
      <c r="E268" t="s">
        <v>3616</v>
      </c>
      <c r="F268" s="76" t="str">
        <f>VLOOKUP(E268, [1]PE!$A$249:$D$478, 4, FALSE)</f>
        <v>香港神託會培基書院</v>
      </c>
      <c r="G268" s="76">
        <f>VLOOKUP(E268, [1]PE!$A$249:$E$478, 5, FALSE)</f>
        <v>2</v>
      </c>
      <c r="H268" s="76">
        <v>268</v>
      </c>
      <c r="I268" s="76" t="str">
        <f t="shared" si="4"/>
        <v>update entity set athleticsdivname='沙田及西貢區', athleticsdivfemale=3, athleticsposfemale=30 where name = '香港神託會培基書院' and categoryid=2;</v>
      </c>
    </row>
    <row r="269" spans="1:9" x14ac:dyDescent="0.2">
      <c r="A269" t="s">
        <v>3409</v>
      </c>
      <c r="B269" t="s">
        <v>10</v>
      </c>
      <c r="C269">
        <v>31</v>
      </c>
      <c r="D269" t="s">
        <v>2937</v>
      </c>
      <c r="E269" t="s">
        <v>3617</v>
      </c>
      <c r="F269" s="76" t="str">
        <f>VLOOKUP(E269, [1]PE!$A$249:$D$478, 4, FALSE)</f>
        <v>梁文燕紀念中學（沙田）</v>
      </c>
      <c r="G269" s="76">
        <f>VLOOKUP(E269, [1]PE!$A$249:$E$478, 5, FALSE)</f>
        <v>2</v>
      </c>
      <c r="H269" s="76">
        <v>269</v>
      </c>
      <c r="I269" s="76" t="str">
        <f t="shared" si="4"/>
        <v>update entity set athleticsdivname='沙田及西貢區', athleticsdivfemale=3, athleticsposfemale=31 where name = '梁文燕紀念中學（沙田）' and categoryid=2;</v>
      </c>
    </row>
    <row r="270" spans="1:9" x14ac:dyDescent="0.2">
      <c r="A270" t="s">
        <v>3409</v>
      </c>
      <c r="B270" t="s">
        <v>10</v>
      </c>
      <c r="C270">
        <v>32</v>
      </c>
      <c r="D270" t="s">
        <v>2938</v>
      </c>
      <c r="E270" t="s">
        <v>3618</v>
      </c>
      <c r="F270" s="76" t="str">
        <f>VLOOKUP(E270, [1]PE!$A$249:$D$478, 4, FALSE)</f>
        <v>沙田蘇浙公學</v>
      </c>
      <c r="G270" s="76">
        <f>VLOOKUP(E270, [1]PE!$A$249:$E$478, 5, FALSE)</f>
        <v>2</v>
      </c>
      <c r="H270" s="76">
        <v>270</v>
      </c>
      <c r="I270" s="76" t="str">
        <f t="shared" si="4"/>
        <v>update entity set athleticsdivname='沙田及西貢區', athleticsdivfemale=3, athleticsposfemale=32 where name = '沙田蘇浙公學' and categoryid=2;</v>
      </c>
    </row>
    <row r="271" spans="1:9" ht="14.25" x14ac:dyDescent="0.2">
      <c r="A271" t="s">
        <v>3409</v>
      </c>
      <c r="B271" t="s">
        <v>10</v>
      </c>
      <c r="C271">
        <v>33</v>
      </c>
      <c r="D271" t="s">
        <v>2939</v>
      </c>
      <c r="E271" s="59" t="s">
        <v>3703</v>
      </c>
      <c r="F271" s="76" t="str">
        <f>VLOOKUP(E271, [1]PE!$A$249:$D$478, 4, FALSE)</f>
        <v>香港聖瑪加利女書院</v>
      </c>
      <c r="G271" s="76">
        <f>VLOOKUP(E271, [1]PE!$A$249:$E$478, 5, FALSE)</f>
        <v>2</v>
      </c>
      <c r="H271" s="76">
        <v>271</v>
      </c>
      <c r="I271" s="76" t="str">
        <f t="shared" si="4"/>
        <v>update entity set athleticsdivname='沙田及西貢區', athleticsdivfemale=3, athleticsposfemale=33 where name = '香港聖瑪加利女書院' and categoryid=2;</v>
      </c>
    </row>
    <row r="272" spans="1:9" x14ac:dyDescent="0.2">
      <c r="A272" t="s">
        <v>3409</v>
      </c>
      <c r="B272" t="s">
        <v>10</v>
      </c>
      <c r="C272">
        <v>34</v>
      </c>
      <c r="D272" t="s">
        <v>2940</v>
      </c>
      <c r="E272" t="s">
        <v>3620</v>
      </c>
      <c r="F272" s="76" t="str">
        <f>VLOOKUP(E272, [1]PE!$A$249:$D$478, 4, FALSE)</f>
        <v>香港九龍塘基督教中華宣道會鄭榮之中學</v>
      </c>
      <c r="G272" s="76">
        <f>VLOOKUP(E272, [1]PE!$A$249:$E$478, 5, FALSE)</f>
        <v>2</v>
      </c>
      <c r="H272" s="76">
        <v>272</v>
      </c>
      <c r="I272" s="76" t="str">
        <f t="shared" si="4"/>
        <v>update entity set athleticsdivname='沙田及西貢區', athleticsdivfemale=3, athleticsposfemale=34 where name = '香港九龍塘基督教中華宣道會鄭榮之中學' and categoryid=2;</v>
      </c>
    </row>
    <row r="273" spans="1:9" x14ac:dyDescent="0.2">
      <c r="A273" t="s">
        <v>3409</v>
      </c>
      <c r="B273" t="s">
        <v>10</v>
      </c>
      <c r="C273">
        <v>35</v>
      </c>
      <c r="D273" t="s">
        <v>2941</v>
      </c>
      <c r="E273" t="s">
        <v>3621</v>
      </c>
      <c r="F273" s="76" t="str">
        <f>VLOOKUP(E273, [1]PE!$A$249:$D$478, 4, FALSE)</f>
        <v>香港李寶椿聯合世界書院</v>
      </c>
      <c r="G273" s="76">
        <f>VLOOKUP(E273, [1]PE!$A$249:$E$478, 5, FALSE)</f>
        <v>5</v>
      </c>
      <c r="H273" s="76">
        <v>273</v>
      </c>
      <c r="I273" s="76" t="str">
        <f t="shared" si="4"/>
        <v>update entity set athleticsdivname='沙田及西貢區', athleticsdivfemale=3, athleticsposfemale=35 where name = '香港李寶椿聯合世界書院' and categoryid=5;</v>
      </c>
    </row>
    <row r="274" spans="1:9" x14ac:dyDescent="0.2">
      <c r="A274" t="s">
        <v>3409</v>
      </c>
      <c r="B274" t="s">
        <v>10</v>
      </c>
      <c r="C274">
        <v>36</v>
      </c>
      <c r="D274" t="s">
        <v>2942</v>
      </c>
      <c r="E274" t="s">
        <v>3622</v>
      </c>
      <c r="F274" s="76" t="str">
        <f>VLOOKUP(E274, [1]PE!$A$249:$D$478, 4, FALSE)</f>
        <v>東華三院邱金元中學</v>
      </c>
      <c r="G274" s="76">
        <f>VLOOKUP(E274, [1]PE!$A$249:$E$478, 5, FALSE)</f>
        <v>2</v>
      </c>
      <c r="H274" s="76">
        <v>274</v>
      </c>
      <c r="I274" s="76" t="str">
        <f t="shared" si="4"/>
        <v>update entity set athleticsdivname='沙田及西貢區', athleticsdivfemale=3, athleticsposfemale=36 where name = '東華三院邱金元中學' and categoryid=2;</v>
      </c>
    </row>
    <row r="275" spans="1:9" x14ac:dyDescent="0.2">
      <c r="A275" t="s">
        <v>3409</v>
      </c>
      <c r="B275" t="s">
        <v>10</v>
      </c>
      <c r="C275">
        <v>37</v>
      </c>
      <c r="D275" t="s">
        <v>2943</v>
      </c>
      <c r="E275" t="s">
        <v>3623</v>
      </c>
      <c r="F275" s="76" t="str">
        <f>VLOOKUP(E275, [1]PE!$A$249:$D$478, 4, FALSE)</f>
        <v>基督書院</v>
      </c>
      <c r="G275" s="76">
        <f>VLOOKUP(E275, [1]PE!$A$249:$E$478, 5, FALSE)</f>
        <v>2</v>
      </c>
      <c r="H275" s="76">
        <v>275</v>
      </c>
      <c r="I275" s="76" t="str">
        <f t="shared" si="4"/>
        <v>update entity set athleticsdivname='沙田及西貢區', athleticsdivfemale=3, athleticsposfemale=37 where name = '基督書院' and categoryid=2;</v>
      </c>
    </row>
    <row r="276" spans="1:9" x14ac:dyDescent="0.2">
      <c r="A276" t="s">
        <v>3409</v>
      </c>
      <c r="B276" t="s">
        <v>10</v>
      </c>
      <c r="C276">
        <v>38</v>
      </c>
      <c r="D276" t="s">
        <v>2944</v>
      </c>
      <c r="E276" t="s">
        <v>3624</v>
      </c>
      <c r="F276" s="76" t="str">
        <f>VLOOKUP(E276, [1]PE!$A$249:$D$478, 4, FALSE)</f>
        <v>曾璧山中學</v>
      </c>
      <c r="G276" s="76">
        <f>VLOOKUP(E276, [1]PE!$A$249:$E$478, 5, FALSE)</f>
        <v>2</v>
      </c>
      <c r="H276" s="76">
        <v>276</v>
      </c>
      <c r="I276" s="76" t="str">
        <f t="shared" si="4"/>
        <v>update entity set athleticsdivname='沙田及西貢區', athleticsdivfemale=3, athleticsposfemale=38 where name = '曾璧山中學' and categoryid=2;</v>
      </c>
    </row>
    <row r="277" spans="1:9" x14ac:dyDescent="0.2">
      <c r="A277" t="s">
        <v>3409</v>
      </c>
      <c r="B277" t="s">
        <v>10</v>
      </c>
      <c r="C277">
        <v>39</v>
      </c>
      <c r="D277" t="s">
        <v>2945</v>
      </c>
      <c r="E277" t="s">
        <v>3625</v>
      </c>
      <c r="F277" s="76" t="str">
        <f>VLOOKUP(E277, [1]PE!$A$249:$D$478, 4, FALSE)</f>
        <v>馬鞍山聖若瑟中學</v>
      </c>
      <c r="G277" s="76">
        <f>VLOOKUP(E277, [1]PE!$A$249:$E$478, 5, FALSE)</f>
        <v>2</v>
      </c>
      <c r="H277" s="76">
        <v>277</v>
      </c>
      <c r="I277" s="76" t="str">
        <f t="shared" si="4"/>
        <v>update entity set athleticsdivname='沙田及西貢區', athleticsdivfemale=3, athleticsposfemale=39 where name = '馬鞍山聖若瑟中學' and categoryid=2;</v>
      </c>
    </row>
    <row r="278" spans="1:9" x14ac:dyDescent="0.2">
      <c r="A278" t="s">
        <v>3409</v>
      </c>
      <c r="B278" t="s">
        <v>10</v>
      </c>
      <c r="C278">
        <v>40</v>
      </c>
      <c r="D278" t="s">
        <v>2946</v>
      </c>
      <c r="E278" t="s">
        <v>3626</v>
      </c>
      <c r="F278" s="76" t="str">
        <f>VLOOKUP(E278, [1]PE!$A$249:$D$478, 4, FALSE)</f>
        <v>佛教覺光法師中學</v>
      </c>
      <c r="G278" s="76">
        <f>VLOOKUP(E278, [1]PE!$A$249:$E$478, 5, FALSE)</f>
        <v>2</v>
      </c>
      <c r="H278" s="76">
        <v>278</v>
      </c>
      <c r="I278" s="76" t="str">
        <f t="shared" si="4"/>
        <v>update entity set athleticsdivname='沙田及西貢區', athleticsdivfemale=3, athleticsposfemale=40 where name = '佛教覺光法師中學' and categoryid=2;</v>
      </c>
    </row>
    <row r="279" spans="1:9" x14ac:dyDescent="0.2">
      <c r="A279" t="s">
        <v>3409</v>
      </c>
      <c r="B279" t="s">
        <v>10</v>
      </c>
      <c r="C279">
        <v>41</v>
      </c>
      <c r="D279" t="s">
        <v>2947</v>
      </c>
      <c r="E279" t="s">
        <v>3627</v>
      </c>
      <c r="F279" s="76" t="str">
        <f>VLOOKUP(E279, [1]PE!$A$249:$D$478, 4, FALSE)</f>
        <v>保良局朱敬文中學</v>
      </c>
      <c r="G279" s="76">
        <f>VLOOKUP(E279, [1]PE!$A$249:$E$478, 5, FALSE)</f>
        <v>2</v>
      </c>
      <c r="H279" s="76">
        <v>279</v>
      </c>
      <c r="I279" s="76" t="str">
        <f t="shared" si="4"/>
        <v>update entity set athleticsdivname='沙田及西貢區', athleticsdivfemale=3, athleticsposfemale=41 where name = '保良局朱敬文中學' and categoryid=2;</v>
      </c>
    </row>
    <row r="280" spans="1:9" x14ac:dyDescent="0.2">
      <c r="A280" t="s">
        <v>3409</v>
      </c>
      <c r="B280" t="s">
        <v>10</v>
      </c>
      <c r="C280">
        <v>42</v>
      </c>
      <c r="D280" t="s">
        <v>2948</v>
      </c>
      <c r="E280" t="s">
        <v>3628</v>
      </c>
      <c r="F280" s="76" t="str">
        <f>VLOOKUP(E280, [1]PE!$A$249:$D$478, 4, FALSE)</f>
        <v>潮州會館中學</v>
      </c>
      <c r="G280" s="76">
        <f>VLOOKUP(E280, [1]PE!$A$249:$E$478, 5, FALSE)</f>
        <v>2</v>
      </c>
      <c r="H280" s="76">
        <v>280</v>
      </c>
      <c r="I280" s="76" t="str">
        <f t="shared" si="4"/>
        <v>update entity set athleticsdivname='沙田及西貢區', athleticsdivfemale=3, athleticsposfemale=42 where name = '潮州會館中學' and categoryid=2;</v>
      </c>
    </row>
    <row r="281" spans="1:9" ht="14.25" x14ac:dyDescent="0.2">
      <c r="A281" t="s">
        <v>3409</v>
      </c>
      <c r="B281" t="s">
        <v>10</v>
      </c>
      <c r="C281">
        <v>43</v>
      </c>
      <c r="D281" t="s">
        <v>2949</v>
      </c>
      <c r="E281" s="59" t="s">
        <v>3704</v>
      </c>
      <c r="F281" s="76" t="str">
        <f>VLOOKUP(E281, [1]PE!$A$249:$D$478, 4, FALSE)</f>
        <v>基督教國際學校</v>
      </c>
      <c r="G281" s="76">
        <f>VLOOKUP(E281, [1]PE!$A$249:$E$478, 5, FALSE)</f>
        <v>5</v>
      </c>
      <c r="H281" s="76">
        <v>281</v>
      </c>
      <c r="I281" s="76" t="str">
        <f t="shared" si="4"/>
        <v>update entity set athleticsdivname='沙田及西貢區', athleticsdivfemale=3, athleticsposfemale=43 where name = '基督教國際學校' and categoryid=5;</v>
      </c>
    </row>
    <row r="282" spans="1:9" x14ac:dyDescent="0.2">
      <c r="A282" t="s">
        <v>3409</v>
      </c>
      <c r="B282" t="s">
        <v>10</v>
      </c>
      <c r="C282">
        <v>44</v>
      </c>
      <c r="D282" t="s">
        <v>2994</v>
      </c>
      <c r="E282" t="s">
        <v>3630</v>
      </c>
      <c r="F282" s="76" t="str">
        <f>VLOOKUP(E282, [1]PE!$A$249:$D$478, 4, FALSE)</f>
        <v>香港中國婦女會馮堯敬紀念中學</v>
      </c>
      <c r="G282" s="76">
        <f>VLOOKUP(E282, [1]PE!$A$249:$E$478, 5, FALSE)</f>
        <v>2</v>
      </c>
      <c r="H282" s="76">
        <v>282</v>
      </c>
      <c r="I282" s="76" t="str">
        <f t="shared" si="4"/>
        <v>update entity set athleticsdivname='沙田及西貢區', athleticsdivfemale=3, athleticsposfemale=44 where name = '香港中國婦女會馮堯敬紀念中學' and categoryid=2;</v>
      </c>
    </row>
    <row r="283" spans="1:9" x14ac:dyDescent="0.2">
      <c r="A283" t="s">
        <v>3409</v>
      </c>
      <c r="B283" t="s">
        <v>10</v>
      </c>
      <c r="C283">
        <v>45</v>
      </c>
      <c r="D283" t="s">
        <v>3410</v>
      </c>
      <c r="E283" t="s">
        <v>3631</v>
      </c>
      <c r="F283" s="76" t="str">
        <f>VLOOKUP(E283, [1]PE!$A$249:$D$478, 4, FALSE)</f>
        <v>樂道中學</v>
      </c>
      <c r="G283" s="76">
        <f>VLOOKUP(E283, [1]PE!$A$249:$E$478, 5, FALSE)</f>
        <v>2</v>
      </c>
      <c r="H283" s="76">
        <v>283</v>
      </c>
      <c r="I283" s="76" t="str">
        <f t="shared" si="4"/>
        <v>update entity set athleticsdivname='沙田及西貢區', athleticsdivfemale=3, athleticsposfemale=45 where name = '樂道中學' and categoryid=2;</v>
      </c>
    </row>
    <row r="284" spans="1:9" x14ac:dyDescent="0.2">
      <c r="A284" t="s">
        <v>3409</v>
      </c>
      <c r="B284" t="s">
        <v>10</v>
      </c>
      <c r="C284">
        <v>46</v>
      </c>
      <c r="D284" t="s">
        <v>3411</v>
      </c>
      <c r="E284" t="s">
        <v>3632</v>
      </c>
      <c r="F284" s="76" t="str">
        <f>VLOOKUP(E284, [1]PE!$A$249:$D$478, 4, FALSE)</f>
        <v>佛教黃鳳翎中學</v>
      </c>
      <c r="G284" s="76">
        <f>VLOOKUP(E284, [1]PE!$A$249:$E$478, 5, FALSE)</f>
        <v>2</v>
      </c>
      <c r="H284" s="76">
        <v>284</v>
      </c>
      <c r="I284" s="76" t="str">
        <f t="shared" si="4"/>
        <v>update entity set athleticsdivname='沙田及西貢區', athleticsdivfemale=3, athleticsposfemale=46 where name = '佛教黃鳳翎中學' and categoryid=2;</v>
      </c>
    </row>
    <row r="285" spans="1:9" x14ac:dyDescent="0.2">
      <c r="A285" t="s">
        <v>3409</v>
      </c>
      <c r="B285" t="s">
        <v>10</v>
      </c>
      <c r="C285">
        <v>47</v>
      </c>
      <c r="D285" t="s">
        <v>3412</v>
      </c>
      <c r="E285" t="s">
        <v>3633</v>
      </c>
      <c r="F285" s="76" t="str">
        <f>VLOOKUP(E285, [1]PE!$A$249:$D$478, 4, FALSE)</f>
        <v>台山商會中學</v>
      </c>
      <c r="G285" s="76">
        <f>VLOOKUP(E285, [1]PE!$A$249:$E$478, 5, FALSE)</f>
        <v>2</v>
      </c>
      <c r="H285" s="76">
        <v>285</v>
      </c>
      <c r="I285" s="76" t="str">
        <f t="shared" si="4"/>
        <v>update entity set athleticsdivname='沙田及西貢區', athleticsdivfemale=3, athleticsposfemale=47 where name = '台山商會中學' and categoryid=2;</v>
      </c>
    </row>
    <row r="286" spans="1:9" x14ac:dyDescent="0.2">
      <c r="A286" t="s">
        <v>3409</v>
      </c>
      <c r="B286" t="s">
        <v>10</v>
      </c>
      <c r="C286">
        <v>48</v>
      </c>
      <c r="D286" t="s">
        <v>3413</v>
      </c>
      <c r="E286" t="s">
        <v>3634</v>
      </c>
      <c r="F286" s="76" t="str">
        <f>VLOOKUP(E286, [1]PE!$A$249:$D$478, 4, FALSE)</f>
        <v>明愛馬鞍山中學</v>
      </c>
      <c r="G286" s="76">
        <f>VLOOKUP(E286, [1]PE!$A$249:$E$478, 5, FALSE)</f>
        <v>2</v>
      </c>
      <c r="H286" s="76">
        <v>286</v>
      </c>
      <c r="I286" s="76" t="str">
        <f t="shared" si="4"/>
        <v>update entity set athleticsdivname='沙田及西貢區', athleticsdivfemale=3, athleticsposfemale=48 where name = '明愛馬鞍山中學' and categoryid=2;</v>
      </c>
    </row>
    <row r="287" spans="1:9" x14ac:dyDescent="0.2">
      <c r="A287" t="s">
        <v>3409</v>
      </c>
      <c r="B287" t="s">
        <v>10</v>
      </c>
      <c r="C287">
        <v>49</v>
      </c>
      <c r="D287" t="s">
        <v>3414</v>
      </c>
      <c r="E287" t="s">
        <v>3635</v>
      </c>
      <c r="F287" s="76" t="str">
        <f>VLOOKUP(E287, [1]PE!$A$249:$D$478, 4, FALSE)</f>
        <v>德信中學</v>
      </c>
      <c r="G287" s="76">
        <f>VLOOKUP(E287, [1]PE!$A$249:$E$478, 5, FALSE)</f>
        <v>2</v>
      </c>
      <c r="H287" s="76">
        <v>287</v>
      </c>
      <c r="I287" s="76" t="str">
        <f t="shared" si="4"/>
        <v>update entity set athleticsdivname='沙田及西貢區', athleticsdivfemale=3, athleticsposfemale=49 where name = '德信中學' and categoryid=2;</v>
      </c>
    </row>
    <row r="288" spans="1:9" x14ac:dyDescent="0.2">
      <c r="A288" t="s">
        <v>3409</v>
      </c>
      <c r="B288" t="s">
        <v>10</v>
      </c>
      <c r="C288">
        <v>50</v>
      </c>
      <c r="D288" t="s">
        <v>3415</v>
      </c>
      <c r="E288" t="s">
        <v>3636</v>
      </c>
      <c r="F288" s="76" t="str">
        <f>VLOOKUP(E288, [1]PE!$A$249:$D$478, 4, FALSE)</f>
        <v>仁濟醫院董之英紀念中學</v>
      </c>
      <c r="G288" s="76">
        <f>VLOOKUP(E288, [1]PE!$A$249:$E$478, 5, FALSE)</f>
        <v>2</v>
      </c>
      <c r="H288" s="76">
        <v>288</v>
      </c>
      <c r="I288" s="76" t="str">
        <f t="shared" si="4"/>
        <v>update entity set athleticsdivname='沙田及西貢區', athleticsdivfemale=3, athleticsposfemale=50 where name = '仁濟醫院董之英紀念中學' and categoryid=2;</v>
      </c>
    </row>
    <row r="289" spans="1:9" x14ac:dyDescent="0.2">
      <c r="A289" t="s">
        <v>3409</v>
      </c>
      <c r="B289" t="s">
        <v>2428</v>
      </c>
      <c r="C289">
        <v>1</v>
      </c>
      <c r="D289" t="s">
        <v>3418</v>
      </c>
      <c r="E289" t="s">
        <v>3588</v>
      </c>
      <c r="F289" s="76" t="str">
        <f>VLOOKUP(E289, [1]PE!$A$249:$D$478, 4, FALSE)</f>
        <v>賽馬會體藝中學</v>
      </c>
      <c r="G289" s="76">
        <f>VLOOKUP(E289, [1]PE!$A$249:$E$478, 5, FALSE)</f>
        <v>2</v>
      </c>
      <c r="H289" s="76">
        <v>289</v>
      </c>
      <c r="I289" s="76" t="str">
        <f t="shared" si="4"/>
        <v>update entity set athleticsdivname='沙田及西貢區', athleticsdivmale=3, athleticsposmale=1 where name = '賽馬會體藝中學' and categoryid=2;</v>
      </c>
    </row>
    <row r="290" spans="1:9" x14ac:dyDescent="0.2">
      <c r="A290" t="s">
        <v>3409</v>
      </c>
      <c r="B290" t="s">
        <v>2428</v>
      </c>
      <c r="C290">
        <v>2</v>
      </c>
      <c r="D290" t="s">
        <v>3419</v>
      </c>
      <c r="E290" t="s">
        <v>3589</v>
      </c>
      <c r="F290" s="76" t="str">
        <f>VLOOKUP(E290, [1]PE!$A$249:$D$478, 4, FALSE)</f>
        <v>浸信會呂明才中學</v>
      </c>
      <c r="G290" s="76">
        <f>VLOOKUP(E290, [1]PE!$A$249:$E$478, 5, FALSE)</f>
        <v>2</v>
      </c>
      <c r="H290" s="76">
        <v>290</v>
      </c>
      <c r="I290" s="76" t="str">
        <f t="shared" si="4"/>
        <v>update entity set athleticsdivname='沙田及西貢區', athleticsdivmale=3, athleticsposmale=2 where name = '浸信會呂明才中學' and categoryid=2;</v>
      </c>
    </row>
    <row r="291" spans="1:9" x14ac:dyDescent="0.2">
      <c r="A291" t="s">
        <v>3409</v>
      </c>
      <c r="B291" t="s">
        <v>2428</v>
      </c>
      <c r="C291">
        <v>3</v>
      </c>
      <c r="D291" t="s">
        <v>3420</v>
      </c>
      <c r="E291" t="s">
        <v>3635</v>
      </c>
      <c r="F291" s="76" t="str">
        <f>VLOOKUP(E291, [1]PE!$A$249:$D$478, 4, FALSE)</f>
        <v>德信中學</v>
      </c>
      <c r="G291" s="76">
        <f>VLOOKUP(E291, [1]PE!$A$249:$E$478, 5, FALSE)</f>
        <v>2</v>
      </c>
      <c r="H291" s="76">
        <v>291</v>
      </c>
      <c r="I291" s="76" t="str">
        <f t="shared" si="4"/>
        <v>update entity set athleticsdivname='沙田及西貢區', athleticsdivmale=3, athleticsposmale=3 where name = '德信中學' and categoryid=2;</v>
      </c>
    </row>
    <row r="292" spans="1:9" x14ac:dyDescent="0.2">
      <c r="A292" t="s">
        <v>3409</v>
      </c>
      <c r="B292" t="s">
        <v>2428</v>
      </c>
      <c r="C292">
        <v>4</v>
      </c>
      <c r="D292" t="s">
        <v>3421</v>
      </c>
      <c r="E292" t="s">
        <v>3591</v>
      </c>
      <c r="F292" s="76" t="str">
        <f>VLOOKUP(E292, [1]PE!$A$249:$D$478, 4, FALSE)</f>
        <v>培僑書院</v>
      </c>
      <c r="G292" s="76">
        <f>VLOOKUP(E292, [1]PE!$A$249:$E$478, 5, FALSE)</f>
        <v>2</v>
      </c>
      <c r="H292" s="76">
        <v>292</v>
      </c>
      <c r="I292" s="76" t="str">
        <f t="shared" si="4"/>
        <v>update entity set athleticsdivname='沙田及西貢區', athleticsdivmale=3, athleticsposmale=4 where name = '培僑書院' and categoryid=2;</v>
      </c>
    </row>
    <row r="293" spans="1:9" x14ac:dyDescent="0.2">
      <c r="A293" t="s">
        <v>3409</v>
      </c>
      <c r="B293" t="s">
        <v>2428</v>
      </c>
      <c r="C293">
        <v>5</v>
      </c>
      <c r="D293" t="s">
        <v>3422</v>
      </c>
      <c r="E293" t="s">
        <v>3592</v>
      </c>
      <c r="F293" s="76" t="str">
        <f>VLOOKUP(E293, [1]PE!$A$249:$D$478, 4, FALSE)</f>
        <v>林大輝中學</v>
      </c>
      <c r="G293" s="76">
        <f>VLOOKUP(E293, [1]PE!$A$249:$E$478, 5, FALSE)</f>
        <v>2</v>
      </c>
      <c r="H293" s="76">
        <v>293</v>
      </c>
      <c r="I293" s="76" t="str">
        <f t="shared" si="4"/>
        <v>update entity set athleticsdivname='沙田及西貢區', athleticsdivmale=3, athleticsposmale=5 where name = '林大輝中學' and categoryid=2;</v>
      </c>
    </row>
    <row r="294" spans="1:9" x14ac:dyDescent="0.2">
      <c r="A294" t="s">
        <v>3409</v>
      </c>
      <c r="B294" t="s">
        <v>2428</v>
      </c>
      <c r="C294">
        <v>6</v>
      </c>
      <c r="D294" t="s">
        <v>3423</v>
      </c>
      <c r="E294" t="s">
        <v>3590</v>
      </c>
      <c r="F294" s="76" t="str">
        <f>VLOOKUP(E294, [1]PE!$A$249:$D$478, 4, FALSE)</f>
        <v>沙田崇真中學</v>
      </c>
      <c r="G294" s="76">
        <f>VLOOKUP(E294, [1]PE!$A$249:$E$478, 5, FALSE)</f>
        <v>2</v>
      </c>
      <c r="H294" s="76">
        <v>294</v>
      </c>
      <c r="I294" s="76" t="str">
        <f t="shared" si="4"/>
        <v>update entity set athleticsdivname='沙田及西貢區', athleticsdivmale=3, athleticsposmale=6 where name = '沙田崇真中學' and categoryid=2;</v>
      </c>
    </row>
    <row r="295" spans="1:9" x14ac:dyDescent="0.2">
      <c r="A295" t="s">
        <v>3409</v>
      </c>
      <c r="B295" t="s">
        <v>2428</v>
      </c>
      <c r="C295">
        <v>7</v>
      </c>
      <c r="D295" t="s">
        <v>3424</v>
      </c>
      <c r="E295" t="s">
        <v>3598</v>
      </c>
      <c r="F295" s="76" t="str">
        <f>VLOOKUP(E295, [1]PE!$A$249:$D$478, 4, FALSE)</f>
        <v>香港浸會大學附屬學校王錦輝中小學</v>
      </c>
      <c r="G295" s="76">
        <f>VLOOKUP(E295, [1]PE!$A$249:$E$478, 5, FALSE)</f>
        <v>2</v>
      </c>
      <c r="H295" s="76">
        <v>295</v>
      </c>
      <c r="I295" s="76" t="str">
        <f t="shared" si="4"/>
        <v>update entity set athleticsdivname='沙田及西貢區', athleticsdivmale=3, athleticsposmale=7 where name = '香港浸會大學附屬學校王錦輝中小學' and categoryid=2;</v>
      </c>
    </row>
    <row r="296" spans="1:9" x14ac:dyDescent="0.2">
      <c r="A296" t="s">
        <v>3409</v>
      </c>
      <c r="B296" t="s">
        <v>2428</v>
      </c>
      <c r="C296">
        <v>8</v>
      </c>
      <c r="D296" t="s">
        <v>3425</v>
      </c>
      <c r="E296" t="s">
        <v>3594</v>
      </c>
      <c r="F296" s="76" t="str">
        <f>VLOOKUP(E296, [1]PE!$A$249:$D$478, 4, FALSE)</f>
        <v>沙田書院</v>
      </c>
      <c r="G296" s="76">
        <f>VLOOKUP(E296, [1]PE!$A$249:$E$478, 5, FALSE)</f>
        <v>5</v>
      </c>
      <c r="H296" s="76">
        <v>296</v>
      </c>
      <c r="I296" s="76" t="str">
        <f t="shared" si="4"/>
        <v>update entity set athleticsdivname='沙田及西貢區', athleticsdivmale=3, athleticsposmale=8 where name = '沙田書院' and categoryid=5;</v>
      </c>
    </row>
    <row r="297" spans="1:9" ht="14.25" x14ac:dyDescent="0.2">
      <c r="A297" t="s">
        <v>3705</v>
      </c>
      <c r="B297" t="s">
        <v>2428</v>
      </c>
      <c r="C297">
        <v>9</v>
      </c>
      <c r="D297" t="s">
        <v>3426</v>
      </c>
      <c r="E297" s="60" t="s">
        <v>3706</v>
      </c>
      <c r="F297" s="76" t="str">
        <f>VLOOKUP(E297, [1]PE!$A$249:$D$478, 4, FALSE)</f>
        <v>青年會書院</v>
      </c>
      <c r="G297" s="76">
        <f>VLOOKUP(E297, [1]PE!$A$249:$E$478, 5, FALSE)</f>
        <v>2</v>
      </c>
      <c r="H297" s="76">
        <v>297</v>
      </c>
      <c r="I297" s="76" t="str">
        <f t="shared" si="4"/>
        <v>update entity set athleticsdivname='沙田及西貢區', athleticsdivmale=3, athleticsposmale=9 where name = '青年會書院' and categoryid=2;</v>
      </c>
    </row>
    <row r="298" spans="1:9" x14ac:dyDescent="0.2">
      <c r="A298" t="s">
        <v>3409</v>
      </c>
      <c r="B298" t="s">
        <v>2428</v>
      </c>
      <c r="C298">
        <v>10</v>
      </c>
      <c r="D298" t="s">
        <v>3427</v>
      </c>
      <c r="E298" t="s">
        <v>3599</v>
      </c>
      <c r="F298" s="76" t="str">
        <f>VLOOKUP(E298, [1]PE!$A$249:$D$478, 4, FALSE)</f>
        <v>聖公會曾肇添中學</v>
      </c>
      <c r="G298" s="76">
        <f>VLOOKUP(E298, [1]PE!$A$249:$E$478, 5, FALSE)</f>
        <v>2</v>
      </c>
      <c r="H298" s="76">
        <v>298</v>
      </c>
      <c r="I298" s="76" t="str">
        <f t="shared" si="4"/>
        <v>update entity set athleticsdivname='沙田及西貢區', athleticsdivmale=3, athleticsposmale=10 where name = '聖公會曾肇添中學' and categoryid=2;</v>
      </c>
    </row>
    <row r="299" spans="1:9" x14ac:dyDescent="0.2">
      <c r="A299" t="s">
        <v>3409</v>
      </c>
      <c r="B299" t="s">
        <v>2428</v>
      </c>
      <c r="C299">
        <v>11</v>
      </c>
      <c r="D299" t="s">
        <v>3428</v>
      </c>
      <c r="E299" t="s">
        <v>3636</v>
      </c>
      <c r="F299" s="76" t="str">
        <f>VLOOKUP(E299, [1]PE!$A$249:$D$478, 4, FALSE)</f>
        <v>仁濟醫院董之英紀念中學</v>
      </c>
      <c r="G299" s="76">
        <f>VLOOKUP(E299, [1]PE!$A$249:$E$478, 5, FALSE)</f>
        <v>2</v>
      </c>
      <c r="H299" s="76">
        <v>299</v>
      </c>
      <c r="I299" s="76" t="str">
        <f t="shared" si="4"/>
        <v>update entity set athleticsdivname='沙田及西貢區', athleticsdivmale=3, athleticsposmale=11 where name = '仁濟醫院董之英紀念中學' and categoryid=2;</v>
      </c>
    </row>
    <row r="300" spans="1:9" x14ac:dyDescent="0.2">
      <c r="A300" t="s">
        <v>3409</v>
      </c>
      <c r="B300" t="s">
        <v>2428</v>
      </c>
      <c r="C300">
        <v>12</v>
      </c>
      <c r="D300" t="s">
        <v>3429</v>
      </c>
      <c r="E300" t="s">
        <v>3595</v>
      </c>
      <c r="F300" s="76" t="str">
        <f>VLOOKUP(E300, [1]PE!$A$249:$D$478, 4, FALSE)</f>
        <v>沙田官立中學</v>
      </c>
      <c r="G300" s="76">
        <f>VLOOKUP(E300, [1]PE!$A$249:$E$478, 5, FALSE)</f>
        <v>2</v>
      </c>
      <c r="H300" s="76">
        <v>300</v>
      </c>
      <c r="I300" s="76" t="str">
        <f t="shared" si="4"/>
        <v>update entity set athleticsdivname='沙田及西貢區', athleticsdivmale=3, athleticsposmale=12 where name = '沙田官立中學' and categoryid=2;</v>
      </c>
    </row>
    <row r="301" spans="1:9" x14ac:dyDescent="0.2">
      <c r="A301" t="s">
        <v>3409</v>
      </c>
      <c r="B301" t="s">
        <v>2428</v>
      </c>
      <c r="C301">
        <v>13</v>
      </c>
      <c r="D301" t="s">
        <v>3430</v>
      </c>
      <c r="E301" t="s">
        <v>3596</v>
      </c>
      <c r="F301" s="76" t="str">
        <f>VLOOKUP(E301, [1]PE!$A$249:$D$478, 4, FALSE)</f>
        <v>五育中學</v>
      </c>
      <c r="G301" s="76">
        <f>VLOOKUP(E301, [1]PE!$A$249:$E$478, 5, FALSE)</f>
        <v>2</v>
      </c>
      <c r="H301" s="76">
        <v>301</v>
      </c>
      <c r="I301" s="76" t="str">
        <f t="shared" si="4"/>
        <v>update entity set athleticsdivname='沙田及西貢區', athleticsdivmale=3, athleticsposmale=13 where name = '五育中學' and categoryid=2;</v>
      </c>
    </row>
    <row r="302" spans="1:9" x14ac:dyDescent="0.2">
      <c r="A302" t="s">
        <v>3409</v>
      </c>
      <c r="B302" t="s">
        <v>2428</v>
      </c>
      <c r="C302">
        <v>14</v>
      </c>
      <c r="D302" t="s">
        <v>3431</v>
      </c>
      <c r="E302" t="s">
        <v>3610</v>
      </c>
      <c r="F302" s="76" t="str">
        <f>VLOOKUP(E302, [1]PE!$A$249:$D$478, 4, FALSE)</f>
        <v>香港中文大學校友會聯會陳震夏中學</v>
      </c>
      <c r="G302" s="76">
        <f>VLOOKUP(E302, [1]PE!$A$249:$E$478, 5, FALSE)</f>
        <v>2</v>
      </c>
      <c r="H302" s="76">
        <v>302</v>
      </c>
      <c r="I302" s="76" t="str">
        <f t="shared" si="4"/>
        <v>update entity set athleticsdivname='沙田及西貢區', athleticsdivmale=3, athleticsposmale=14 where name = '香港中文大學校友會聯會陳震夏中學' and categoryid=2;</v>
      </c>
    </row>
    <row r="303" spans="1:9" x14ac:dyDescent="0.2">
      <c r="A303" t="s">
        <v>3409</v>
      </c>
      <c r="B303" t="s">
        <v>2428</v>
      </c>
      <c r="C303">
        <v>15</v>
      </c>
      <c r="D303" t="s">
        <v>3432</v>
      </c>
      <c r="E303" t="s">
        <v>3601</v>
      </c>
      <c r="F303" s="76" t="str">
        <f>VLOOKUP(E303, [1]PE!$A$249:$D$478, 4, FALSE)</f>
        <v>聖公會林裘謀中學</v>
      </c>
      <c r="G303" s="76">
        <f>VLOOKUP(E303, [1]PE!$A$249:$E$478, 5, FALSE)</f>
        <v>2</v>
      </c>
      <c r="H303" s="76">
        <v>303</v>
      </c>
      <c r="I303" s="76" t="str">
        <f t="shared" si="4"/>
        <v>update entity set athleticsdivname='沙田及西貢區', athleticsdivmale=3, athleticsposmale=15 where name = '聖公會林裘謀中學' and categoryid=2;</v>
      </c>
    </row>
    <row r="304" spans="1:9" x14ac:dyDescent="0.2">
      <c r="A304" t="s">
        <v>3409</v>
      </c>
      <c r="B304" t="s">
        <v>2428</v>
      </c>
      <c r="C304">
        <v>16</v>
      </c>
      <c r="D304" t="s">
        <v>3433</v>
      </c>
      <c r="E304" t="s">
        <v>3597</v>
      </c>
      <c r="F304" s="76" t="str">
        <f>VLOOKUP(E304, [1]PE!$A$249:$D$478, 4, FALSE)</f>
        <v>沙田培英中學</v>
      </c>
      <c r="G304" s="76">
        <f>VLOOKUP(E304, [1]PE!$A$249:$E$478, 5, FALSE)</f>
        <v>2</v>
      </c>
      <c r="H304" s="76">
        <v>304</v>
      </c>
      <c r="I304" s="76" t="str">
        <f t="shared" si="4"/>
        <v>update entity set athleticsdivname='沙田及西貢區', athleticsdivmale=3, athleticsposmale=16 where name = '沙田培英中學' and categoryid=2;</v>
      </c>
    </row>
    <row r="305" spans="1:9" x14ac:dyDescent="0.2">
      <c r="A305" t="s">
        <v>3409</v>
      </c>
      <c r="B305" t="s">
        <v>2428</v>
      </c>
      <c r="C305">
        <v>17</v>
      </c>
      <c r="D305" t="s">
        <v>3434</v>
      </c>
      <c r="E305" t="s">
        <v>3607</v>
      </c>
      <c r="F305" s="76" t="str">
        <f>VLOOKUP(E305, [1]PE!$A$249:$D$478, 4, FALSE)</f>
        <v>五旬節林漢光中學</v>
      </c>
      <c r="G305" s="76">
        <f>VLOOKUP(E305, [1]PE!$A$249:$E$478, 5, FALSE)</f>
        <v>2</v>
      </c>
      <c r="H305" s="76">
        <v>305</v>
      </c>
      <c r="I305" s="76" t="str">
        <f t="shared" si="4"/>
        <v>update entity set athleticsdivname='沙田及西貢區', athleticsdivmale=3, athleticsposmale=17 where name = '五旬節林漢光中學' and categoryid=2;</v>
      </c>
    </row>
    <row r="306" spans="1:9" x14ac:dyDescent="0.2">
      <c r="A306" t="s">
        <v>3409</v>
      </c>
      <c r="B306" t="s">
        <v>2428</v>
      </c>
      <c r="C306">
        <v>18</v>
      </c>
      <c r="D306" t="s">
        <v>3435</v>
      </c>
      <c r="E306" t="s">
        <v>3606</v>
      </c>
      <c r="F306" s="76" t="str">
        <f>VLOOKUP(E306, [1]PE!$A$249:$D$478, 4, FALSE)</f>
        <v>新界西貢坑口區鄭植之中學</v>
      </c>
      <c r="G306" s="76">
        <f>VLOOKUP(E306, [1]PE!$A$249:$E$478, 5, FALSE)</f>
        <v>2</v>
      </c>
      <c r="H306" s="76">
        <v>306</v>
      </c>
      <c r="I306" s="76" t="str">
        <f t="shared" si="4"/>
        <v>update entity set athleticsdivname='沙田及西貢區', athleticsdivmale=3, athleticsposmale=18 where name = '新界西貢坑口區鄭植之中學' and categoryid=2;</v>
      </c>
    </row>
    <row r="307" spans="1:9" x14ac:dyDescent="0.2">
      <c r="A307" t="s">
        <v>3409</v>
      </c>
      <c r="B307" t="s">
        <v>2428</v>
      </c>
      <c r="C307">
        <v>19</v>
      </c>
      <c r="D307" t="s">
        <v>3436</v>
      </c>
      <c r="E307" t="s">
        <v>3612</v>
      </c>
      <c r="F307" s="76" t="str">
        <f>VLOOKUP(E307, [1]PE!$A$249:$D$478, 4, FALSE)</f>
        <v>天主教郭得勝中學</v>
      </c>
      <c r="G307" s="76">
        <f>VLOOKUP(E307, [1]PE!$A$249:$E$478, 5, FALSE)</f>
        <v>2</v>
      </c>
      <c r="H307" s="76">
        <v>307</v>
      </c>
      <c r="I307" s="76" t="str">
        <f t="shared" si="4"/>
        <v>update entity set athleticsdivname='沙田及西貢區', athleticsdivmale=3, athleticsposmale=19 where name = '天主教郭得勝中學' and categoryid=2;</v>
      </c>
    </row>
    <row r="308" spans="1:9" x14ac:dyDescent="0.2">
      <c r="A308" t="s">
        <v>3409</v>
      </c>
      <c r="B308" t="s">
        <v>2428</v>
      </c>
      <c r="C308">
        <v>20</v>
      </c>
      <c r="D308" t="s">
        <v>3437</v>
      </c>
      <c r="E308" t="s">
        <v>3603</v>
      </c>
      <c r="F308" s="76" t="str">
        <f>VLOOKUP(E308, [1]PE!$A$249:$D$478, 4, FALSE)</f>
        <v>樂善堂楊葛小琳中學</v>
      </c>
      <c r="G308" s="76">
        <f>VLOOKUP(E308, [1]PE!$A$249:$E$478, 5, FALSE)</f>
        <v>2</v>
      </c>
      <c r="H308" s="76">
        <v>308</v>
      </c>
      <c r="I308" s="76" t="str">
        <f t="shared" si="4"/>
        <v>update entity set athleticsdivname='沙田及西貢區', athleticsdivmale=3, athleticsposmale=20 where name = '樂善堂楊葛小琳中學' and categoryid=2;</v>
      </c>
    </row>
    <row r="309" spans="1:9" x14ac:dyDescent="0.2">
      <c r="A309" t="s">
        <v>3409</v>
      </c>
      <c r="B309" t="s">
        <v>2428</v>
      </c>
      <c r="C309">
        <v>21</v>
      </c>
      <c r="D309" t="s">
        <v>3438</v>
      </c>
      <c r="E309" t="s">
        <v>3600</v>
      </c>
      <c r="F309" s="76" t="str">
        <f>VLOOKUP(E309, [1]PE!$A$249:$D$478, 4, FALSE)</f>
        <v>聖母無玷聖心書院</v>
      </c>
      <c r="G309" s="76">
        <f>VLOOKUP(E309, [1]PE!$A$249:$E$478, 5, FALSE)</f>
        <v>2</v>
      </c>
      <c r="H309" s="76">
        <v>309</v>
      </c>
      <c r="I309" s="76" t="str">
        <f t="shared" si="4"/>
        <v>update entity set athleticsdivname='沙田及西貢區', athleticsdivmale=3, athleticsposmale=21 where name = '聖母無玷聖心書院' and categoryid=2;</v>
      </c>
    </row>
    <row r="310" spans="1:9" x14ac:dyDescent="0.2">
      <c r="A310" t="s">
        <v>3409</v>
      </c>
      <c r="B310" t="s">
        <v>2428</v>
      </c>
      <c r="C310">
        <v>22</v>
      </c>
      <c r="D310" t="s">
        <v>3439</v>
      </c>
      <c r="E310" t="s">
        <v>3627</v>
      </c>
      <c r="F310" s="76" t="str">
        <f>VLOOKUP(E310, [1]PE!$A$249:$D$478, 4, FALSE)</f>
        <v>保良局朱敬文中學</v>
      </c>
      <c r="G310" s="76">
        <f>VLOOKUP(E310, [1]PE!$A$249:$E$478, 5, FALSE)</f>
        <v>2</v>
      </c>
      <c r="H310" s="76">
        <v>310</v>
      </c>
      <c r="I310" s="76" t="str">
        <f t="shared" si="4"/>
        <v>update entity set athleticsdivname='沙田及西貢區', athleticsdivmale=3, athleticsposmale=22 where name = '保良局朱敬文中學' and categoryid=2;</v>
      </c>
    </row>
    <row r="311" spans="1:9" x14ac:dyDescent="0.2">
      <c r="A311" t="s">
        <v>3409</v>
      </c>
      <c r="B311" t="s">
        <v>2428</v>
      </c>
      <c r="C311">
        <v>23</v>
      </c>
      <c r="D311" t="s">
        <v>3440</v>
      </c>
      <c r="E311" t="s">
        <v>3604</v>
      </c>
      <c r="F311" s="76" t="str">
        <f>VLOOKUP(E311, [1]PE!$A$249:$D$478, 4, FALSE)</f>
        <v>啟新書院</v>
      </c>
      <c r="G311" s="76">
        <f>VLOOKUP(E311, [1]PE!$A$249:$E$478, 5, FALSE)</f>
        <v>5</v>
      </c>
      <c r="H311" s="76">
        <v>311</v>
      </c>
      <c r="I311" s="76" t="str">
        <f t="shared" si="4"/>
        <v>update entity set athleticsdivname='沙田及西貢區', athleticsdivmale=3, athleticsposmale=23 where name = '啟新書院' and categoryid=5;</v>
      </c>
    </row>
    <row r="312" spans="1:9" x14ac:dyDescent="0.2">
      <c r="A312" t="s">
        <v>3409</v>
      </c>
      <c r="B312" t="s">
        <v>2428</v>
      </c>
      <c r="C312">
        <v>24</v>
      </c>
      <c r="D312" t="s">
        <v>3441</v>
      </c>
      <c r="E312" t="s">
        <v>3611</v>
      </c>
      <c r="F312" s="76" t="str">
        <f>VLOOKUP(E312, [1]PE!$A$249:$D$478, 4, FALSE)</f>
        <v>沙田循道衛理中學</v>
      </c>
      <c r="G312" s="76">
        <f>VLOOKUP(E312, [1]PE!$A$249:$E$478, 5, FALSE)</f>
        <v>2</v>
      </c>
      <c r="H312" s="76">
        <v>312</v>
      </c>
      <c r="I312" s="76" t="str">
        <f t="shared" si="4"/>
        <v>update entity set athleticsdivname='沙田及西貢區', athleticsdivmale=3, athleticsposmale=24 where name = '沙田循道衛理中學' and categoryid=2;</v>
      </c>
    </row>
    <row r="313" spans="1:9" x14ac:dyDescent="0.2">
      <c r="A313" t="s">
        <v>3409</v>
      </c>
      <c r="B313" t="s">
        <v>2428</v>
      </c>
      <c r="C313">
        <v>25</v>
      </c>
      <c r="D313" t="s">
        <v>3442</v>
      </c>
      <c r="E313" t="s">
        <v>3623</v>
      </c>
      <c r="F313" s="76" t="str">
        <f>VLOOKUP(E313, [1]PE!$A$249:$D$478, 4, FALSE)</f>
        <v>基督書院</v>
      </c>
      <c r="G313" s="76">
        <f>VLOOKUP(E313, [1]PE!$A$249:$E$478, 5, FALSE)</f>
        <v>2</v>
      </c>
      <c r="H313" s="76">
        <v>313</v>
      </c>
      <c r="I313" s="76" t="str">
        <f t="shared" si="4"/>
        <v>update entity set athleticsdivname='沙田及西貢區', athleticsdivmale=3, athleticsposmale=25 where name = '基督書院' and categoryid=2;</v>
      </c>
    </row>
    <row r="314" spans="1:9" x14ac:dyDescent="0.2">
      <c r="A314" t="s">
        <v>3409</v>
      </c>
      <c r="B314" t="s">
        <v>2428</v>
      </c>
      <c r="C314">
        <v>26</v>
      </c>
      <c r="D314" t="s">
        <v>3443</v>
      </c>
      <c r="E314" t="s">
        <v>3616</v>
      </c>
      <c r="F314" s="76" t="str">
        <f>VLOOKUP(E314, [1]PE!$A$249:$D$478, 4, FALSE)</f>
        <v>香港神託會培基書院</v>
      </c>
      <c r="G314" s="76">
        <f>VLOOKUP(E314, [1]PE!$A$249:$E$478, 5, FALSE)</f>
        <v>2</v>
      </c>
      <c r="H314" s="76">
        <v>314</v>
      </c>
      <c r="I314" s="76" t="str">
        <f t="shared" ref="I314:I375" si="5">IF(G314&lt;&gt;"","update entity set " &amp; A314 &amp; ", " &amp; B314 &amp;", " &amp; D314 &amp; " where name = '" &amp;F314 &amp; "' and categoryid=" &amp; G314 &amp; ";", "")</f>
        <v>update entity set athleticsdivname='沙田及西貢區', athleticsdivmale=3, athleticsposmale=26 where name = '香港神託會培基書院' and categoryid=2;</v>
      </c>
    </row>
    <row r="315" spans="1:9" x14ac:dyDescent="0.2">
      <c r="A315" t="s">
        <v>3409</v>
      </c>
      <c r="B315" t="s">
        <v>2428</v>
      </c>
      <c r="C315">
        <v>27</v>
      </c>
      <c r="D315" t="s">
        <v>3444</v>
      </c>
      <c r="E315" t="s">
        <v>3614</v>
      </c>
      <c r="F315" s="76" t="str">
        <f>VLOOKUP(E315, [1]PE!$A$249:$D$478, 4, FALSE)</f>
        <v>保良局胡忠中學</v>
      </c>
      <c r="G315" s="76">
        <f>VLOOKUP(E315, [1]PE!$A$249:$E$478, 5, FALSE)</f>
        <v>2</v>
      </c>
      <c r="H315" s="76">
        <v>315</v>
      </c>
      <c r="I315" s="76" t="str">
        <f t="shared" si="5"/>
        <v>update entity set athleticsdivname='沙田及西貢區', athleticsdivmale=3, athleticsposmale=27 where name = '保良局胡忠中學' and categoryid=2;</v>
      </c>
    </row>
    <row r="316" spans="1:9" x14ac:dyDescent="0.2">
      <c r="A316" t="s">
        <v>3409</v>
      </c>
      <c r="B316" t="s">
        <v>2428</v>
      </c>
      <c r="C316">
        <v>28</v>
      </c>
      <c r="D316" t="s">
        <v>3445</v>
      </c>
      <c r="E316" t="s">
        <v>3602</v>
      </c>
      <c r="F316" s="76" t="str">
        <f>VLOOKUP(E316, [1]PE!$A$249:$D$478, 4, FALSE)</f>
        <v>馬鞍山崇真中學</v>
      </c>
      <c r="G316" s="76">
        <f>VLOOKUP(E316, [1]PE!$A$249:$E$478, 5, FALSE)</f>
        <v>2</v>
      </c>
      <c r="H316" s="76">
        <v>316</v>
      </c>
      <c r="I316" s="76" t="str">
        <f t="shared" si="5"/>
        <v>update entity set athleticsdivname='沙田及西貢區', athleticsdivmale=3, athleticsposmale=28 where name = '馬鞍山崇真中學' and categoryid=2;</v>
      </c>
    </row>
    <row r="317" spans="1:9" x14ac:dyDescent="0.2">
      <c r="A317" t="s">
        <v>3409</v>
      </c>
      <c r="B317" t="s">
        <v>2428</v>
      </c>
      <c r="C317">
        <v>29</v>
      </c>
      <c r="D317" t="s">
        <v>3446</v>
      </c>
      <c r="E317" t="s">
        <v>3617</v>
      </c>
      <c r="F317" s="76" t="str">
        <f>VLOOKUP(E317, [1]PE!$A$249:$D$478, 4, FALSE)</f>
        <v>梁文燕紀念中學（沙田）</v>
      </c>
      <c r="G317" s="76">
        <f>VLOOKUP(E317, [1]PE!$A$249:$E$478, 5, FALSE)</f>
        <v>2</v>
      </c>
      <c r="H317" s="76">
        <v>317</v>
      </c>
      <c r="I317" s="76" t="str">
        <f t="shared" si="5"/>
        <v>update entity set athleticsdivname='沙田及西貢區', athleticsdivmale=3, athleticsposmale=29 where name = '梁文燕紀念中學（沙田）' and categoryid=2;</v>
      </c>
    </row>
    <row r="318" spans="1:9" x14ac:dyDescent="0.2">
      <c r="A318" t="s">
        <v>3409</v>
      </c>
      <c r="B318" t="s">
        <v>2428</v>
      </c>
      <c r="C318">
        <v>30</v>
      </c>
      <c r="D318" t="s">
        <v>3447</v>
      </c>
      <c r="E318" t="s">
        <v>3622</v>
      </c>
      <c r="F318" s="76" t="str">
        <f>VLOOKUP(E318, [1]PE!$A$249:$D$478, 4, FALSE)</f>
        <v>東華三院邱金元中學</v>
      </c>
      <c r="G318" s="76">
        <f>VLOOKUP(E318, [1]PE!$A$249:$E$478, 5, FALSE)</f>
        <v>2</v>
      </c>
      <c r="H318" s="76">
        <v>318</v>
      </c>
      <c r="I318" s="76" t="str">
        <f t="shared" si="5"/>
        <v>update entity set athleticsdivname='沙田及西貢區', athleticsdivmale=3, athleticsposmale=30 where name = '東華三院邱金元中學' and categoryid=2;</v>
      </c>
    </row>
    <row r="319" spans="1:9" x14ac:dyDescent="0.2">
      <c r="A319" t="s">
        <v>3409</v>
      </c>
      <c r="B319" t="s">
        <v>2428</v>
      </c>
      <c r="C319">
        <v>31</v>
      </c>
      <c r="D319" t="s">
        <v>3448</v>
      </c>
      <c r="E319" t="s">
        <v>3615</v>
      </c>
      <c r="F319" s="76" t="str">
        <f>VLOOKUP(E319, [1]PE!$A$249:$D$478, 4, FALSE)</f>
        <v>西貢崇真天主教學校（中學部）</v>
      </c>
      <c r="G319" s="76">
        <f>VLOOKUP(E319, [1]PE!$A$249:$E$478, 5, FALSE)</f>
        <v>2</v>
      </c>
      <c r="H319" s="76">
        <v>319</v>
      </c>
      <c r="I319" s="76" t="str">
        <f t="shared" si="5"/>
        <v>update entity set athleticsdivname='沙田及西貢區', athleticsdivmale=3, athleticsposmale=31 where name = '西貢崇真天主教學校（中學部）' and categoryid=2;</v>
      </c>
    </row>
    <row r="320" spans="1:9" x14ac:dyDescent="0.2">
      <c r="A320" t="s">
        <v>3409</v>
      </c>
      <c r="B320" t="s">
        <v>2428</v>
      </c>
      <c r="C320">
        <v>32</v>
      </c>
      <c r="D320" t="s">
        <v>3449</v>
      </c>
      <c r="E320" t="s">
        <v>3631</v>
      </c>
      <c r="F320" s="76" t="str">
        <f>VLOOKUP(E320, [1]PE!$A$249:$D$478, 4, FALSE)</f>
        <v>樂道中學</v>
      </c>
      <c r="G320" s="76">
        <f>VLOOKUP(E320, [1]PE!$A$249:$E$478, 5, FALSE)</f>
        <v>2</v>
      </c>
      <c r="H320" s="76">
        <v>320</v>
      </c>
      <c r="I320" s="76" t="str">
        <f t="shared" si="5"/>
        <v>update entity set athleticsdivname='沙田及西貢區', athleticsdivmale=3, athleticsposmale=32 where name = '樂道中學' and categoryid=2;</v>
      </c>
    </row>
    <row r="321" spans="1:9" x14ac:dyDescent="0.2">
      <c r="A321" t="s">
        <v>3409</v>
      </c>
      <c r="B321" t="s">
        <v>2428</v>
      </c>
      <c r="C321">
        <v>33</v>
      </c>
      <c r="D321" t="s">
        <v>3450</v>
      </c>
      <c r="E321" t="s">
        <v>3626</v>
      </c>
      <c r="F321" s="76" t="str">
        <f>VLOOKUP(E321, [1]PE!$A$249:$D$478, 4, FALSE)</f>
        <v>佛教覺光法師中學</v>
      </c>
      <c r="G321" s="76">
        <f>VLOOKUP(E321, [1]PE!$A$249:$E$478, 5, FALSE)</f>
        <v>2</v>
      </c>
      <c r="H321" s="76">
        <v>321</v>
      </c>
      <c r="I321" s="76" t="str">
        <f t="shared" si="5"/>
        <v>update entity set athleticsdivname='沙田及西貢區', athleticsdivmale=3, athleticsposmale=33 where name = '佛教覺光法師中學' and categoryid=2;</v>
      </c>
    </row>
    <row r="322" spans="1:9" x14ac:dyDescent="0.2">
      <c r="A322" t="s">
        <v>3409</v>
      </c>
      <c r="B322" t="s">
        <v>2428</v>
      </c>
      <c r="C322">
        <v>34</v>
      </c>
      <c r="D322" t="s">
        <v>3451</v>
      </c>
      <c r="E322" t="s">
        <v>3618</v>
      </c>
      <c r="F322" s="76" t="str">
        <f>VLOOKUP(E322, [1]PE!$A$249:$D$478, 4, FALSE)</f>
        <v>沙田蘇浙公學</v>
      </c>
      <c r="G322" s="76">
        <f>VLOOKUP(E322, [1]PE!$A$249:$E$478, 5, FALSE)</f>
        <v>2</v>
      </c>
      <c r="H322" s="76">
        <v>322</v>
      </c>
      <c r="I322" s="76" t="str">
        <f t="shared" si="5"/>
        <v>update entity set athleticsdivname='沙田及西貢區', athleticsdivmale=3, athleticsposmale=34 where name = '沙田蘇浙公學' and categoryid=2;</v>
      </c>
    </row>
    <row r="323" spans="1:9" x14ac:dyDescent="0.2">
      <c r="A323" t="s">
        <v>3409</v>
      </c>
      <c r="B323" t="s">
        <v>2428</v>
      </c>
      <c r="C323">
        <v>35</v>
      </c>
      <c r="D323" t="s">
        <v>3452</v>
      </c>
      <c r="E323" t="s">
        <v>3605</v>
      </c>
      <c r="F323" s="76" t="str">
        <f>VLOOKUP(E323, [1]PE!$A$249:$D$478, 4, FALSE)</f>
        <v>博愛醫院陳楷紀念中學</v>
      </c>
      <c r="G323" s="76">
        <f>VLOOKUP(E323, [1]PE!$A$249:$E$478, 5, FALSE)</f>
        <v>2</v>
      </c>
      <c r="H323" s="76">
        <v>323</v>
      </c>
      <c r="I323" s="76" t="str">
        <f t="shared" si="5"/>
        <v>update entity set athleticsdivname='沙田及西貢區', athleticsdivmale=3, athleticsposmale=35 where name = '博愛醫院陳楷紀念中學' and categoryid=2;</v>
      </c>
    </row>
    <row r="324" spans="1:9" x14ac:dyDescent="0.2">
      <c r="A324" t="s">
        <v>3409</v>
      </c>
      <c r="B324" t="s">
        <v>2428</v>
      </c>
      <c r="C324">
        <v>36</v>
      </c>
      <c r="D324" t="s">
        <v>3453</v>
      </c>
      <c r="E324" t="s">
        <v>3630</v>
      </c>
      <c r="F324" s="76" t="str">
        <f>VLOOKUP(E324, [1]PE!$A$249:$D$478, 4, FALSE)</f>
        <v>香港中國婦女會馮堯敬紀念中學</v>
      </c>
      <c r="G324" s="76">
        <f>VLOOKUP(E324, [1]PE!$A$249:$E$478, 5, FALSE)</f>
        <v>2</v>
      </c>
      <c r="H324" s="76">
        <v>324</v>
      </c>
      <c r="I324" s="76" t="str">
        <f t="shared" si="5"/>
        <v>update entity set athleticsdivname='沙田及西貢區', athleticsdivmale=3, athleticsposmale=36 where name = '香港中國婦女會馮堯敬紀念中學' and categoryid=2;</v>
      </c>
    </row>
    <row r="325" spans="1:9" x14ac:dyDescent="0.2">
      <c r="A325" t="s">
        <v>3409</v>
      </c>
      <c r="B325" t="s">
        <v>2428</v>
      </c>
      <c r="C325">
        <v>37</v>
      </c>
      <c r="D325" t="s">
        <v>3454</v>
      </c>
      <c r="E325" t="s">
        <v>3620</v>
      </c>
      <c r="F325" s="76" t="str">
        <f>VLOOKUP(E325, [1]PE!$A$249:$D$478, 4, FALSE)</f>
        <v>香港九龍塘基督教中華宣道會鄭榮之中學</v>
      </c>
      <c r="G325" s="76">
        <f>VLOOKUP(E325, [1]PE!$A$249:$E$478, 5, FALSE)</f>
        <v>2</v>
      </c>
      <c r="H325" s="76">
        <v>325</v>
      </c>
      <c r="I325" s="76" t="str">
        <f t="shared" si="5"/>
        <v>update entity set athleticsdivname='沙田及西貢區', athleticsdivmale=3, athleticsposmale=37 where name = '香港九龍塘基督教中華宣道會鄭榮之中學' and categoryid=2;</v>
      </c>
    </row>
    <row r="326" spans="1:9" x14ac:dyDescent="0.2">
      <c r="A326" t="s">
        <v>3409</v>
      </c>
      <c r="B326" t="s">
        <v>2428</v>
      </c>
      <c r="C326">
        <v>38</v>
      </c>
      <c r="D326" t="s">
        <v>3455</v>
      </c>
      <c r="E326" t="s">
        <v>3608</v>
      </c>
      <c r="F326" s="76" t="str">
        <f>VLOOKUP(E326, [1]PE!$A$249:$D$478, 4, FALSE)</f>
        <v>東華三院馮黃鳳亭中學</v>
      </c>
      <c r="G326" s="76">
        <f>VLOOKUP(E326, [1]PE!$A$249:$E$478, 5, FALSE)</f>
        <v>2</v>
      </c>
      <c r="H326" s="76">
        <v>326</v>
      </c>
      <c r="I326" s="76" t="str">
        <f t="shared" si="5"/>
        <v>update entity set athleticsdivname='沙田及西貢區', athleticsdivmale=3, athleticsposmale=38 where name = '東華三院馮黃鳳亭中學' and categoryid=2;</v>
      </c>
    </row>
    <row r="327" spans="1:9" x14ac:dyDescent="0.2">
      <c r="A327" t="s">
        <v>3409</v>
      </c>
      <c r="B327" t="s">
        <v>2428</v>
      </c>
      <c r="C327">
        <v>39</v>
      </c>
      <c r="D327" t="s">
        <v>3456</v>
      </c>
      <c r="E327" t="s">
        <v>3609</v>
      </c>
      <c r="F327" s="76" t="str">
        <f>VLOOKUP(E327, [1]PE!$A$249:$D$478, 4, FALSE)</f>
        <v>佛教黃允畋中學</v>
      </c>
      <c r="G327" s="76">
        <f>VLOOKUP(E327, [1]PE!$A$249:$E$478, 5, FALSE)</f>
        <v>2</v>
      </c>
      <c r="H327" s="76">
        <v>327</v>
      </c>
      <c r="I327" s="76" t="str">
        <f t="shared" si="5"/>
        <v>update entity set athleticsdivname='沙田及西貢區', athleticsdivmale=3, athleticsposmale=39 where name = '佛教黃允畋中學' and categoryid=2;</v>
      </c>
    </row>
    <row r="328" spans="1:9" x14ac:dyDescent="0.2">
      <c r="A328" t="s">
        <v>3409</v>
      </c>
      <c r="B328" t="s">
        <v>2428</v>
      </c>
      <c r="C328">
        <v>40</v>
      </c>
      <c r="D328" t="s">
        <v>3457</v>
      </c>
      <c r="E328" t="s">
        <v>3624</v>
      </c>
      <c r="F328" s="76" t="str">
        <f>VLOOKUP(E328, [1]PE!$A$249:$D$478, 4, FALSE)</f>
        <v>曾璧山中學</v>
      </c>
      <c r="G328" s="76">
        <f>VLOOKUP(E328, [1]PE!$A$249:$E$478, 5, FALSE)</f>
        <v>2</v>
      </c>
      <c r="H328" s="76">
        <v>328</v>
      </c>
      <c r="I328" s="76" t="str">
        <f t="shared" si="5"/>
        <v>update entity set athleticsdivname='沙田及西貢區', athleticsdivmale=3, athleticsposmale=40 where name = '曾璧山中學' and categoryid=2;</v>
      </c>
    </row>
    <row r="329" spans="1:9" x14ac:dyDescent="0.2">
      <c r="A329" t="s">
        <v>3409</v>
      </c>
      <c r="B329" t="s">
        <v>2428</v>
      </c>
      <c r="C329">
        <v>41</v>
      </c>
      <c r="D329" t="s">
        <v>3458</v>
      </c>
      <c r="E329" t="s">
        <v>3613</v>
      </c>
      <c r="F329" s="76" t="str">
        <f>VLOOKUP(E329, [1]PE!$A$249:$D$478, 4, FALSE)</f>
        <v>東莞工商總會劉百樂中學</v>
      </c>
      <c r="G329" s="76">
        <f>VLOOKUP(E329, [1]PE!$A$249:$E$478, 5, FALSE)</f>
        <v>2</v>
      </c>
      <c r="H329" s="76">
        <v>329</v>
      </c>
      <c r="I329" s="76" t="str">
        <f t="shared" si="5"/>
        <v>update entity set athleticsdivname='沙田及西貢區', athleticsdivmale=3, athleticsposmale=41 where name = '東莞工商總會劉百樂中學' and categoryid=2;</v>
      </c>
    </row>
    <row r="330" spans="1:9" x14ac:dyDescent="0.2">
      <c r="A330" t="s">
        <v>3409</v>
      </c>
      <c r="B330" t="s">
        <v>2428</v>
      </c>
      <c r="C330">
        <v>42</v>
      </c>
      <c r="D330" t="s">
        <v>3459</v>
      </c>
      <c r="E330" t="s">
        <v>3629</v>
      </c>
      <c r="F330" s="76" t="str">
        <f>VLOOKUP(E330, [1]PE!$A$249:$D$478, 4, FALSE)</f>
        <v>基督教國際學校</v>
      </c>
      <c r="G330" s="76">
        <f>VLOOKUP(E330, [1]PE!$A$249:$E$478, 5, FALSE)</f>
        <v>5</v>
      </c>
      <c r="H330" s="76">
        <v>330</v>
      </c>
      <c r="I330" s="76" t="str">
        <f t="shared" si="5"/>
        <v>update entity set athleticsdivname='沙田及西貢區', athleticsdivmale=3, athleticsposmale=42 where name = '基督教國際學校' and categoryid=5;</v>
      </c>
    </row>
    <row r="331" spans="1:9" x14ac:dyDescent="0.2">
      <c r="A331" t="s">
        <v>3409</v>
      </c>
      <c r="B331" t="s">
        <v>2428</v>
      </c>
      <c r="C331">
        <v>43</v>
      </c>
      <c r="D331" t="s">
        <v>3460</v>
      </c>
      <c r="E331" t="s">
        <v>3633</v>
      </c>
      <c r="F331" s="76" t="str">
        <f>VLOOKUP(E331, [1]PE!$A$249:$D$478, 4, FALSE)</f>
        <v>台山商會中學</v>
      </c>
      <c r="G331" s="76">
        <f>VLOOKUP(E331, [1]PE!$A$249:$E$478, 5, FALSE)</f>
        <v>2</v>
      </c>
      <c r="H331" s="76">
        <v>331</v>
      </c>
      <c r="I331" s="76" t="str">
        <f t="shared" si="5"/>
        <v>update entity set athleticsdivname='沙田及西貢區', athleticsdivmale=3, athleticsposmale=43 where name = '台山商會中學' and categoryid=2;</v>
      </c>
    </row>
    <row r="332" spans="1:9" x14ac:dyDescent="0.2">
      <c r="A332" t="s">
        <v>3409</v>
      </c>
      <c r="B332" t="s">
        <v>2428</v>
      </c>
      <c r="C332">
        <v>44</v>
      </c>
      <c r="D332" t="s">
        <v>3461</v>
      </c>
      <c r="E332" t="s">
        <v>3625</v>
      </c>
      <c r="F332" s="76" t="str">
        <f>VLOOKUP(E332, [1]PE!$A$249:$D$478, 4, FALSE)</f>
        <v>馬鞍山聖若瑟中學</v>
      </c>
      <c r="G332" s="76">
        <f>VLOOKUP(E332, [1]PE!$A$249:$E$478, 5, FALSE)</f>
        <v>2</v>
      </c>
      <c r="H332" s="76">
        <v>332</v>
      </c>
      <c r="I332" s="76" t="str">
        <f t="shared" si="5"/>
        <v>update entity set athleticsdivname='沙田及西貢區', athleticsdivmale=3, athleticsposmale=44 where name = '馬鞍山聖若瑟中學' and categoryid=2;</v>
      </c>
    </row>
    <row r="333" spans="1:9" x14ac:dyDescent="0.2">
      <c r="A333" t="s">
        <v>3409</v>
      </c>
      <c r="B333" t="s">
        <v>2428</v>
      </c>
      <c r="C333">
        <v>45</v>
      </c>
      <c r="D333" t="s">
        <v>3462</v>
      </c>
      <c r="E333" t="s">
        <v>3628</v>
      </c>
      <c r="F333" s="76" t="str">
        <f>VLOOKUP(E333, [1]PE!$A$249:$D$478, 4, FALSE)</f>
        <v>潮州會館中學</v>
      </c>
      <c r="G333" s="76">
        <f>VLOOKUP(E333, [1]PE!$A$249:$E$478, 5, FALSE)</f>
        <v>2</v>
      </c>
      <c r="H333" s="76">
        <v>333</v>
      </c>
      <c r="I333" s="76" t="str">
        <f t="shared" si="5"/>
        <v>update entity set athleticsdivname='沙田及西貢區', athleticsdivmale=3, athleticsposmale=45 where name = '潮州會館中學' and categoryid=2;</v>
      </c>
    </row>
    <row r="334" spans="1:9" x14ac:dyDescent="0.2">
      <c r="A334" t="s">
        <v>3409</v>
      </c>
      <c r="B334" t="s">
        <v>2428</v>
      </c>
      <c r="C334">
        <v>46</v>
      </c>
      <c r="D334" t="s">
        <v>3463</v>
      </c>
      <c r="E334" t="s">
        <v>3621</v>
      </c>
      <c r="F334" s="76" t="str">
        <f>VLOOKUP(E334, [1]PE!$A$249:$D$478, 4, FALSE)</f>
        <v>香港李寶椿聯合世界書院</v>
      </c>
      <c r="G334" s="76">
        <f>VLOOKUP(E334, [1]PE!$A$249:$E$478, 5, FALSE)</f>
        <v>5</v>
      </c>
      <c r="H334" s="76">
        <v>334</v>
      </c>
      <c r="I334" s="76" t="str">
        <f t="shared" si="5"/>
        <v>update entity set athleticsdivname='沙田及西貢區', athleticsdivmale=3, athleticsposmale=46 where name = '香港李寶椿聯合世界書院' and categoryid=5;</v>
      </c>
    </row>
    <row r="335" spans="1:9" x14ac:dyDescent="0.2">
      <c r="A335" t="s">
        <v>3409</v>
      </c>
      <c r="B335" t="s">
        <v>2428</v>
      </c>
      <c r="C335">
        <v>47</v>
      </c>
      <c r="D335" t="s">
        <v>3464</v>
      </c>
      <c r="E335" t="s">
        <v>3632</v>
      </c>
      <c r="F335" s="76" t="str">
        <f>VLOOKUP(E335, [1]PE!$A$249:$D$478, 4, FALSE)</f>
        <v>佛教黃鳳翎中學</v>
      </c>
      <c r="G335" s="76">
        <f>VLOOKUP(E335, [1]PE!$A$249:$E$478, 5, FALSE)</f>
        <v>2</v>
      </c>
      <c r="H335" s="76">
        <v>335</v>
      </c>
      <c r="I335" s="76" t="str">
        <f t="shared" si="5"/>
        <v>update entity set athleticsdivname='沙田及西貢區', athleticsdivmale=3, athleticsposmale=47 where name = '佛教黃鳳翎中學' and categoryid=2;</v>
      </c>
    </row>
    <row r="336" spans="1:9" x14ac:dyDescent="0.2">
      <c r="A336" t="s">
        <v>3409</v>
      </c>
      <c r="B336" t="s">
        <v>2428</v>
      </c>
      <c r="C336">
        <v>48</v>
      </c>
      <c r="D336" t="s">
        <v>3465</v>
      </c>
      <c r="E336" t="s">
        <v>3634</v>
      </c>
      <c r="F336" s="76" t="str">
        <f>VLOOKUP(E336, [1]PE!$A$249:$D$478, 4, FALSE)</f>
        <v>明愛馬鞍山中學</v>
      </c>
      <c r="G336" s="76">
        <f>VLOOKUP(E336, [1]PE!$A$249:$E$478, 5, FALSE)</f>
        <v>2</v>
      </c>
      <c r="H336" s="76">
        <v>336</v>
      </c>
      <c r="I336" s="76" t="str">
        <f t="shared" si="5"/>
        <v>update entity set athleticsdivname='沙田及西貢區', athleticsdivmale=3, athleticsposmale=48 where name = '明愛馬鞍山中學' and categoryid=2;</v>
      </c>
    </row>
    <row r="337" spans="1:9" x14ac:dyDescent="0.2">
      <c r="A337" t="s">
        <v>3409</v>
      </c>
      <c r="B337" t="s">
        <v>2428</v>
      </c>
      <c r="C337">
        <v>49</v>
      </c>
      <c r="D337" t="s">
        <v>3466</v>
      </c>
      <c r="E337" t="s">
        <v>3593</v>
      </c>
      <c r="F337" s="76" t="str">
        <f>VLOOKUP(E337, [1]PE!$A$249:$D$478, 4, FALSE)</f>
        <v>聖羅撒書院</v>
      </c>
      <c r="G337" s="76">
        <f>VLOOKUP(E337, [1]PE!$A$249:$E$478, 5, FALSE)</f>
        <v>2</v>
      </c>
      <c r="H337" s="76">
        <v>337</v>
      </c>
      <c r="I337" s="76" t="str">
        <f t="shared" si="5"/>
        <v>update entity set athleticsdivname='沙田及西貢區', athleticsdivmale=3, athleticsposmale=49 where name = '聖羅撒書院' and categoryid=2;</v>
      </c>
    </row>
    <row r="338" spans="1:9" x14ac:dyDescent="0.2">
      <c r="A338" t="s">
        <v>3409</v>
      </c>
      <c r="B338" t="s">
        <v>2428</v>
      </c>
      <c r="C338">
        <v>50</v>
      </c>
      <c r="D338" t="s">
        <v>3467</v>
      </c>
      <c r="E338" t="s">
        <v>3619</v>
      </c>
      <c r="F338" s="76" t="str">
        <f>VLOOKUP(E338, [1]PE!$A$249:$D$478, 4, FALSE)</f>
        <v>香港聖瑪加利女書院</v>
      </c>
      <c r="G338" s="76">
        <f>VLOOKUP(E338, [1]PE!$A$249:$E$478, 5, FALSE)</f>
        <v>2</v>
      </c>
      <c r="H338" s="76">
        <v>338</v>
      </c>
      <c r="I338" s="76" t="str">
        <f t="shared" si="5"/>
        <v>update entity set athleticsdivname='沙田及西貢區', athleticsdivmale=3, athleticsposmale=50 where name = '香港聖瑪加利女書院' and categoryid=2;</v>
      </c>
    </row>
    <row r="339" spans="1:9" x14ac:dyDescent="0.2">
      <c r="A339" t="s">
        <v>3416</v>
      </c>
      <c r="B339" t="s">
        <v>10</v>
      </c>
      <c r="C339">
        <v>1</v>
      </c>
      <c r="D339" t="s">
        <v>2907</v>
      </c>
      <c r="E339" t="s">
        <v>3637</v>
      </c>
      <c r="F339" s="76" t="str">
        <f>VLOOKUP(E339, [1]PE!$A$249:$D$478, 4, FALSE)</f>
        <v>可風中學（嗇色園主辦）</v>
      </c>
      <c r="G339" s="76">
        <f>VLOOKUP(E339, [1]PE!$A$249:$E$478, 5, FALSE)</f>
        <v>2</v>
      </c>
      <c r="H339" s="76">
        <v>339</v>
      </c>
      <c r="I339" s="76" t="str">
        <f t="shared" si="5"/>
        <v>update entity set athleticsdivname='荃灣及離島區', athleticsdivfemale=3, athleticsposfemale=1 where name = '可風中學（嗇色園主辦）' and categoryid=2;</v>
      </c>
    </row>
    <row r="340" spans="1:9" x14ac:dyDescent="0.2">
      <c r="A340" t="s">
        <v>3416</v>
      </c>
      <c r="B340" t="s">
        <v>10</v>
      </c>
      <c r="C340">
        <v>2</v>
      </c>
      <c r="D340" t="s">
        <v>2908</v>
      </c>
      <c r="E340" t="s">
        <v>3638</v>
      </c>
      <c r="F340" s="76" t="str">
        <f>VLOOKUP(E340, [1]PE!$A$249:$D$478, 4, FALSE)</f>
        <v>荃灣官立中學</v>
      </c>
      <c r="G340" s="76">
        <f>VLOOKUP(E340, [1]PE!$A$249:$E$478, 5, FALSE)</f>
        <v>2</v>
      </c>
      <c r="H340" s="76">
        <v>340</v>
      </c>
      <c r="I340" s="76" t="str">
        <f t="shared" si="5"/>
        <v>update entity set athleticsdivname='荃灣及離島區', athleticsdivfemale=3, athleticsposfemale=2 where name = '荃灣官立中學' and categoryid=2;</v>
      </c>
    </row>
    <row r="341" spans="1:9" x14ac:dyDescent="0.2">
      <c r="A341" t="s">
        <v>3416</v>
      </c>
      <c r="B341" t="s">
        <v>10</v>
      </c>
      <c r="C341">
        <v>3</v>
      </c>
      <c r="D341" t="s">
        <v>2909</v>
      </c>
      <c r="E341" t="s">
        <v>3639</v>
      </c>
      <c r="F341" s="76" t="str">
        <f>VLOOKUP(E341, [1]PE!$A$249:$D$478, 4, FALSE)</f>
        <v>東涌天主教學校</v>
      </c>
      <c r="G341" s="76">
        <f>VLOOKUP(E341, [1]PE!$A$249:$E$478, 5, FALSE)</f>
        <v>2</v>
      </c>
      <c r="H341" s="76">
        <v>341</v>
      </c>
      <c r="I341" s="76" t="str">
        <f t="shared" si="5"/>
        <v>update entity set athleticsdivname='荃灣及離島區', athleticsdivfemale=3, athleticsposfemale=3 where name = '東涌天主教學校' and categoryid=2;</v>
      </c>
    </row>
    <row r="342" spans="1:9" x14ac:dyDescent="0.2">
      <c r="A342" t="s">
        <v>3416</v>
      </c>
      <c r="B342" t="s">
        <v>10</v>
      </c>
      <c r="C342">
        <v>4</v>
      </c>
      <c r="D342" t="s">
        <v>2910</v>
      </c>
      <c r="E342" t="s">
        <v>3640</v>
      </c>
      <c r="F342" s="76" t="str">
        <f>VLOOKUP(E342, [1]PE!$A$249:$D$478, 4, FALSE)</f>
        <v>博愛醫院歷屆總理聯誼會梁省德中學</v>
      </c>
      <c r="G342" s="76">
        <f>VLOOKUP(E342, [1]PE!$A$249:$E$478, 5, FALSE)</f>
        <v>2</v>
      </c>
      <c r="H342" s="76">
        <v>342</v>
      </c>
      <c r="I342" s="76" t="str">
        <f t="shared" si="5"/>
        <v>update entity set athleticsdivname='荃灣及離島區', athleticsdivfemale=3, athleticsposfemale=4 where name = '博愛醫院歷屆總理聯誼會梁省德中學' and categoryid=2;</v>
      </c>
    </row>
    <row r="343" spans="1:9" x14ac:dyDescent="0.2">
      <c r="A343" t="s">
        <v>3416</v>
      </c>
      <c r="B343" t="s">
        <v>10</v>
      </c>
      <c r="C343">
        <v>5</v>
      </c>
      <c r="D343" t="s">
        <v>2911</v>
      </c>
      <c r="E343" t="s">
        <v>3641</v>
      </c>
      <c r="F343" s="76" t="str">
        <f>VLOOKUP(E343, [1]PE!$A$249:$D$478, 4, FALSE)</f>
        <v>港青基信書院</v>
      </c>
      <c r="G343" s="76">
        <f>VLOOKUP(E343, [1]PE!$A$249:$E$478, 5, FALSE)</f>
        <v>2</v>
      </c>
      <c r="H343" s="76">
        <v>343</v>
      </c>
      <c r="I343" s="76" t="str">
        <f t="shared" si="5"/>
        <v>update entity set athleticsdivname='荃灣及離島區', athleticsdivfemale=3, athleticsposfemale=5 where name = '港青基信書院' and categoryid=2;</v>
      </c>
    </row>
    <row r="344" spans="1:9" x14ac:dyDescent="0.2">
      <c r="A344" t="s">
        <v>3416</v>
      </c>
      <c r="B344" t="s">
        <v>10</v>
      </c>
      <c r="C344">
        <v>6</v>
      </c>
      <c r="D344" t="s">
        <v>2912</v>
      </c>
      <c r="E344" t="s">
        <v>3642</v>
      </c>
      <c r="F344" s="76" t="str">
        <f>VLOOKUP(E344, [1]PE!$A$249:$D$478, 4, FALSE)</f>
        <v>寶安商會王少清中學</v>
      </c>
      <c r="G344" s="76">
        <f>VLOOKUP(E344, [1]PE!$A$249:$E$478, 5, FALSE)</f>
        <v>2</v>
      </c>
      <c r="H344" s="76">
        <v>344</v>
      </c>
      <c r="I344" s="76" t="str">
        <f t="shared" si="5"/>
        <v>update entity set athleticsdivname='荃灣及離島區', athleticsdivfemale=3, athleticsposfemale=6 where name = '寶安商會王少清中學' and categoryid=2;</v>
      </c>
    </row>
    <row r="345" spans="1:9" x14ac:dyDescent="0.2">
      <c r="A345" t="s">
        <v>3416</v>
      </c>
      <c r="B345" t="s">
        <v>10</v>
      </c>
      <c r="C345">
        <v>7</v>
      </c>
      <c r="D345" t="s">
        <v>2913</v>
      </c>
      <c r="E345" t="s">
        <v>3643</v>
      </c>
      <c r="F345" s="76" t="str">
        <f>VLOOKUP(E345, [1]PE!$A$249:$D$478, 4, FALSE)</f>
        <v>嗇色園主辦可譽中學暨可譽小學</v>
      </c>
      <c r="G345" s="76">
        <f>VLOOKUP(E345, [1]PE!$A$249:$E$478, 5, FALSE)</f>
        <v>2</v>
      </c>
      <c r="H345" s="76">
        <v>345</v>
      </c>
      <c r="I345" s="76" t="str">
        <f t="shared" si="5"/>
        <v>update entity set athleticsdivname='荃灣及離島區', athleticsdivfemale=3, athleticsposfemale=7 where name = '嗇色園主辦可譽中學暨可譽小學' and categoryid=2;</v>
      </c>
    </row>
    <row r="346" spans="1:9" x14ac:dyDescent="0.2">
      <c r="A346" t="s">
        <v>3416</v>
      </c>
      <c r="B346" t="s">
        <v>10</v>
      </c>
      <c r="C346">
        <v>8</v>
      </c>
      <c r="D346" t="s">
        <v>2914</v>
      </c>
      <c r="E346" t="s">
        <v>3644</v>
      </c>
      <c r="F346" s="76" t="str">
        <f>VLOOKUP(E346, [1]PE!$A$249:$D$478, 4, FALSE)</f>
        <v>荃灣公立何傳耀紀念中學</v>
      </c>
      <c r="G346" s="76">
        <f>VLOOKUP(E346, [1]PE!$A$249:$E$478, 5, FALSE)</f>
        <v>2</v>
      </c>
      <c r="H346" s="76">
        <v>346</v>
      </c>
      <c r="I346" s="76" t="str">
        <f t="shared" si="5"/>
        <v>update entity set athleticsdivname='荃灣及離島區', athleticsdivfemale=3, athleticsposfemale=8 where name = '荃灣公立何傳耀紀念中學' and categoryid=2;</v>
      </c>
    </row>
    <row r="347" spans="1:9" x14ac:dyDescent="0.2">
      <c r="A347" t="s">
        <v>3416</v>
      </c>
      <c r="B347" t="s">
        <v>10</v>
      </c>
      <c r="C347">
        <v>9</v>
      </c>
      <c r="D347" t="s">
        <v>2915</v>
      </c>
      <c r="E347" t="s">
        <v>3645</v>
      </c>
      <c r="F347" s="76" t="str">
        <f>VLOOKUP(E347, [1]PE!$A$249:$D$478, 4, FALSE)</f>
        <v>仁濟醫院林百欣中學</v>
      </c>
      <c r="G347" s="76">
        <f>VLOOKUP(E347, [1]PE!$A$249:$E$478, 5, FALSE)</f>
        <v>2</v>
      </c>
      <c r="H347" s="76">
        <v>347</v>
      </c>
      <c r="I347" s="76" t="str">
        <f t="shared" si="5"/>
        <v>update entity set athleticsdivname='荃灣及離島區', athleticsdivfemale=3, athleticsposfemale=9 where name = '仁濟醫院林百欣中學' and categoryid=2;</v>
      </c>
    </row>
    <row r="348" spans="1:9" x14ac:dyDescent="0.2">
      <c r="A348" t="s">
        <v>3416</v>
      </c>
      <c r="B348" t="s">
        <v>10</v>
      </c>
      <c r="C348">
        <v>10</v>
      </c>
      <c r="D348" t="s">
        <v>2916</v>
      </c>
      <c r="E348" t="s">
        <v>3646</v>
      </c>
      <c r="F348" s="76" t="str">
        <f>VLOOKUP(E348, [1]PE!$A$249:$D$478, 4, FALSE)</f>
        <v>廖寶珊紀念書院</v>
      </c>
      <c r="G348" s="76">
        <f>VLOOKUP(E348, [1]PE!$A$249:$E$478, 5, FALSE)</f>
        <v>2</v>
      </c>
      <c r="H348" s="76">
        <v>348</v>
      </c>
      <c r="I348" s="76" t="str">
        <f t="shared" si="5"/>
        <v>update entity set athleticsdivname='荃灣及離島區', athleticsdivfemale=3, athleticsposfemale=10 where name = '廖寶珊紀念書院' and categoryid=2;</v>
      </c>
    </row>
    <row r="349" spans="1:9" x14ac:dyDescent="0.2">
      <c r="A349" t="s">
        <v>3416</v>
      </c>
      <c r="B349" t="s">
        <v>10</v>
      </c>
      <c r="C349">
        <v>11</v>
      </c>
      <c r="D349" t="s">
        <v>2917</v>
      </c>
      <c r="E349" t="s">
        <v>3647</v>
      </c>
      <c r="F349" s="76" t="str">
        <f>VLOOKUP(E349, [1]PE!$A$249:$D$478, 4, FALSE)</f>
        <v>保良局李城璧中學</v>
      </c>
      <c r="G349" s="76">
        <f>VLOOKUP(E349, [1]PE!$A$249:$E$478, 5, FALSE)</f>
        <v>2</v>
      </c>
      <c r="H349" s="76">
        <v>349</v>
      </c>
      <c r="I349" s="76" t="str">
        <f t="shared" si="5"/>
        <v>update entity set athleticsdivname='荃灣及離島區', athleticsdivfemale=3, athleticsposfemale=11 where name = '保良局李城璧中學' and categoryid=2;</v>
      </c>
    </row>
    <row r="350" spans="1:9" x14ac:dyDescent="0.2">
      <c r="A350" t="s">
        <v>3416</v>
      </c>
      <c r="B350" t="s">
        <v>10</v>
      </c>
      <c r="C350">
        <v>12</v>
      </c>
      <c r="D350" t="s">
        <v>2918</v>
      </c>
      <c r="E350" t="s">
        <v>3648</v>
      </c>
      <c r="F350" s="76" t="str">
        <f>VLOOKUP(E350, [1]PE!$A$249:$D$478, 4, FALSE)</f>
        <v>靈糧堂怡文中學</v>
      </c>
      <c r="G350" s="76">
        <f>VLOOKUP(E350, [1]PE!$A$249:$E$478, 5, FALSE)</f>
        <v>2</v>
      </c>
      <c r="H350" s="76">
        <v>350</v>
      </c>
      <c r="I350" s="76" t="str">
        <f t="shared" si="5"/>
        <v>update entity set athleticsdivname='荃灣及離島區', athleticsdivfemale=3, athleticsposfemale=12 where name = '靈糧堂怡文中學' and categoryid=2;</v>
      </c>
    </row>
    <row r="351" spans="1:9" x14ac:dyDescent="0.2">
      <c r="A351" t="s">
        <v>3416</v>
      </c>
      <c r="B351" t="s">
        <v>10</v>
      </c>
      <c r="C351">
        <v>13</v>
      </c>
      <c r="D351" t="s">
        <v>2919</v>
      </c>
      <c r="E351" t="s">
        <v>3649</v>
      </c>
      <c r="F351" s="76" t="str">
        <f>VLOOKUP(E351, [1]PE!$A$249:$D$478, 4, FALSE)</f>
        <v>保良局姚連生中學</v>
      </c>
      <c r="G351" s="76">
        <f>VLOOKUP(E351, [1]PE!$A$249:$E$478, 5, FALSE)</f>
        <v>2</v>
      </c>
      <c r="H351" s="76">
        <v>351</v>
      </c>
      <c r="I351" s="76" t="str">
        <f t="shared" si="5"/>
        <v>update entity set athleticsdivname='荃灣及離島區', athleticsdivfemale=3, athleticsposfemale=13 where name = '保良局姚連生中學' and categoryid=2;</v>
      </c>
    </row>
    <row r="352" spans="1:9" x14ac:dyDescent="0.2">
      <c r="A352" t="s">
        <v>3416</v>
      </c>
      <c r="B352" t="s">
        <v>10</v>
      </c>
      <c r="C352">
        <v>14</v>
      </c>
      <c r="D352" t="s">
        <v>2920</v>
      </c>
      <c r="E352" t="s">
        <v>3650</v>
      </c>
      <c r="F352" s="76" t="str">
        <f>VLOOKUP(E352, [1]PE!$A$249:$D$478, 4, FALSE)</f>
        <v>聖公會李炳中學</v>
      </c>
      <c r="G352" s="76">
        <f>VLOOKUP(E352, [1]PE!$A$249:$E$478, 5, FALSE)</f>
        <v>2</v>
      </c>
      <c r="H352" s="76">
        <v>352</v>
      </c>
      <c r="I352" s="76" t="str">
        <f t="shared" si="5"/>
        <v>update entity set athleticsdivname='荃灣及離島區', athleticsdivfemale=3, athleticsposfemale=14 where name = '聖公會李炳中學' and categoryid=2;</v>
      </c>
    </row>
    <row r="353" spans="1:9" x14ac:dyDescent="0.2">
      <c r="A353" t="s">
        <v>3416</v>
      </c>
      <c r="B353" t="s">
        <v>10</v>
      </c>
      <c r="C353">
        <v>15</v>
      </c>
      <c r="D353" t="s">
        <v>2921</v>
      </c>
      <c r="E353" t="s">
        <v>3651</v>
      </c>
      <c r="F353" s="76" t="str">
        <f>VLOOKUP(E353, [1]PE!$A$249:$D$478, 4, FALSE)</f>
        <v>保良局馬錦明夫人章馥仙中學</v>
      </c>
      <c r="G353" s="76">
        <f>VLOOKUP(E353, [1]PE!$A$249:$E$478, 5, FALSE)</f>
        <v>2</v>
      </c>
      <c r="H353" s="76">
        <v>353</v>
      </c>
      <c r="I353" s="76" t="str">
        <f t="shared" si="5"/>
        <v>update entity set athleticsdivname='荃灣及離島區', athleticsdivfemale=3, athleticsposfemale=15 where name = '保良局馬錦明夫人章馥仙中學' and categoryid=2;</v>
      </c>
    </row>
    <row r="354" spans="1:9" x14ac:dyDescent="0.2">
      <c r="A354" t="s">
        <v>3416</v>
      </c>
      <c r="B354" t="s">
        <v>10</v>
      </c>
      <c r="C354">
        <v>16</v>
      </c>
      <c r="D354" t="s">
        <v>2922</v>
      </c>
      <c r="E354" t="s">
        <v>3652</v>
      </c>
      <c r="F354" s="76" t="str">
        <f>VLOOKUP(E354, [1]PE!$A$249:$D$478, 4, FALSE)</f>
        <v>香港教育工作者聯會黃楚標中學</v>
      </c>
      <c r="G354" s="76">
        <f>VLOOKUP(E354, [1]PE!$A$249:$E$478, 5, FALSE)</f>
        <v>2</v>
      </c>
      <c r="H354" s="76">
        <v>354</v>
      </c>
      <c r="I354" s="76" t="str">
        <f t="shared" si="5"/>
        <v>update entity set athleticsdivname='荃灣及離島區', athleticsdivfemale=3, athleticsposfemale=16 where name = '香港教育工作者聯會黃楚標中學' and categoryid=2;</v>
      </c>
    </row>
    <row r="355" spans="1:9" x14ac:dyDescent="0.2">
      <c r="A355" t="s">
        <v>3416</v>
      </c>
      <c r="B355" t="s">
        <v>10</v>
      </c>
      <c r="C355">
        <v>17</v>
      </c>
      <c r="D355" t="s">
        <v>2923</v>
      </c>
      <c r="E355" t="s">
        <v>3653</v>
      </c>
      <c r="F355" s="76" t="str">
        <f>VLOOKUP(E355, [1]PE!$A$249:$D$478, 4, FALSE)</f>
        <v>長洲官立中學</v>
      </c>
      <c r="G355" s="76">
        <f>VLOOKUP(E355, [1]PE!$A$249:$E$478, 5, FALSE)</f>
        <v>2</v>
      </c>
      <c r="H355" s="76">
        <v>355</v>
      </c>
      <c r="I355" s="76" t="str">
        <f t="shared" si="5"/>
        <v>update entity set athleticsdivname='荃灣及離島區', athleticsdivfemale=3, athleticsposfemale=17 where name = '長洲官立中學' and categoryid=2;</v>
      </c>
    </row>
    <row r="356" spans="1:9" ht="14.25" x14ac:dyDescent="0.2">
      <c r="A356" t="s">
        <v>3707</v>
      </c>
      <c r="B356" t="s">
        <v>10</v>
      </c>
      <c r="C356">
        <v>19</v>
      </c>
      <c r="D356" t="s">
        <v>2925</v>
      </c>
      <c r="E356" s="59" t="s">
        <v>3708</v>
      </c>
      <c r="F356" s="76" t="str">
        <f>VLOOKUP(E356, [1]PE!$A$249:$D$478, 4, FALSE)</f>
        <v>路德會呂明才中學</v>
      </c>
      <c r="G356" s="76">
        <f>VLOOKUP(E356, [1]PE!$A$249:$E$478, 5, FALSE)</f>
        <v>2</v>
      </c>
      <c r="H356" s="76">
        <v>356</v>
      </c>
      <c r="I356" s="76" t="str">
        <f t="shared" si="5"/>
        <v>update entity set athleticsdivname='荃灣及離島區', athleticsdivfemale=3, athleticsposfemale=19 where name = '路德會呂明才中學' and categoryid=2;</v>
      </c>
    </row>
    <row r="357" spans="1:9" x14ac:dyDescent="0.2">
      <c r="A357" t="s">
        <v>3416</v>
      </c>
      <c r="B357" t="s">
        <v>10</v>
      </c>
      <c r="C357">
        <v>20</v>
      </c>
      <c r="D357" t="s">
        <v>2926</v>
      </c>
      <c r="E357" t="s">
        <v>3655</v>
      </c>
      <c r="F357" s="76" t="str">
        <f>VLOOKUP(E357, [1]PE!$A$249:$D$478, 4, FALSE)</f>
        <v>佛教筏可紀念中學</v>
      </c>
      <c r="G357" s="76">
        <f>VLOOKUP(E357, [1]PE!$A$249:$E$478, 5, FALSE)</f>
        <v>2</v>
      </c>
      <c r="H357" s="76">
        <v>357</v>
      </c>
      <c r="I357" s="76" t="str">
        <f t="shared" si="5"/>
        <v>update entity set athleticsdivname='荃灣及離島區', athleticsdivfemale=3, athleticsposfemale=20 where name = '佛教筏可紀念中學' and categoryid=2;</v>
      </c>
    </row>
    <row r="358" spans="1:9" x14ac:dyDescent="0.2">
      <c r="A358" t="s">
        <v>3416</v>
      </c>
      <c r="B358" t="s">
        <v>10</v>
      </c>
      <c r="C358">
        <v>21</v>
      </c>
      <c r="D358" t="s">
        <v>2927</v>
      </c>
      <c r="E358" t="s">
        <v>3656</v>
      </c>
      <c r="F358" s="76" t="str">
        <f>VLOOKUP(E358, [1]PE!$A$249:$D$478, 4, FALSE)</f>
        <v>紡織學會美國商會胡漢輝中學</v>
      </c>
      <c r="G358" s="76">
        <f>VLOOKUP(E358, [1]PE!$A$249:$E$478, 5, FALSE)</f>
        <v>2</v>
      </c>
      <c r="H358" s="76">
        <v>358</v>
      </c>
      <c r="I358" s="76" t="str">
        <f t="shared" si="5"/>
        <v>update entity set athleticsdivname='荃灣及離島區', athleticsdivfemale=3, athleticsposfemale=21 where name = '紡織學會美國商會胡漢輝中學' and categoryid=2;</v>
      </c>
    </row>
    <row r="359" spans="1:9" x14ac:dyDescent="0.2">
      <c r="A359" t="s">
        <v>3416</v>
      </c>
      <c r="B359" t="s">
        <v>10</v>
      </c>
      <c r="C359">
        <v>22</v>
      </c>
      <c r="D359" t="s">
        <v>2928</v>
      </c>
      <c r="E359" t="s">
        <v>3657</v>
      </c>
      <c r="F359" s="76" t="str">
        <f>VLOOKUP(E359, [1]PE!$A$249:$D$478, 4, FALSE)</f>
        <v>智新書院</v>
      </c>
      <c r="G359" s="76">
        <f>VLOOKUP(E359, [1]PE!$A$249:$E$478, 5, FALSE)</f>
        <v>5</v>
      </c>
      <c r="H359" s="76">
        <v>359</v>
      </c>
      <c r="I359" s="76" t="str">
        <f t="shared" si="5"/>
        <v>update entity set athleticsdivname='荃灣及離島區', athleticsdivfemale=3, athleticsposfemale=22 where name = '智新書院' and categoryid=5;</v>
      </c>
    </row>
    <row r="360" spans="1:9" x14ac:dyDescent="0.2">
      <c r="A360" t="s">
        <v>3416</v>
      </c>
      <c r="B360" t="s">
        <v>10</v>
      </c>
      <c r="C360">
        <v>23</v>
      </c>
      <c r="D360" t="s">
        <v>2929</v>
      </c>
      <c r="E360" t="s">
        <v>3658</v>
      </c>
      <c r="F360" s="76" t="str">
        <f>VLOOKUP(E360, [1]PE!$A$249:$D$478, 4, FALSE)</f>
        <v>佛教慧因法師紀念中學</v>
      </c>
      <c r="G360" s="76">
        <f>VLOOKUP(E360, [1]PE!$A$249:$E$478, 5, FALSE)</f>
        <v>2</v>
      </c>
      <c r="H360" s="76">
        <v>360</v>
      </c>
      <c r="I360" s="76" t="str">
        <f t="shared" si="5"/>
        <v>update entity set athleticsdivname='荃灣及離島區', athleticsdivfemale=3, athleticsposfemale=23 where name = '佛教慧因法師紀念中學' and categoryid=2;</v>
      </c>
    </row>
    <row r="361" spans="1:9" x14ac:dyDescent="0.2">
      <c r="A361" t="s">
        <v>3416</v>
      </c>
      <c r="B361" t="s">
        <v>10</v>
      </c>
      <c r="C361">
        <v>25</v>
      </c>
      <c r="D361" t="s">
        <v>2931</v>
      </c>
      <c r="E361" t="s">
        <v>3660</v>
      </c>
      <c r="F361" s="76" t="str">
        <f>VLOOKUP(E361, [1]PE!$A$249:$D$478, 4, FALSE)</f>
        <v>明愛華德中書院</v>
      </c>
      <c r="G361" s="76">
        <f>VLOOKUP(E361, [1]PE!$A$249:$E$478, 5, FALSE)</f>
        <v>2</v>
      </c>
      <c r="H361" s="76">
        <v>361</v>
      </c>
      <c r="I361" s="76" t="str">
        <f t="shared" si="5"/>
        <v>update entity set athleticsdivname='荃灣及離島區', athleticsdivfemale=3, athleticsposfemale=25 where name = '明愛華德中書院' and categoryid=2;</v>
      </c>
    </row>
    <row r="362" spans="1:9" x14ac:dyDescent="0.2">
      <c r="A362" t="s">
        <v>3416</v>
      </c>
      <c r="B362" t="s">
        <v>10</v>
      </c>
      <c r="C362">
        <v>26</v>
      </c>
      <c r="D362" t="s">
        <v>2932</v>
      </c>
      <c r="E362" t="s">
        <v>3661</v>
      </c>
      <c r="F362" s="76" t="str">
        <f>VLOOKUP(E362, [1]PE!$A$249:$D$478, 4, FALSE)</f>
        <v>愉景灣國際學校</v>
      </c>
      <c r="G362" s="76">
        <f>VLOOKUP(E362, [1]PE!$A$249:$E$478, 5, FALSE)</f>
        <v>5</v>
      </c>
      <c r="H362" s="76">
        <v>362</v>
      </c>
      <c r="I362" s="76" t="str">
        <f t="shared" si="5"/>
        <v>update entity set athleticsdivname='荃灣及離島區', athleticsdivfemale=3, athleticsposfemale=26 where name = '愉景灣國際學校' and categoryid=5;</v>
      </c>
    </row>
    <row r="363" spans="1:9" x14ac:dyDescent="0.2">
      <c r="A363" t="s">
        <v>3416</v>
      </c>
      <c r="B363" t="s">
        <v>10</v>
      </c>
      <c r="C363">
        <v>27</v>
      </c>
      <c r="D363" t="s">
        <v>2933</v>
      </c>
      <c r="E363" t="s">
        <v>3662</v>
      </c>
      <c r="F363" s="76" t="str">
        <f>VLOOKUP(E363, [1]PE!$A$249:$D$478, 4, FALSE)</f>
        <v>荃灣聖芳濟中學</v>
      </c>
      <c r="G363" s="76">
        <f>VLOOKUP(E363, [1]PE!$A$249:$E$478, 5, FALSE)</f>
        <v>2</v>
      </c>
      <c r="H363" s="76">
        <v>363</v>
      </c>
      <c r="I363" s="76" t="str">
        <f t="shared" si="5"/>
        <v>update entity set athleticsdivname='荃灣及離島區', athleticsdivfemale=3, athleticsposfemale=27 where name = '荃灣聖芳濟中學' and categoryid=2;</v>
      </c>
    </row>
    <row r="364" spans="1:9" x14ac:dyDescent="0.2">
      <c r="A364" t="s">
        <v>3416</v>
      </c>
      <c r="B364" t="s">
        <v>2428</v>
      </c>
      <c r="C364">
        <v>1</v>
      </c>
      <c r="D364" t="s">
        <v>3418</v>
      </c>
      <c r="E364" t="s">
        <v>3641</v>
      </c>
      <c r="F364" s="76" t="str">
        <f>VLOOKUP(E364, [1]PE!$A$249:$D$478, 4, FALSE)</f>
        <v>港青基信書院</v>
      </c>
      <c r="G364" s="76">
        <f>VLOOKUP(E364, [1]PE!$A$249:$E$478, 5, FALSE)</f>
        <v>2</v>
      </c>
      <c r="H364" s="76">
        <v>364</v>
      </c>
      <c r="I364" s="76" t="str">
        <f t="shared" si="5"/>
        <v>update entity set athleticsdivname='荃灣及離島區', athleticsdivmale=3, athleticsposmale=1 where name = '港青基信書院' and categoryid=2;</v>
      </c>
    </row>
    <row r="365" spans="1:9" x14ac:dyDescent="0.2">
      <c r="A365" t="s">
        <v>3416</v>
      </c>
      <c r="B365" t="s">
        <v>2428</v>
      </c>
      <c r="C365">
        <v>2</v>
      </c>
      <c r="D365" t="s">
        <v>3419</v>
      </c>
      <c r="E365" t="s">
        <v>3640</v>
      </c>
      <c r="F365" s="76" t="str">
        <f>VLOOKUP(E365, [1]PE!$A$249:$D$478, 4, FALSE)</f>
        <v>博愛醫院歷屆總理聯誼會梁省德中學</v>
      </c>
      <c r="G365" s="76">
        <f>VLOOKUP(E365, [1]PE!$A$249:$E$478, 5, FALSE)</f>
        <v>2</v>
      </c>
      <c r="H365" s="76">
        <v>365</v>
      </c>
      <c r="I365" s="76" t="str">
        <f t="shared" si="5"/>
        <v>update entity set athleticsdivname='荃灣及離島區', athleticsdivmale=3, athleticsposmale=2 where name = '博愛醫院歷屆總理聯誼會梁省德中學' and categoryid=2;</v>
      </c>
    </row>
    <row r="366" spans="1:9" x14ac:dyDescent="0.2">
      <c r="A366" t="s">
        <v>3416</v>
      </c>
      <c r="B366" t="s">
        <v>2428</v>
      </c>
      <c r="C366">
        <v>3</v>
      </c>
      <c r="D366" t="s">
        <v>3420</v>
      </c>
      <c r="E366" t="s">
        <v>3646</v>
      </c>
      <c r="F366" s="76" t="str">
        <f>VLOOKUP(E366, [1]PE!$A$249:$D$478, 4, FALSE)</f>
        <v>廖寶珊紀念書院</v>
      </c>
      <c r="G366" s="76">
        <f>VLOOKUP(E366, [1]PE!$A$249:$E$478, 5, FALSE)</f>
        <v>2</v>
      </c>
      <c r="H366" s="76">
        <v>366</v>
      </c>
      <c r="I366" s="76" t="str">
        <f t="shared" si="5"/>
        <v>update entity set athleticsdivname='荃灣及離島區', athleticsdivmale=3, athleticsposmale=3 where name = '廖寶珊紀念書院' and categoryid=2;</v>
      </c>
    </row>
    <row r="367" spans="1:9" x14ac:dyDescent="0.2">
      <c r="A367" t="s">
        <v>3416</v>
      </c>
      <c r="B367" t="s">
        <v>2428</v>
      </c>
      <c r="C367">
        <v>4</v>
      </c>
      <c r="D367" t="s">
        <v>3421</v>
      </c>
      <c r="E367" t="s">
        <v>3642</v>
      </c>
      <c r="F367" s="76" t="str">
        <f>VLOOKUP(E367, [1]PE!$A$249:$D$478, 4, FALSE)</f>
        <v>寶安商會王少清中學</v>
      </c>
      <c r="G367" s="76">
        <f>VLOOKUP(E367, [1]PE!$A$249:$E$478, 5, FALSE)</f>
        <v>2</v>
      </c>
      <c r="H367" s="76">
        <v>367</v>
      </c>
      <c r="I367" s="76" t="str">
        <f t="shared" si="5"/>
        <v>update entity set athleticsdivname='荃灣及離島區', athleticsdivmale=3, athleticsposmale=4 where name = '寶安商會王少清中學' and categoryid=2;</v>
      </c>
    </row>
    <row r="368" spans="1:9" x14ac:dyDescent="0.2">
      <c r="A368" t="s">
        <v>3416</v>
      </c>
      <c r="B368" t="s">
        <v>2428</v>
      </c>
      <c r="C368">
        <v>5</v>
      </c>
      <c r="D368" t="s">
        <v>3422</v>
      </c>
      <c r="E368" t="s">
        <v>3637</v>
      </c>
      <c r="F368" s="76" t="str">
        <f>VLOOKUP(E368, [1]PE!$A$249:$D$478, 4, FALSE)</f>
        <v>可風中學（嗇色園主辦）</v>
      </c>
      <c r="G368" s="76">
        <f>VLOOKUP(E368, [1]PE!$A$249:$E$478, 5, FALSE)</f>
        <v>2</v>
      </c>
      <c r="H368" s="76">
        <v>368</v>
      </c>
      <c r="I368" s="76" t="str">
        <f t="shared" si="5"/>
        <v>update entity set athleticsdivname='荃灣及離島區', athleticsdivmale=3, athleticsposmale=5 where name = '可風中學（嗇色園主辦）' and categoryid=2;</v>
      </c>
    </row>
    <row r="369" spans="1:9" x14ac:dyDescent="0.2">
      <c r="A369" t="s">
        <v>3416</v>
      </c>
      <c r="B369" t="s">
        <v>2428</v>
      </c>
      <c r="C369">
        <v>6</v>
      </c>
      <c r="D369" t="s">
        <v>3423</v>
      </c>
      <c r="E369" t="s">
        <v>3645</v>
      </c>
      <c r="F369" s="76" t="str">
        <f>VLOOKUP(E369, [1]PE!$A$249:$D$478, 4, FALSE)</f>
        <v>仁濟醫院林百欣中學</v>
      </c>
      <c r="G369" s="76">
        <f>VLOOKUP(E369, [1]PE!$A$249:$E$478, 5, FALSE)</f>
        <v>2</v>
      </c>
      <c r="H369" s="76">
        <v>369</v>
      </c>
      <c r="I369" s="76" t="str">
        <f t="shared" si="5"/>
        <v>update entity set athleticsdivname='荃灣及離島區', athleticsdivmale=3, athleticsposmale=6 where name = '仁濟醫院林百欣中學' and categoryid=2;</v>
      </c>
    </row>
    <row r="370" spans="1:9" x14ac:dyDescent="0.2">
      <c r="A370" t="s">
        <v>3416</v>
      </c>
      <c r="B370" t="s">
        <v>2428</v>
      </c>
      <c r="C370">
        <v>7</v>
      </c>
      <c r="D370" t="s">
        <v>3424</v>
      </c>
      <c r="E370" t="s">
        <v>3662</v>
      </c>
      <c r="F370" s="76" t="str">
        <f>VLOOKUP(E370, [1]PE!$A$249:$D$478, 4, FALSE)</f>
        <v>荃灣聖芳濟中學</v>
      </c>
      <c r="G370" s="76">
        <f>VLOOKUP(E370, [1]PE!$A$249:$E$478, 5, FALSE)</f>
        <v>2</v>
      </c>
      <c r="H370" s="76">
        <v>370</v>
      </c>
      <c r="I370" s="76" t="str">
        <f t="shared" si="5"/>
        <v>update entity set athleticsdivname='荃灣及離島區', athleticsdivmale=3, athleticsposmale=7 where name = '荃灣聖芳濟中學' and categoryid=2;</v>
      </c>
    </row>
    <row r="371" spans="1:9" x14ac:dyDescent="0.2">
      <c r="A371" t="s">
        <v>3416</v>
      </c>
      <c r="B371" t="s">
        <v>2428</v>
      </c>
      <c r="C371">
        <v>8</v>
      </c>
      <c r="D371" t="s">
        <v>3425</v>
      </c>
      <c r="E371" t="s">
        <v>3638</v>
      </c>
      <c r="F371" s="76" t="str">
        <f>VLOOKUP(E371, [1]PE!$A$249:$D$478, 4, FALSE)</f>
        <v>荃灣官立中學</v>
      </c>
      <c r="G371" s="76">
        <f>VLOOKUP(E371, [1]PE!$A$249:$E$478, 5, FALSE)</f>
        <v>2</v>
      </c>
      <c r="H371" s="76">
        <v>371</v>
      </c>
      <c r="I371" s="76" t="str">
        <f t="shared" si="5"/>
        <v>update entity set athleticsdivname='荃灣及離島區', athleticsdivmale=3, athleticsposmale=8 where name = '荃灣官立中學' and categoryid=2;</v>
      </c>
    </row>
    <row r="372" spans="1:9" x14ac:dyDescent="0.2">
      <c r="A372" t="s">
        <v>3416</v>
      </c>
      <c r="B372" t="s">
        <v>2428</v>
      </c>
      <c r="C372">
        <v>9</v>
      </c>
      <c r="D372" t="s">
        <v>3426</v>
      </c>
      <c r="E372" t="s">
        <v>3649</v>
      </c>
      <c r="F372" s="76" t="str">
        <f>VLOOKUP(E372, [1]PE!$A$249:$D$478, 4, FALSE)</f>
        <v>保良局姚連生中學</v>
      </c>
      <c r="G372" s="76">
        <f>VLOOKUP(E372, [1]PE!$A$249:$E$478, 5, FALSE)</f>
        <v>2</v>
      </c>
      <c r="H372" s="76">
        <v>372</v>
      </c>
      <c r="I372" s="76" t="str">
        <f t="shared" si="5"/>
        <v>update entity set athleticsdivname='荃灣及離島區', athleticsdivmale=3, athleticsposmale=9 where name = '保良局姚連生中學' and categoryid=2;</v>
      </c>
    </row>
    <row r="373" spans="1:9" x14ac:dyDescent="0.2">
      <c r="A373" t="s">
        <v>3416</v>
      </c>
      <c r="B373" t="s">
        <v>2428</v>
      </c>
      <c r="C373">
        <v>10</v>
      </c>
      <c r="D373" t="s">
        <v>3427</v>
      </c>
      <c r="E373" t="s">
        <v>3639</v>
      </c>
      <c r="F373" s="76" t="str">
        <f>VLOOKUP(E373, [1]PE!$A$249:$D$478, 4, FALSE)</f>
        <v>東涌天主教學校</v>
      </c>
      <c r="G373" s="76">
        <f>VLOOKUP(E373, [1]PE!$A$249:$E$478, 5, FALSE)</f>
        <v>2</v>
      </c>
      <c r="H373" s="76">
        <v>373</v>
      </c>
      <c r="I373" s="76" t="str">
        <f t="shared" si="5"/>
        <v>update entity set athleticsdivname='荃灣及離島區', athleticsdivmale=3, athleticsposmale=10 where name = '東涌天主教學校' and categoryid=2;</v>
      </c>
    </row>
    <row r="374" spans="1:9" x14ac:dyDescent="0.2">
      <c r="A374" t="s">
        <v>3416</v>
      </c>
      <c r="B374" t="s">
        <v>2428</v>
      </c>
      <c r="C374">
        <v>11</v>
      </c>
      <c r="D374" t="s">
        <v>3428</v>
      </c>
      <c r="E374" t="s">
        <v>3651</v>
      </c>
      <c r="F374" s="76" t="str">
        <f>VLOOKUP(E374, [1]PE!$A$249:$D$478, 4, FALSE)</f>
        <v>保良局馬錦明夫人章馥仙中學</v>
      </c>
      <c r="G374" s="76">
        <f>VLOOKUP(E374, [1]PE!$A$249:$E$478, 5, FALSE)</f>
        <v>2</v>
      </c>
      <c r="H374" s="76">
        <v>374</v>
      </c>
      <c r="I374" s="76" t="str">
        <f t="shared" si="5"/>
        <v>update entity set athleticsdivname='荃灣及離島區', athleticsdivmale=3, athleticsposmale=11 where name = '保良局馬錦明夫人章馥仙中學' and categoryid=2;</v>
      </c>
    </row>
    <row r="375" spans="1:9" x14ac:dyDescent="0.2">
      <c r="A375" t="s">
        <v>3416</v>
      </c>
      <c r="B375" t="s">
        <v>2428</v>
      </c>
      <c r="C375">
        <v>12</v>
      </c>
      <c r="D375" t="s">
        <v>3429</v>
      </c>
      <c r="E375" t="s">
        <v>3643</v>
      </c>
      <c r="F375" s="76" t="str">
        <f>VLOOKUP(E375, [1]PE!$A$249:$D$478, 4, FALSE)</f>
        <v>嗇色園主辦可譽中學暨可譽小學</v>
      </c>
      <c r="G375" s="76">
        <f>VLOOKUP(E375, [1]PE!$A$249:$E$478, 5, FALSE)</f>
        <v>2</v>
      </c>
      <c r="H375" s="76">
        <v>375</v>
      </c>
      <c r="I375" s="76" t="str">
        <f t="shared" si="5"/>
        <v>update entity set athleticsdivname='荃灣及離島區', athleticsdivmale=3, athleticsposmale=12 where name = '嗇色園主辦可譽中學暨可譽小學' and categoryid=2;</v>
      </c>
    </row>
    <row r="376" spans="1:9" x14ac:dyDescent="0.2">
      <c r="A376" t="s">
        <v>3416</v>
      </c>
      <c r="B376" t="s">
        <v>2428</v>
      </c>
      <c r="C376">
        <v>13</v>
      </c>
      <c r="D376" t="s">
        <v>3430</v>
      </c>
      <c r="E376" t="s">
        <v>3647</v>
      </c>
      <c r="F376" s="76" t="str">
        <f>VLOOKUP(E376, [1]PE!$A$249:$D$478, 4, FALSE)</f>
        <v>保良局李城璧中學</v>
      </c>
      <c r="G376" s="76">
        <f>VLOOKUP(E376, [1]PE!$A$249:$E$478, 5, FALSE)</f>
        <v>2</v>
      </c>
      <c r="H376" s="76">
        <v>376</v>
      </c>
      <c r="I376" s="76" t="str">
        <f t="shared" ref="I376:I437" si="6">IF(G376&lt;&gt;"","update entity set " &amp; A376 &amp; ", " &amp; B376 &amp;", " &amp; D376 &amp; " where name = '" &amp;F376 &amp; "' and categoryid=" &amp; G376 &amp; ";", "")</f>
        <v>update entity set athleticsdivname='荃灣及離島區', athleticsdivmale=3, athleticsposmale=13 where name = '保良局李城璧中學' and categoryid=2;</v>
      </c>
    </row>
    <row r="377" spans="1:9" ht="14.25" x14ac:dyDescent="0.2">
      <c r="A377" t="s">
        <v>3416</v>
      </c>
      <c r="B377" t="s">
        <v>2428</v>
      </c>
      <c r="C377">
        <v>14</v>
      </c>
      <c r="D377" t="s">
        <v>3431</v>
      </c>
      <c r="E377" s="59" t="s">
        <v>3709</v>
      </c>
      <c r="F377" s="76" t="str">
        <f>VLOOKUP(E377, [1]PE!$A$249:$D$478, 4, FALSE)</f>
        <v>路德會呂明才中學</v>
      </c>
      <c r="G377" s="76">
        <f>VLOOKUP(E377, [1]PE!$A$249:$E$478, 5, FALSE)</f>
        <v>2</v>
      </c>
      <c r="H377" s="76">
        <v>377</v>
      </c>
      <c r="I377" s="76" t="str">
        <f t="shared" si="6"/>
        <v>update entity set athleticsdivname='荃灣及離島區', athleticsdivmale=3, athleticsposmale=14 where name = '路德會呂明才中學' and categoryid=2;</v>
      </c>
    </row>
    <row r="378" spans="1:9" x14ac:dyDescent="0.2">
      <c r="A378" t="s">
        <v>3416</v>
      </c>
      <c r="B378" t="s">
        <v>2428</v>
      </c>
      <c r="C378">
        <v>15</v>
      </c>
      <c r="D378" t="s">
        <v>3432</v>
      </c>
      <c r="E378" t="s">
        <v>3644</v>
      </c>
      <c r="F378" s="76" t="str">
        <f>VLOOKUP(E378, [1]PE!$A$249:$D$478, 4, FALSE)</f>
        <v>荃灣公立何傳耀紀念中學</v>
      </c>
      <c r="G378" s="76">
        <f>VLOOKUP(E378, [1]PE!$A$249:$E$478, 5, FALSE)</f>
        <v>2</v>
      </c>
      <c r="H378" s="76">
        <v>378</v>
      </c>
      <c r="I378" s="76" t="str">
        <f t="shared" si="6"/>
        <v>update entity set athleticsdivname='荃灣及離島區', athleticsdivmale=3, athleticsposmale=15 where name = '荃灣公立何傳耀紀念中學' and categoryid=2;</v>
      </c>
    </row>
    <row r="379" spans="1:9" x14ac:dyDescent="0.2">
      <c r="A379" t="s">
        <v>3416</v>
      </c>
      <c r="B379" t="s">
        <v>2428</v>
      </c>
      <c r="C379">
        <v>16</v>
      </c>
      <c r="D379" t="s">
        <v>3433</v>
      </c>
      <c r="E379" t="s">
        <v>3648</v>
      </c>
      <c r="F379" s="76" t="str">
        <f>VLOOKUP(E379, [1]PE!$A$249:$D$478, 4, FALSE)</f>
        <v>靈糧堂怡文中學</v>
      </c>
      <c r="G379" s="76">
        <f>VLOOKUP(E379, [1]PE!$A$249:$E$478, 5, FALSE)</f>
        <v>2</v>
      </c>
      <c r="H379" s="76">
        <v>379</v>
      </c>
      <c r="I379" s="76" t="str">
        <f t="shared" si="6"/>
        <v>update entity set athleticsdivname='荃灣及離島區', athleticsdivmale=3, athleticsposmale=16 where name = '靈糧堂怡文中學' and categoryid=2;</v>
      </c>
    </row>
    <row r="380" spans="1:9" x14ac:dyDescent="0.2">
      <c r="A380" t="s">
        <v>3416</v>
      </c>
      <c r="B380" t="s">
        <v>2428</v>
      </c>
      <c r="C380">
        <v>17</v>
      </c>
      <c r="D380" t="s">
        <v>3434</v>
      </c>
      <c r="E380" t="s">
        <v>3652</v>
      </c>
      <c r="F380" s="76" t="str">
        <f>VLOOKUP(E380, [1]PE!$A$249:$D$478, 4, FALSE)</f>
        <v>香港教育工作者聯會黃楚標中學</v>
      </c>
      <c r="G380" s="76">
        <f>VLOOKUP(E380, [1]PE!$A$249:$E$478, 5, FALSE)</f>
        <v>2</v>
      </c>
      <c r="H380" s="76">
        <v>380</v>
      </c>
      <c r="I380" s="76" t="str">
        <f t="shared" si="6"/>
        <v>update entity set athleticsdivname='荃灣及離島區', athleticsdivmale=3, athleticsposmale=17 where name = '香港教育工作者聯會黃楚標中學' and categoryid=2;</v>
      </c>
    </row>
    <row r="381" spans="1:9" x14ac:dyDescent="0.2">
      <c r="A381" t="s">
        <v>3416</v>
      </c>
      <c r="B381" t="s">
        <v>2428</v>
      </c>
      <c r="C381">
        <v>18</v>
      </c>
      <c r="D381" t="s">
        <v>3435</v>
      </c>
      <c r="E381" t="s">
        <v>3653</v>
      </c>
      <c r="F381" s="76" t="str">
        <f>VLOOKUP(E381, [1]PE!$A$249:$D$478, 4, FALSE)</f>
        <v>長洲官立中學</v>
      </c>
      <c r="G381" s="76">
        <f>VLOOKUP(E381, [1]PE!$A$249:$E$478, 5, FALSE)</f>
        <v>2</v>
      </c>
      <c r="H381" s="76">
        <v>381</v>
      </c>
      <c r="I381" s="76" t="str">
        <f t="shared" si="6"/>
        <v>update entity set athleticsdivname='荃灣及離島區', athleticsdivmale=3, athleticsposmale=18 where name = '長洲官立中學' and categoryid=2;</v>
      </c>
    </row>
    <row r="382" spans="1:9" x14ac:dyDescent="0.2">
      <c r="A382" t="s">
        <v>3416</v>
      </c>
      <c r="B382" t="s">
        <v>2428</v>
      </c>
      <c r="C382">
        <v>19</v>
      </c>
      <c r="D382" t="s">
        <v>3436</v>
      </c>
      <c r="E382" t="s">
        <v>3650</v>
      </c>
      <c r="F382" s="76" t="str">
        <f>VLOOKUP(E382, [1]PE!$A$249:$D$478, 4, FALSE)</f>
        <v>聖公會李炳中學</v>
      </c>
      <c r="G382" s="76">
        <f>VLOOKUP(E382, [1]PE!$A$249:$E$478, 5, FALSE)</f>
        <v>2</v>
      </c>
      <c r="H382" s="76">
        <v>382</v>
      </c>
      <c r="I382" s="76" t="str">
        <f t="shared" si="6"/>
        <v>update entity set athleticsdivname='荃灣及離島區', athleticsdivmale=3, athleticsposmale=19 where name = '聖公會李炳中學' and categoryid=2;</v>
      </c>
    </row>
    <row r="383" spans="1:9" x14ac:dyDescent="0.2">
      <c r="A383" t="s">
        <v>3416</v>
      </c>
      <c r="B383" t="s">
        <v>2428</v>
      </c>
      <c r="C383">
        <v>20</v>
      </c>
      <c r="D383" t="s">
        <v>3437</v>
      </c>
      <c r="E383" t="s">
        <v>3656</v>
      </c>
      <c r="F383" s="76" t="str">
        <f>VLOOKUP(E383, [1]PE!$A$249:$D$478, 4, FALSE)</f>
        <v>紡織學會美國商會胡漢輝中學</v>
      </c>
      <c r="G383" s="76">
        <f>VLOOKUP(E383, [1]PE!$A$249:$E$478, 5, FALSE)</f>
        <v>2</v>
      </c>
      <c r="H383" s="76">
        <v>383</v>
      </c>
      <c r="I383" s="76" t="str">
        <f t="shared" si="6"/>
        <v>update entity set athleticsdivname='荃灣及離島區', athleticsdivmale=3, athleticsposmale=20 where name = '紡織學會美國商會胡漢輝中學' and categoryid=2;</v>
      </c>
    </row>
    <row r="384" spans="1:9" x14ac:dyDescent="0.2">
      <c r="A384" t="s">
        <v>3416</v>
      </c>
      <c r="B384" t="s">
        <v>2428</v>
      </c>
      <c r="C384">
        <v>21</v>
      </c>
      <c r="D384" t="s">
        <v>3438</v>
      </c>
      <c r="E384" t="s">
        <v>3655</v>
      </c>
      <c r="F384" s="76" t="str">
        <f>VLOOKUP(E384, [1]PE!$A$249:$D$478, 4, FALSE)</f>
        <v>佛教筏可紀念中學</v>
      </c>
      <c r="G384" s="76">
        <f>VLOOKUP(E384, [1]PE!$A$249:$E$478, 5, FALSE)</f>
        <v>2</v>
      </c>
      <c r="H384" s="76">
        <v>384</v>
      </c>
      <c r="I384" s="76" t="str">
        <f t="shared" si="6"/>
        <v>update entity set athleticsdivname='荃灣及離島區', athleticsdivmale=3, athleticsposmale=21 where name = '佛教筏可紀念中學' and categoryid=2;</v>
      </c>
    </row>
    <row r="385" spans="1:9" x14ac:dyDescent="0.2">
      <c r="A385" t="s">
        <v>3416</v>
      </c>
      <c r="B385" t="s">
        <v>2428</v>
      </c>
      <c r="C385">
        <v>23</v>
      </c>
      <c r="D385" t="s">
        <v>3440</v>
      </c>
      <c r="E385" t="s">
        <v>3658</v>
      </c>
      <c r="F385" s="76" t="str">
        <f>VLOOKUP(E385, [1]PE!$A$249:$D$478, 4, FALSE)</f>
        <v>佛教慧因法師紀念中學</v>
      </c>
      <c r="G385" s="76">
        <f>VLOOKUP(E385, [1]PE!$A$249:$E$478, 5, FALSE)</f>
        <v>2</v>
      </c>
      <c r="H385" s="76">
        <v>385</v>
      </c>
      <c r="I385" s="76" t="str">
        <f t="shared" si="6"/>
        <v>update entity set athleticsdivname='荃灣及離島區', athleticsdivmale=3, athleticsposmale=23 where name = '佛教慧因法師紀念中學' and categoryid=2;</v>
      </c>
    </row>
    <row r="386" spans="1:9" x14ac:dyDescent="0.2">
      <c r="A386" t="s">
        <v>3416</v>
      </c>
      <c r="B386" t="s">
        <v>2428</v>
      </c>
      <c r="C386">
        <v>24</v>
      </c>
      <c r="D386" t="s">
        <v>3441</v>
      </c>
      <c r="E386" t="s">
        <v>3657</v>
      </c>
      <c r="F386" s="76" t="str">
        <f>VLOOKUP(E386, [1]PE!$A$249:$D$478, 4, FALSE)</f>
        <v>智新書院</v>
      </c>
      <c r="G386" s="76">
        <f>VLOOKUP(E386, [1]PE!$A$249:$E$478, 5, FALSE)</f>
        <v>5</v>
      </c>
      <c r="H386" s="76">
        <v>386</v>
      </c>
      <c r="I386" s="76" t="str">
        <f t="shared" si="6"/>
        <v>update entity set athleticsdivname='荃灣及離島區', athleticsdivmale=3, athleticsposmale=24 where name = '智新書院' and categoryid=5;</v>
      </c>
    </row>
    <row r="387" spans="1:9" x14ac:dyDescent="0.2">
      <c r="A387" t="s">
        <v>3416</v>
      </c>
      <c r="B387" t="s">
        <v>2428</v>
      </c>
      <c r="C387">
        <v>26</v>
      </c>
      <c r="D387" t="s">
        <v>3443</v>
      </c>
      <c r="E387" t="s">
        <v>3660</v>
      </c>
      <c r="F387" s="76" t="str">
        <f>VLOOKUP(E387, [1]PE!$A$249:$D$478, 4, FALSE)</f>
        <v>明愛華德中書院</v>
      </c>
      <c r="G387" s="76">
        <f>VLOOKUP(E387, [1]PE!$A$249:$E$478, 5, FALSE)</f>
        <v>2</v>
      </c>
      <c r="H387" s="76">
        <v>387</v>
      </c>
      <c r="I387" s="76" t="str">
        <f t="shared" si="6"/>
        <v>update entity set athleticsdivname='荃灣及離島區', athleticsdivmale=3, athleticsposmale=26 where name = '明愛華德中書院' and categoryid=2;</v>
      </c>
    </row>
    <row r="388" spans="1:9" x14ac:dyDescent="0.2">
      <c r="A388" t="s">
        <v>3416</v>
      </c>
      <c r="B388" t="s">
        <v>2428</v>
      </c>
      <c r="C388">
        <v>27</v>
      </c>
      <c r="D388" t="s">
        <v>3444</v>
      </c>
      <c r="E388" t="s">
        <v>3661</v>
      </c>
      <c r="F388" s="76" t="str">
        <f>VLOOKUP(E388, [1]PE!$A$249:$D$478, 4, FALSE)</f>
        <v>愉景灣國際學校</v>
      </c>
      <c r="G388" s="76">
        <f>VLOOKUP(E388, [1]PE!$A$249:$E$478, 5, FALSE)</f>
        <v>5</v>
      </c>
      <c r="H388" s="76">
        <v>388</v>
      </c>
      <c r="I388" s="76" t="str">
        <f t="shared" si="6"/>
        <v>update entity set athleticsdivname='荃灣及離島區', athleticsdivmale=3, athleticsposmale=27 where name = '愉景灣國際學校' and categoryid=5;</v>
      </c>
    </row>
    <row r="389" spans="1:9" ht="14.25" x14ac:dyDescent="0.2">
      <c r="A389" t="s">
        <v>3710</v>
      </c>
      <c r="B389" t="s">
        <v>10</v>
      </c>
      <c r="C389">
        <v>1</v>
      </c>
      <c r="D389" t="s">
        <v>2907</v>
      </c>
      <c r="E389" s="59" t="s">
        <v>3711</v>
      </c>
      <c r="F389" s="76" t="str">
        <f>VLOOKUP(E389, [1]PE!$A$249:$D$478, 4, FALSE)</f>
        <v>順德聯誼總會李兆基中學</v>
      </c>
      <c r="G389" s="76">
        <f>VLOOKUP(E389, [1]PE!$A$249:$E$478, 5, FALSE)</f>
        <v>2</v>
      </c>
      <c r="H389" s="76">
        <v>389</v>
      </c>
      <c r="I389" s="76" t="str">
        <f t="shared" si="6"/>
        <v>update entity set athleticsdivname='葵青區', athleticsdivfemale=3, athleticsposfemale=1 where name = '順德聯誼總會李兆基中學' and categoryid=2;</v>
      </c>
    </row>
    <row r="390" spans="1:9" x14ac:dyDescent="0.2">
      <c r="A390" t="s">
        <v>3417</v>
      </c>
      <c r="B390" t="s">
        <v>10</v>
      </c>
      <c r="C390">
        <v>2</v>
      </c>
      <c r="D390" t="s">
        <v>2908</v>
      </c>
      <c r="E390" t="s">
        <v>3663</v>
      </c>
      <c r="F390" s="76" t="str">
        <f>VLOOKUP(E390, [1]PE!$A$249:$D$478, 4, FALSE)</f>
        <v>天主教母佑會蕭明中學</v>
      </c>
      <c r="G390" s="76">
        <f>VLOOKUP(E390, [1]PE!$A$249:$E$478, 5, FALSE)</f>
        <v>2</v>
      </c>
      <c r="H390" s="76">
        <v>390</v>
      </c>
      <c r="I390" s="76" t="str">
        <f t="shared" si="6"/>
        <v>update entity set athleticsdivname='葵青區', athleticsdivfemale=3, athleticsposfemale=2 where name = '天主教母佑會蕭明中學' and categoryid=2;</v>
      </c>
    </row>
    <row r="391" spans="1:9" x14ac:dyDescent="0.2">
      <c r="A391" t="s">
        <v>3417</v>
      </c>
      <c r="B391" t="s">
        <v>10</v>
      </c>
      <c r="C391">
        <v>3</v>
      </c>
      <c r="D391" t="s">
        <v>2909</v>
      </c>
      <c r="E391" t="s">
        <v>3664</v>
      </c>
      <c r="F391" s="76" t="str">
        <f>VLOOKUP(E391, [1]PE!$A$249:$D$478, 4, FALSE)</f>
        <v>聖公會林護紀念中學</v>
      </c>
      <c r="G391" s="76">
        <f>VLOOKUP(E391, [1]PE!$A$249:$E$478, 5, FALSE)</f>
        <v>2</v>
      </c>
      <c r="H391" s="76">
        <v>391</v>
      </c>
      <c r="I391" s="76" t="str">
        <f t="shared" si="6"/>
        <v>update entity set athleticsdivname='葵青區', athleticsdivfemale=3, athleticsposfemale=3 where name = '聖公會林護紀念中學' and categoryid=2;</v>
      </c>
    </row>
    <row r="392" spans="1:9" x14ac:dyDescent="0.2">
      <c r="A392" t="s">
        <v>3417</v>
      </c>
      <c r="B392" t="s">
        <v>10</v>
      </c>
      <c r="C392">
        <v>4</v>
      </c>
      <c r="D392" t="s">
        <v>2910</v>
      </c>
      <c r="E392" t="s">
        <v>3665</v>
      </c>
      <c r="F392" s="76" t="str">
        <f>VLOOKUP(E392, [1]PE!$A$249:$D$478, 4, FALSE)</f>
        <v>石籬天主教中學</v>
      </c>
      <c r="G392" s="76">
        <f>VLOOKUP(E392, [1]PE!$A$249:$E$478, 5, FALSE)</f>
        <v>2</v>
      </c>
      <c r="H392" s="76">
        <v>392</v>
      </c>
      <c r="I392" s="76" t="str">
        <f t="shared" si="6"/>
        <v>update entity set athleticsdivname='葵青區', athleticsdivfemale=3, athleticsposfemale=4 where name = '石籬天主教中學' and categoryid=2;</v>
      </c>
    </row>
    <row r="393" spans="1:9" x14ac:dyDescent="0.2">
      <c r="A393" t="s">
        <v>3417</v>
      </c>
      <c r="B393" t="s">
        <v>10</v>
      </c>
      <c r="C393">
        <v>5</v>
      </c>
      <c r="D393" t="s">
        <v>2911</v>
      </c>
      <c r="E393" t="s">
        <v>3666</v>
      </c>
      <c r="F393" s="76" t="str">
        <f>VLOOKUP(E393, [1]PE!$A$249:$D$478, 4, FALSE)</f>
        <v>保祿六世書院</v>
      </c>
      <c r="G393" s="76">
        <f>VLOOKUP(E393, [1]PE!$A$249:$E$478, 5, FALSE)</f>
        <v>2</v>
      </c>
      <c r="H393" s="76">
        <v>393</v>
      </c>
      <c r="I393" s="76" t="str">
        <f t="shared" si="6"/>
        <v>update entity set athleticsdivname='葵青區', athleticsdivfemale=3, athleticsposfemale=5 where name = '保祿六世書院' and categoryid=2;</v>
      </c>
    </row>
    <row r="394" spans="1:9" x14ac:dyDescent="0.2">
      <c r="A394" t="s">
        <v>3417</v>
      </c>
      <c r="B394" t="s">
        <v>10</v>
      </c>
      <c r="C394">
        <v>6</v>
      </c>
      <c r="D394" t="s">
        <v>2912</v>
      </c>
      <c r="E394" t="s">
        <v>3667</v>
      </c>
      <c r="F394" s="76" t="str">
        <f>VLOOKUP(E394, [1]PE!$A$249:$D$478, 4, FALSE)</f>
        <v>中華傳道會李賢堯紀念中學</v>
      </c>
      <c r="G394" s="76">
        <f>VLOOKUP(E394, [1]PE!$A$249:$E$478, 5, FALSE)</f>
        <v>2</v>
      </c>
      <c r="H394" s="76">
        <v>394</v>
      </c>
      <c r="I394" s="76" t="str">
        <f t="shared" si="6"/>
        <v>update entity set athleticsdivname='葵青區', athleticsdivfemale=3, athleticsposfemale=6 where name = '中華傳道會李賢堯紀念中學' and categoryid=2;</v>
      </c>
    </row>
    <row r="395" spans="1:9" x14ac:dyDescent="0.2">
      <c r="A395" t="s">
        <v>3417</v>
      </c>
      <c r="B395" t="s">
        <v>10</v>
      </c>
      <c r="C395">
        <v>7</v>
      </c>
      <c r="D395" t="s">
        <v>2913</v>
      </c>
      <c r="E395" t="s">
        <v>3668</v>
      </c>
      <c r="F395" s="76" t="str">
        <f>VLOOKUP(E395, [1]PE!$A$249:$D$478, 4, FALSE)</f>
        <v>東華三院伍若瑜夫人紀念中學</v>
      </c>
      <c r="G395" s="76">
        <f>VLOOKUP(E395, [1]PE!$A$249:$E$478, 5, FALSE)</f>
        <v>2</v>
      </c>
      <c r="H395" s="76">
        <v>395</v>
      </c>
      <c r="I395" s="76" t="str">
        <f t="shared" si="6"/>
        <v>update entity set athleticsdivname='葵青區', athleticsdivfemale=3, athleticsposfemale=7 where name = '東華三院伍若瑜夫人紀念中學' and categoryid=2;</v>
      </c>
    </row>
    <row r="396" spans="1:9" x14ac:dyDescent="0.2">
      <c r="A396" t="s">
        <v>3417</v>
      </c>
      <c r="B396" t="s">
        <v>10</v>
      </c>
      <c r="C396">
        <v>8</v>
      </c>
      <c r="D396" t="s">
        <v>2914</v>
      </c>
      <c r="E396" t="s">
        <v>3669</v>
      </c>
      <c r="F396" s="76" t="str">
        <f>VLOOKUP(E396, [1]PE!$A$249:$D$478, 4, FALSE)</f>
        <v>樂善堂顧超文中學</v>
      </c>
      <c r="G396" s="76">
        <f>VLOOKUP(E396, [1]PE!$A$249:$E$478, 5, FALSE)</f>
        <v>2</v>
      </c>
      <c r="H396" s="76">
        <v>396</v>
      </c>
      <c r="I396" s="76" t="str">
        <f t="shared" si="6"/>
        <v>update entity set athleticsdivname='葵青區', athleticsdivfemale=3, athleticsposfemale=8 where name = '樂善堂顧超文中學' and categoryid=2;</v>
      </c>
    </row>
    <row r="397" spans="1:9" x14ac:dyDescent="0.2">
      <c r="A397" t="s">
        <v>3417</v>
      </c>
      <c r="B397" t="s">
        <v>10</v>
      </c>
      <c r="C397">
        <v>9</v>
      </c>
      <c r="D397" t="s">
        <v>2915</v>
      </c>
      <c r="E397" t="s">
        <v>3670</v>
      </c>
      <c r="F397" s="76" t="str">
        <f>VLOOKUP(E397, [1]PE!$A$249:$D$478, 4, FALSE)</f>
        <v>裘錦秋中學（葵涌）</v>
      </c>
      <c r="G397" s="76">
        <f>VLOOKUP(E397, [1]PE!$A$249:$E$478, 5, FALSE)</f>
        <v>2</v>
      </c>
      <c r="H397" s="76">
        <v>397</v>
      </c>
      <c r="I397" s="76" t="str">
        <f t="shared" si="6"/>
        <v>update entity set athleticsdivname='葵青區', athleticsdivfemale=3, athleticsposfemale=9 where name = '裘錦秋中學（葵涌）' and categoryid=2;</v>
      </c>
    </row>
    <row r="398" spans="1:9" x14ac:dyDescent="0.2">
      <c r="A398" t="s">
        <v>3417</v>
      </c>
      <c r="B398" t="s">
        <v>10</v>
      </c>
      <c r="C398">
        <v>10</v>
      </c>
      <c r="D398" t="s">
        <v>2916</v>
      </c>
      <c r="E398" t="s">
        <v>3671</v>
      </c>
      <c r="F398" s="76" t="str">
        <f>VLOOKUP(E398, [1]PE!$A$249:$D$478, 4, FALSE)</f>
        <v>東華三院吳祥川紀念中學</v>
      </c>
      <c r="G398" s="76">
        <f>VLOOKUP(E398, [1]PE!$A$249:$E$478, 5, FALSE)</f>
        <v>2</v>
      </c>
      <c r="H398" s="76">
        <v>398</v>
      </c>
      <c r="I398" s="76" t="str">
        <f t="shared" si="6"/>
        <v>update entity set athleticsdivname='葵青區', athleticsdivfemale=3, athleticsposfemale=10 where name = '東華三院吳祥川紀念中學' and categoryid=2;</v>
      </c>
    </row>
    <row r="399" spans="1:9" x14ac:dyDescent="0.2">
      <c r="A399" t="s">
        <v>3417</v>
      </c>
      <c r="B399" t="s">
        <v>10</v>
      </c>
      <c r="C399">
        <v>11</v>
      </c>
      <c r="D399" t="s">
        <v>2917</v>
      </c>
      <c r="E399" t="s">
        <v>3672</v>
      </c>
      <c r="F399" s="76" t="str">
        <f>VLOOKUP(E399, [1]PE!$A$249:$D$478, 4, FALSE)</f>
        <v>佛教葉紀南紀念中學</v>
      </c>
      <c r="G399" s="76">
        <f>VLOOKUP(E399, [1]PE!$A$249:$E$478, 5, FALSE)</f>
        <v>2</v>
      </c>
      <c r="H399" s="76">
        <v>399</v>
      </c>
      <c r="I399" s="76" t="str">
        <f t="shared" si="6"/>
        <v>update entity set athleticsdivname='葵青區', athleticsdivfemale=3, athleticsposfemale=11 where name = '佛教葉紀南紀念中學' and categoryid=2;</v>
      </c>
    </row>
    <row r="400" spans="1:9" x14ac:dyDescent="0.2">
      <c r="A400" t="s">
        <v>3417</v>
      </c>
      <c r="B400" t="s">
        <v>10</v>
      </c>
      <c r="C400">
        <v>12</v>
      </c>
      <c r="D400" t="s">
        <v>2918</v>
      </c>
      <c r="E400" t="s">
        <v>3673</v>
      </c>
      <c r="F400" s="76" t="str">
        <f>VLOOKUP(E400, [1]PE!$A$249:$D$478, 4, FALSE)</f>
        <v>迦密愛禮信中學</v>
      </c>
      <c r="G400" s="76">
        <f>VLOOKUP(E400, [1]PE!$A$249:$E$478, 5, FALSE)</f>
        <v>2</v>
      </c>
      <c r="H400" s="76">
        <v>400</v>
      </c>
      <c r="I400" s="76" t="str">
        <f t="shared" si="6"/>
        <v>update entity set athleticsdivname='葵青區', athleticsdivfemale=3, athleticsposfemale=12 where name = '迦密愛禮信中學' and categoryid=2;</v>
      </c>
    </row>
    <row r="401" spans="1:9" x14ac:dyDescent="0.2">
      <c r="A401" t="s">
        <v>3417</v>
      </c>
      <c r="B401" t="s">
        <v>10</v>
      </c>
      <c r="C401">
        <v>13</v>
      </c>
      <c r="D401" t="s">
        <v>2919</v>
      </c>
      <c r="E401" t="s">
        <v>3674</v>
      </c>
      <c r="F401" s="76" t="str">
        <f>VLOOKUP(E401, [1]PE!$A$249:$D$478, 4, FALSE)</f>
        <v>東華三院陳兆民中學</v>
      </c>
      <c r="G401" s="76">
        <f>VLOOKUP(E401, [1]PE!$A$249:$E$478, 5, FALSE)</f>
        <v>2</v>
      </c>
      <c r="H401" s="76">
        <v>401</v>
      </c>
      <c r="I401" s="76" t="str">
        <f t="shared" si="6"/>
        <v>update entity set athleticsdivname='葵青區', athleticsdivfemale=3, athleticsposfemale=13 where name = '東華三院陳兆民中學' and categoryid=2;</v>
      </c>
    </row>
    <row r="402" spans="1:9" x14ac:dyDescent="0.2">
      <c r="A402" t="s">
        <v>3417</v>
      </c>
      <c r="B402" t="s">
        <v>10</v>
      </c>
      <c r="C402">
        <v>14</v>
      </c>
      <c r="D402" t="s">
        <v>2920</v>
      </c>
      <c r="E402" t="s">
        <v>3675</v>
      </c>
      <c r="F402" s="76" t="str">
        <f>VLOOKUP(E402, [1]PE!$A$249:$D$478, 4, FALSE)</f>
        <v>中華傳道會安柱中學</v>
      </c>
      <c r="G402" s="76">
        <f>VLOOKUP(E402, [1]PE!$A$249:$E$478, 5, FALSE)</f>
        <v>2</v>
      </c>
      <c r="H402" s="76">
        <v>402</v>
      </c>
      <c r="I402" s="76" t="str">
        <f t="shared" si="6"/>
        <v>update entity set athleticsdivname='葵青區', athleticsdivfemale=3, athleticsposfemale=14 where name = '中華傳道會安柱中學' and categoryid=2;</v>
      </c>
    </row>
    <row r="403" spans="1:9" x14ac:dyDescent="0.2">
      <c r="A403" t="s">
        <v>3417</v>
      </c>
      <c r="B403" t="s">
        <v>10</v>
      </c>
      <c r="C403">
        <v>15</v>
      </c>
      <c r="D403" t="s">
        <v>2921</v>
      </c>
      <c r="E403" t="s">
        <v>3676</v>
      </c>
      <c r="F403" s="76" t="str">
        <f>VLOOKUP(E403, [1]PE!$A$249:$D$478, 4, FALSE)</f>
        <v>保良局羅傑承（一九八三）中學</v>
      </c>
      <c r="G403" s="76">
        <f>VLOOKUP(E403, [1]PE!$A$249:$E$478, 5, FALSE)</f>
        <v>2</v>
      </c>
      <c r="H403" s="76">
        <v>403</v>
      </c>
      <c r="I403" s="76" t="str">
        <f t="shared" si="6"/>
        <v>update entity set athleticsdivname='葵青區', athleticsdivfemale=3, athleticsposfemale=15 where name = '保良局羅傑承（一九八三）中學' and categoryid=2;</v>
      </c>
    </row>
    <row r="404" spans="1:9" x14ac:dyDescent="0.2">
      <c r="A404" t="s">
        <v>3417</v>
      </c>
      <c r="B404" t="s">
        <v>10</v>
      </c>
      <c r="C404">
        <v>16</v>
      </c>
      <c r="D404" t="s">
        <v>2922</v>
      </c>
      <c r="E404" t="s">
        <v>3677</v>
      </c>
      <c r="F404" s="76" t="str">
        <f>VLOOKUP(E404, [1]PE!$A$249:$D$478, 4, FALSE)</f>
        <v>中華基督教會燕京書院</v>
      </c>
      <c r="G404" s="76">
        <f>VLOOKUP(E404, [1]PE!$A$249:$E$478, 5, FALSE)</f>
        <v>2</v>
      </c>
      <c r="H404" s="76">
        <v>404</v>
      </c>
      <c r="I404" s="76" t="str">
        <f t="shared" si="6"/>
        <v>update entity set athleticsdivname='葵青區', athleticsdivfemale=3, athleticsposfemale=16 where name = '中華基督教會燕京書院' and categoryid=2;</v>
      </c>
    </row>
    <row r="405" spans="1:9" x14ac:dyDescent="0.2">
      <c r="A405" t="s">
        <v>3417</v>
      </c>
      <c r="B405" t="s">
        <v>10</v>
      </c>
      <c r="C405">
        <v>17</v>
      </c>
      <c r="D405" t="s">
        <v>2923</v>
      </c>
      <c r="E405" t="s">
        <v>3678</v>
      </c>
      <c r="F405" s="76" t="str">
        <f>VLOOKUP(E405, [1]PE!$A$249:$D$478, 4, FALSE)</f>
        <v>皇仁舊生會中學</v>
      </c>
      <c r="G405" s="76">
        <f>VLOOKUP(E405, [1]PE!$A$249:$E$478, 5, FALSE)</f>
        <v>2</v>
      </c>
      <c r="H405" s="76">
        <v>405</v>
      </c>
      <c r="I405" s="76" t="str">
        <f t="shared" si="6"/>
        <v>update entity set athleticsdivname='葵青區', athleticsdivfemale=3, athleticsposfemale=17 where name = '皇仁舊生會中學' and categoryid=2;</v>
      </c>
    </row>
    <row r="406" spans="1:9" x14ac:dyDescent="0.2">
      <c r="A406" t="s">
        <v>3417</v>
      </c>
      <c r="B406" t="s">
        <v>10</v>
      </c>
      <c r="C406">
        <v>18</v>
      </c>
      <c r="D406" t="s">
        <v>2924</v>
      </c>
      <c r="E406" t="s">
        <v>3679</v>
      </c>
      <c r="F406" s="76" t="str">
        <f>VLOOKUP(E406, [1]PE!$A$249:$D$478, 4, FALSE)</f>
        <v>荔景天主教中學</v>
      </c>
      <c r="G406" s="76">
        <f>VLOOKUP(E406, [1]PE!$A$249:$E$478, 5, FALSE)</f>
        <v>2</v>
      </c>
      <c r="H406" s="76">
        <v>406</v>
      </c>
      <c r="I406" s="76" t="str">
        <f t="shared" si="6"/>
        <v>update entity set athleticsdivname='葵青區', athleticsdivfemale=3, athleticsposfemale=18 where name = '荔景天主教中學' and categoryid=2;</v>
      </c>
    </row>
    <row r="407" spans="1:9" x14ac:dyDescent="0.2">
      <c r="A407" t="s">
        <v>3417</v>
      </c>
      <c r="B407" t="s">
        <v>10</v>
      </c>
      <c r="C407">
        <v>19</v>
      </c>
      <c r="D407" t="s">
        <v>2925</v>
      </c>
      <c r="E407" t="s">
        <v>3680</v>
      </c>
      <c r="F407" s="76" t="str">
        <f>VLOOKUP(E407, [1]PE!$A$249:$D$478, 4, FALSE)</f>
        <v>佛教善德英文中學</v>
      </c>
      <c r="G407" s="76">
        <f>VLOOKUP(E407, [1]PE!$A$249:$E$478, 5, FALSE)</f>
        <v>2</v>
      </c>
      <c r="H407" s="76">
        <v>407</v>
      </c>
      <c r="I407" s="76" t="str">
        <f t="shared" si="6"/>
        <v>update entity set athleticsdivname='葵青區', athleticsdivfemale=3, athleticsposfemale=19 where name = '佛教善德英文中學' and categoryid=2;</v>
      </c>
    </row>
    <row r="408" spans="1:9" x14ac:dyDescent="0.2">
      <c r="A408" t="s">
        <v>3417</v>
      </c>
      <c r="B408" t="s">
        <v>10</v>
      </c>
      <c r="C408">
        <v>20</v>
      </c>
      <c r="D408" t="s">
        <v>2926</v>
      </c>
      <c r="E408" t="s">
        <v>3681</v>
      </c>
      <c r="F408" s="76" t="str">
        <f>VLOOKUP(E408, [1]PE!$A$249:$D$478, 4, FALSE)</f>
        <v>獅子會中學</v>
      </c>
      <c r="G408" s="76">
        <f>VLOOKUP(E408, [1]PE!$A$249:$E$478, 5, FALSE)</f>
        <v>2</v>
      </c>
      <c r="H408" s="76">
        <v>408</v>
      </c>
      <c r="I408" s="76" t="str">
        <f t="shared" si="6"/>
        <v>update entity set athleticsdivname='葵青區', athleticsdivfemale=3, athleticsposfemale=20 where name = '獅子會中學' and categoryid=2;</v>
      </c>
    </row>
    <row r="409" spans="1:9" x14ac:dyDescent="0.2">
      <c r="A409" t="s">
        <v>3417</v>
      </c>
      <c r="B409" t="s">
        <v>10</v>
      </c>
      <c r="C409">
        <v>21</v>
      </c>
      <c r="D409" t="s">
        <v>2927</v>
      </c>
      <c r="E409" t="s">
        <v>3682</v>
      </c>
      <c r="F409" s="76" t="str">
        <f>VLOOKUP(E409, [1]PE!$A$249:$D$478, 4, FALSE)</f>
        <v>中華基督教會全完中學</v>
      </c>
      <c r="G409" s="76">
        <f>VLOOKUP(E409, [1]PE!$A$249:$E$478, 5, FALSE)</f>
        <v>2</v>
      </c>
      <c r="H409" s="76">
        <v>409</v>
      </c>
      <c r="I409" s="76" t="str">
        <f t="shared" si="6"/>
        <v>update entity set athleticsdivname='葵青區', athleticsdivfemale=3, athleticsposfemale=21 where name = '中華基督教會全完中學' and categoryid=2;</v>
      </c>
    </row>
    <row r="410" spans="1:9" x14ac:dyDescent="0.2">
      <c r="A410" t="s">
        <v>3417</v>
      </c>
      <c r="B410" t="s">
        <v>10</v>
      </c>
      <c r="C410">
        <v>22</v>
      </c>
      <c r="D410" t="s">
        <v>2928</v>
      </c>
      <c r="E410" t="s">
        <v>3683</v>
      </c>
      <c r="F410" s="76" t="str">
        <f>VLOOKUP(E410, [1]PE!$A$249:$D$478, 4, FALSE)</f>
        <v>棉紡會中學</v>
      </c>
      <c r="G410" s="76">
        <f>VLOOKUP(E410, [1]PE!$A$249:$E$478, 5, FALSE)</f>
        <v>2</v>
      </c>
      <c r="H410" s="76">
        <v>410</v>
      </c>
      <c r="I410" s="76" t="str">
        <f t="shared" si="6"/>
        <v>update entity set athleticsdivname='葵青區', athleticsdivfemale=3, athleticsposfemale=22 where name = '棉紡會中學' and categoryid=2;</v>
      </c>
    </row>
    <row r="411" spans="1:9" x14ac:dyDescent="0.2">
      <c r="A411" t="s">
        <v>3417</v>
      </c>
      <c r="B411" t="s">
        <v>10</v>
      </c>
      <c r="C411">
        <v>23</v>
      </c>
      <c r="D411" t="s">
        <v>2929</v>
      </c>
      <c r="E411" t="s">
        <v>3684</v>
      </c>
      <c r="F411" s="76" t="str">
        <f>VLOOKUP(E411, [1]PE!$A$249:$D$478, 4, FALSE)</f>
        <v>葵涌蘇浙公學</v>
      </c>
      <c r="G411" s="76">
        <f>VLOOKUP(E411, [1]PE!$A$249:$E$478, 5, FALSE)</f>
        <v>2</v>
      </c>
      <c r="H411" s="76">
        <v>411</v>
      </c>
      <c r="I411" s="76" t="str">
        <f t="shared" si="6"/>
        <v>update entity set athleticsdivname='葵青區', athleticsdivfemale=3, athleticsposfemale=23 where name = '葵涌蘇浙公學' and categoryid=2;</v>
      </c>
    </row>
    <row r="412" spans="1:9" x14ac:dyDescent="0.2">
      <c r="A412" t="s">
        <v>3417</v>
      </c>
      <c r="B412" t="s">
        <v>10</v>
      </c>
      <c r="C412">
        <v>24</v>
      </c>
      <c r="D412" t="s">
        <v>2930</v>
      </c>
      <c r="E412" t="s">
        <v>3685</v>
      </c>
      <c r="F412" s="76" t="str">
        <f>VLOOKUP(E412, [1]PE!$A$249:$D$478, 4, FALSE)</f>
        <v>嶺南鍾榮光博士紀念中學</v>
      </c>
      <c r="G412" s="76">
        <f>VLOOKUP(E412, [1]PE!$A$249:$E$478, 5, FALSE)</f>
        <v>2</v>
      </c>
      <c r="H412" s="76">
        <v>412</v>
      </c>
      <c r="I412" s="76" t="str">
        <f t="shared" si="6"/>
        <v>update entity set athleticsdivname='葵青區', athleticsdivfemale=3, athleticsposfemale=24 where name = '嶺南鍾榮光博士紀念中學' and categoryid=2;</v>
      </c>
    </row>
    <row r="413" spans="1:9" x14ac:dyDescent="0.2">
      <c r="A413" t="s">
        <v>3417</v>
      </c>
      <c r="B413" t="s">
        <v>10</v>
      </c>
      <c r="C413">
        <v>25</v>
      </c>
      <c r="D413" t="s">
        <v>2931</v>
      </c>
      <c r="E413" t="s">
        <v>3686</v>
      </c>
      <c r="F413" s="76" t="str">
        <f>VLOOKUP(E413, [1]PE!$A$249:$D$478, 4, FALSE)</f>
        <v>循道衞理聯合教會李惠利中學</v>
      </c>
      <c r="G413" s="76">
        <f>VLOOKUP(E413, [1]PE!$A$249:$E$478, 5, FALSE)</f>
        <v>2</v>
      </c>
      <c r="H413" s="76">
        <v>413</v>
      </c>
      <c r="I413" s="76" t="str">
        <f t="shared" si="6"/>
        <v>update entity set athleticsdivname='葵青區', athleticsdivfemale=3, athleticsposfemale=25 where name = '循道衞理聯合教會李惠利中學' and categoryid=2;</v>
      </c>
    </row>
    <row r="414" spans="1:9" x14ac:dyDescent="0.2">
      <c r="A414" t="s">
        <v>3417</v>
      </c>
      <c r="B414" t="s">
        <v>10</v>
      </c>
      <c r="C414">
        <v>26</v>
      </c>
      <c r="D414" t="s">
        <v>2932</v>
      </c>
      <c r="E414" t="s">
        <v>3687</v>
      </c>
      <c r="F414" s="76" t="str">
        <f>VLOOKUP(E414, [1]PE!$A$249:$D$478, 4, FALSE)</f>
        <v>葵涌循道中學</v>
      </c>
      <c r="G414" s="76">
        <f>VLOOKUP(E414, [1]PE!$A$249:$E$478, 5, FALSE)</f>
        <v>2</v>
      </c>
      <c r="H414" s="76">
        <v>414</v>
      </c>
      <c r="I414" s="76" t="str">
        <f t="shared" si="6"/>
        <v>update entity set athleticsdivname='葵青區', athleticsdivfemale=3, athleticsposfemale=26 where name = '葵涌循道中學' and categoryid=2;</v>
      </c>
    </row>
    <row r="415" spans="1:9" x14ac:dyDescent="0.2">
      <c r="A415" t="s">
        <v>3417</v>
      </c>
      <c r="B415" t="s">
        <v>10</v>
      </c>
      <c r="C415">
        <v>27</v>
      </c>
      <c r="D415" t="s">
        <v>2933</v>
      </c>
      <c r="E415" t="s">
        <v>3688</v>
      </c>
      <c r="F415" s="76" t="str">
        <f>VLOOKUP(E415, [1]PE!$A$249:$D$478, 4, FALSE)</f>
        <v>香港四邑商工總會陳南昌紀念中學</v>
      </c>
      <c r="G415" s="76">
        <f>VLOOKUP(E415, [1]PE!$A$249:$E$478, 5, FALSE)</f>
        <v>2</v>
      </c>
      <c r="H415" s="76">
        <v>415</v>
      </c>
      <c r="I415" s="76" t="str">
        <f t="shared" si="6"/>
        <v>update entity set athleticsdivname='葵青區', athleticsdivfemale=3, athleticsposfemale=27 where name = '香港四邑商工總會陳南昌紀念中學' and categoryid=2;</v>
      </c>
    </row>
    <row r="416" spans="1:9" x14ac:dyDescent="0.2">
      <c r="A416" t="s">
        <v>3417</v>
      </c>
      <c r="B416" t="s">
        <v>10</v>
      </c>
      <c r="C416">
        <v>28</v>
      </c>
      <c r="D416" t="s">
        <v>2934</v>
      </c>
      <c r="E416" t="s">
        <v>3689</v>
      </c>
      <c r="F416" s="76" t="str">
        <f>VLOOKUP(E416, [1]PE!$A$249:$D$478, 4, FALSE)</f>
        <v>樂善堂梁植偉紀念中學</v>
      </c>
      <c r="G416" s="76">
        <f>VLOOKUP(E416, [1]PE!$A$249:$E$478, 5, FALSE)</f>
        <v>2</v>
      </c>
      <c r="H416" s="76">
        <v>416</v>
      </c>
      <c r="I416" s="76" t="str">
        <f t="shared" si="6"/>
        <v>update entity set athleticsdivname='葵青區', athleticsdivfemale=3, athleticsposfemale=28 where name = '樂善堂梁植偉紀念中學' and categoryid=2;</v>
      </c>
    </row>
    <row r="417" spans="1:9" x14ac:dyDescent="0.2">
      <c r="A417" t="s">
        <v>3417</v>
      </c>
      <c r="B417" t="s">
        <v>10</v>
      </c>
      <c r="C417">
        <v>29</v>
      </c>
      <c r="D417" t="s">
        <v>2935</v>
      </c>
      <c r="E417" t="s">
        <v>3690</v>
      </c>
      <c r="F417" s="76" t="str">
        <f>VLOOKUP(E417, [1]PE!$A$249:$D$478, 4, FALSE)</f>
        <v>香港道教聯合會圓玄學院第一中學</v>
      </c>
      <c r="G417" s="76">
        <f>VLOOKUP(E417, [1]PE!$A$249:$E$478, 5, FALSE)</f>
        <v>2</v>
      </c>
      <c r="H417" s="76">
        <v>417</v>
      </c>
      <c r="I417" s="76" t="str">
        <f t="shared" si="6"/>
        <v>update entity set athleticsdivname='葵青區', athleticsdivfemale=3, athleticsposfemale=29 where name = '香港道教聯合會圓玄學院第一中學' and categoryid=2;</v>
      </c>
    </row>
    <row r="418" spans="1:9" x14ac:dyDescent="0.2">
      <c r="A418" t="s">
        <v>3417</v>
      </c>
      <c r="B418" t="s">
        <v>10</v>
      </c>
      <c r="C418">
        <v>30</v>
      </c>
      <c r="D418" t="s">
        <v>2936</v>
      </c>
      <c r="E418" t="s">
        <v>3691</v>
      </c>
      <c r="F418" s="76" t="str">
        <f>VLOOKUP(E418, [1]PE!$A$249:$D$478, 4, FALSE)</f>
        <v>明愛聖若瑟中學</v>
      </c>
      <c r="G418" s="76">
        <f>VLOOKUP(E418, [1]PE!$A$249:$E$478, 5, FALSE)</f>
        <v>2</v>
      </c>
      <c r="H418" s="76">
        <v>418</v>
      </c>
      <c r="I418" s="76" t="str">
        <f t="shared" si="6"/>
        <v>update entity set athleticsdivname='葵青區', athleticsdivfemale=3, athleticsposfemale=30 where name = '明愛聖若瑟中學' and categoryid=2;</v>
      </c>
    </row>
    <row r="419" spans="1:9" x14ac:dyDescent="0.2">
      <c r="A419" t="s">
        <v>3417</v>
      </c>
      <c r="B419" t="s">
        <v>10</v>
      </c>
      <c r="C419">
        <v>31</v>
      </c>
      <c r="D419" t="s">
        <v>2937</v>
      </c>
      <c r="E419" t="s">
        <v>3692</v>
      </c>
      <c r="F419" s="76" t="str">
        <f>VLOOKUP(E419, [1]PE!$A$249:$D$478, 4, FALSE)</f>
        <v>天主教慈幼會伍少梅中學</v>
      </c>
      <c r="G419" s="76">
        <f>VLOOKUP(E419, [1]PE!$A$249:$E$478, 5, FALSE)</f>
        <v>2</v>
      </c>
      <c r="H419" s="76">
        <v>419</v>
      </c>
      <c r="I419" s="76" t="str">
        <f t="shared" si="6"/>
        <v>update entity set athleticsdivname='葵青區', athleticsdivfemale=3, athleticsposfemale=31 where name = '天主教慈幼會伍少梅中學' and categoryid=2;</v>
      </c>
    </row>
    <row r="420" spans="1:9" ht="14.25" x14ac:dyDescent="0.2">
      <c r="A420" t="s">
        <v>3417</v>
      </c>
      <c r="B420" t="s">
        <v>2428</v>
      </c>
      <c r="C420">
        <v>1</v>
      </c>
      <c r="D420" t="s">
        <v>3418</v>
      </c>
      <c r="E420" s="59" t="s">
        <v>3712</v>
      </c>
      <c r="F420" s="76" t="str">
        <f>VLOOKUP(E420, [1]PE!$A$249:$D$478, 4, FALSE)</f>
        <v>順德聯誼總會李兆基中學</v>
      </c>
      <c r="G420" s="76">
        <f>VLOOKUP(E420, [1]PE!$A$249:$E$478, 5, FALSE)</f>
        <v>2</v>
      </c>
      <c r="H420" s="76">
        <v>420</v>
      </c>
      <c r="I420" s="76" t="str">
        <f t="shared" si="6"/>
        <v>update entity set athleticsdivname='葵青區', athleticsdivmale=3, athleticsposmale=1 where name = '順德聯誼總會李兆基中學' and categoryid=2;</v>
      </c>
    </row>
    <row r="421" spans="1:9" x14ac:dyDescent="0.2">
      <c r="A421" t="s">
        <v>3417</v>
      </c>
      <c r="B421" t="s">
        <v>2428</v>
      </c>
      <c r="C421">
        <v>2</v>
      </c>
      <c r="D421" t="s">
        <v>3419</v>
      </c>
      <c r="E421" t="s">
        <v>3674</v>
      </c>
      <c r="F421" s="76" t="str">
        <f>VLOOKUP(E421, [1]PE!$A$249:$D$478, 4, FALSE)</f>
        <v>東華三院陳兆民中學</v>
      </c>
      <c r="G421" s="76">
        <f>VLOOKUP(E421, [1]PE!$A$249:$E$478, 5, FALSE)</f>
        <v>2</v>
      </c>
      <c r="H421" s="76">
        <v>421</v>
      </c>
      <c r="I421" s="76" t="str">
        <f t="shared" si="6"/>
        <v>update entity set athleticsdivname='葵青區', athleticsdivmale=3, athleticsposmale=2 where name = '東華三院陳兆民中學' and categoryid=2;</v>
      </c>
    </row>
    <row r="422" spans="1:9" x14ac:dyDescent="0.2">
      <c r="A422" t="s">
        <v>3417</v>
      </c>
      <c r="B422" t="s">
        <v>2428</v>
      </c>
      <c r="C422">
        <v>3</v>
      </c>
      <c r="D422" t="s">
        <v>3420</v>
      </c>
      <c r="E422" t="s">
        <v>3689</v>
      </c>
      <c r="F422" s="76" t="str">
        <f>VLOOKUP(E422, [1]PE!$A$249:$D$478, 4, FALSE)</f>
        <v>樂善堂梁植偉紀念中學</v>
      </c>
      <c r="G422" s="76">
        <f>VLOOKUP(E422, [1]PE!$A$249:$E$478, 5, FALSE)</f>
        <v>2</v>
      </c>
      <c r="H422" s="76">
        <v>422</v>
      </c>
      <c r="I422" s="76" t="str">
        <f t="shared" si="6"/>
        <v>update entity set athleticsdivname='葵青區', athleticsdivmale=3, athleticsposmale=3 where name = '樂善堂梁植偉紀念中學' and categoryid=2;</v>
      </c>
    </row>
    <row r="423" spans="1:9" x14ac:dyDescent="0.2">
      <c r="A423" t="s">
        <v>3417</v>
      </c>
      <c r="B423" t="s">
        <v>2428</v>
      </c>
      <c r="C423">
        <v>4</v>
      </c>
      <c r="D423" t="s">
        <v>3421</v>
      </c>
      <c r="E423" t="s">
        <v>3667</v>
      </c>
      <c r="F423" s="76" t="str">
        <f>VLOOKUP(E423, [1]PE!$A$249:$D$478, 4, FALSE)</f>
        <v>中華傳道會李賢堯紀念中學</v>
      </c>
      <c r="G423" s="76">
        <f>VLOOKUP(E423, [1]PE!$A$249:$E$478, 5, FALSE)</f>
        <v>2</v>
      </c>
      <c r="H423" s="76">
        <v>423</v>
      </c>
      <c r="I423" s="76" t="str">
        <f t="shared" si="6"/>
        <v>update entity set athleticsdivname='葵青區', athleticsdivmale=3, athleticsposmale=4 where name = '中華傳道會李賢堯紀念中學' and categoryid=2;</v>
      </c>
    </row>
    <row r="424" spans="1:9" x14ac:dyDescent="0.2">
      <c r="A424" t="s">
        <v>3417</v>
      </c>
      <c r="B424" t="s">
        <v>2428</v>
      </c>
      <c r="C424">
        <v>5</v>
      </c>
      <c r="D424" t="s">
        <v>3422</v>
      </c>
      <c r="E424" t="s">
        <v>3670</v>
      </c>
      <c r="F424" s="76" t="str">
        <f>VLOOKUP(E424, [1]PE!$A$249:$D$478, 4, FALSE)</f>
        <v>裘錦秋中學（葵涌）</v>
      </c>
      <c r="G424" s="76">
        <f>VLOOKUP(E424, [1]PE!$A$249:$E$478, 5, FALSE)</f>
        <v>2</v>
      </c>
      <c r="H424" s="76">
        <v>424</v>
      </c>
      <c r="I424" s="76" t="str">
        <f t="shared" si="6"/>
        <v>update entity set athleticsdivname='葵青區', athleticsdivmale=3, athleticsposmale=5 where name = '裘錦秋中學（葵涌）' and categoryid=2;</v>
      </c>
    </row>
    <row r="425" spans="1:9" x14ac:dyDescent="0.2">
      <c r="A425" t="s">
        <v>3417</v>
      </c>
      <c r="B425" t="s">
        <v>2428</v>
      </c>
      <c r="C425">
        <v>6</v>
      </c>
      <c r="D425" t="s">
        <v>3423</v>
      </c>
      <c r="E425" t="s">
        <v>3664</v>
      </c>
      <c r="F425" s="76" t="str">
        <f>VLOOKUP(E425, [1]PE!$A$249:$D$478, 4, FALSE)</f>
        <v>聖公會林護紀念中學</v>
      </c>
      <c r="G425" s="76">
        <f>VLOOKUP(E425, [1]PE!$A$249:$E$478, 5, FALSE)</f>
        <v>2</v>
      </c>
      <c r="H425" s="76">
        <v>425</v>
      </c>
      <c r="I425" s="76" t="str">
        <f t="shared" si="6"/>
        <v>update entity set athleticsdivname='葵青區', athleticsdivmale=3, athleticsposmale=6 where name = '聖公會林護紀念中學' and categoryid=2;</v>
      </c>
    </row>
    <row r="426" spans="1:9" x14ac:dyDescent="0.2">
      <c r="A426" t="s">
        <v>3417</v>
      </c>
      <c r="B426" t="s">
        <v>2428</v>
      </c>
      <c r="C426">
        <v>7</v>
      </c>
      <c r="D426" t="s">
        <v>3424</v>
      </c>
      <c r="E426" t="s">
        <v>3681</v>
      </c>
      <c r="F426" s="76" t="str">
        <f>VLOOKUP(E426, [1]PE!$A$249:$D$478, 4, FALSE)</f>
        <v>獅子會中學</v>
      </c>
      <c r="G426" s="76">
        <f>VLOOKUP(E426, [1]PE!$A$249:$E$478, 5, FALSE)</f>
        <v>2</v>
      </c>
      <c r="H426" s="76">
        <v>426</v>
      </c>
      <c r="I426" s="76" t="str">
        <f t="shared" si="6"/>
        <v>update entity set athleticsdivname='葵青區', athleticsdivmale=3, athleticsposmale=7 where name = '獅子會中學' and categoryid=2;</v>
      </c>
    </row>
    <row r="427" spans="1:9" x14ac:dyDescent="0.2">
      <c r="A427" t="s">
        <v>3417</v>
      </c>
      <c r="B427" t="s">
        <v>2428</v>
      </c>
      <c r="C427">
        <v>8</v>
      </c>
      <c r="D427" t="s">
        <v>3425</v>
      </c>
      <c r="E427" t="s">
        <v>3678</v>
      </c>
      <c r="F427" s="76" t="str">
        <f>VLOOKUP(E427, [1]PE!$A$249:$D$478, 4, FALSE)</f>
        <v>皇仁舊生會中學</v>
      </c>
      <c r="G427" s="76">
        <f>VLOOKUP(E427, [1]PE!$A$249:$E$478, 5, FALSE)</f>
        <v>2</v>
      </c>
      <c r="H427" s="76">
        <v>427</v>
      </c>
      <c r="I427" s="76" t="str">
        <f t="shared" si="6"/>
        <v>update entity set athleticsdivname='葵青區', athleticsdivmale=3, athleticsposmale=8 where name = '皇仁舊生會中學' and categoryid=2;</v>
      </c>
    </row>
    <row r="428" spans="1:9" x14ac:dyDescent="0.2">
      <c r="A428" t="s">
        <v>3417</v>
      </c>
      <c r="B428" t="s">
        <v>2428</v>
      </c>
      <c r="C428">
        <v>9</v>
      </c>
      <c r="D428" t="s">
        <v>3426</v>
      </c>
      <c r="E428" t="s">
        <v>3669</v>
      </c>
      <c r="F428" s="76" t="str">
        <f>VLOOKUP(E428, [1]PE!$A$249:$D$478, 4, FALSE)</f>
        <v>樂善堂顧超文中學</v>
      </c>
      <c r="G428" s="76">
        <f>VLOOKUP(E428, [1]PE!$A$249:$E$478, 5, FALSE)</f>
        <v>2</v>
      </c>
      <c r="H428" s="76">
        <v>428</v>
      </c>
      <c r="I428" s="76" t="str">
        <f t="shared" si="6"/>
        <v>update entity set athleticsdivname='葵青區', athleticsdivmale=3, athleticsposmale=9 where name = '樂善堂顧超文中學' and categoryid=2;</v>
      </c>
    </row>
    <row r="429" spans="1:9" x14ac:dyDescent="0.2">
      <c r="A429" t="s">
        <v>3417</v>
      </c>
      <c r="B429" t="s">
        <v>2428</v>
      </c>
      <c r="C429">
        <v>10</v>
      </c>
      <c r="D429" t="s">
        <v>3427</v>
      </c>
      <c r="E429" t="s">
        <v>3671</v>
      </c>
      <c r="F429" s="76" t="str">
        <f>VLOOKUP(E429, [1]PE!$A$249:$D$478, 4, FALSE)</f>
        <v>東華三院吳祥川紀念中學</v>
      </c>
      <c r="G429" s="76">
        <f>VLOOKUP(E429, [1]PE!$A$249:$E$478, 5, FALSE)</f>
        <v>2</v>
      </c>
      <c r="H429" s="76">
        <v>429</v>
      </c>
      <c r="I429" s="76" t="str">
        <f t="shared" si="6"/>
        <v>update entity set athleticsdivname='葵青區', athleticsdivmale=3, athleticsposmale=10 where name = '東華三院吳祥川紀念中學' and categoryid=2;</v>
      </c>
    </row>
    <row r="430" spans="1:9" x14ac:dyDescent="0.2">
      <c r="A430" t="s">
        <v>3417</v>
      </c>
      <c r="B430" t="s">
        <v>2428</v>
      </c>
      <c r="C430">
        <v>11</v>
      </c>
      <c r="D430" t="s">
        <v>3428</v>
      </c>
      <c r="E430" t="s">
        <v>3665</v>
      </c>
      <c r="F430" s="76" t="str">
        <f>VLOOKUP(E430, [1]PE!$A$249:$D$478, 4, FALSE)</f>
        <v>石籬天主教中學</v>
      </c>
      <c r="G430" s="76">
        <f>VLOOKUP(E430, [1]PE!$A$249:$E$478, 5, FALSE)</f>
        <v>2</v>
      </c>
      <c r="H430" s="76">
        <v>430</v>
      </c>
      <c r="I430" s="76" t="str">
        <f t="shared" si="6"/>
        <v>update entity set athleticsdivname='葵青區', athleticsdivmale=3, athleticsposmale=11 where name = '石籬天主教中學' and categoryid=2;</v>
      </c>
    </row>
    <row r="431" spans="1:9" x14ac:dyDescent="0.2">
      <c r="A431" t="s">
        <v>3417</v>
      </c>
      <c r="B431" t="s">
        <v>2428</v>
      </c>
      <c r="C431">
        <v>12</v>
      </c>
      <c r="D431" t="s">
        <v>3429</v>
      </c>
      <c r="E431" t="s">
        <v>3675</v>
      </c>
      <c r="F431" s="76" t="str">
        <f>VLOOKUP(E431, [1]PE!$A$249:$D$478, 4, FALSE)</f>
        <v>中華傳道會安柱中學</v>
      </c>
      <c r="G431" s="76">
        <f>VLOOKUP(E431, [1]PE!$A$249:$E$478, 5, FALSE)</f>
        <v>2</v>
      </c>
      <c r="H431" s="76">
        <v>431</v>
      </c>
      <c r="I431" s="76" t="str">
        <f t="shared" si="6"/>
        <v>update entity set athleticsdivname='葵青區', athleticsdivmale=3, athleticsposmale=12 where name = '中華傳道會安柱中學' and categoryid=2;</v>
      </c>
    </row>
    <row r="432" spans="1:9" x14ac:dyDescent="0.2">
      <c r="A432" t="s">
        <v>3417</v>
      </c>
      <c r="B432" t="s">
        <v>2428</v>
      </c>
      <c r="C432">
        <v>13</v>
      </c>
      <c r="D432" t="s">
        <v>3430</v>
      </c>
      <c r="E432" t="s">
        <v>3676</v>
      </c>
      <c r="F432" s="76" t="str">
        <f>VLOOKUP(E432, [1]PE!$A$249:$D$478, 4, FALSE)</f>
        <v>保良局羅傑承（一九八三）中學</v>
      </c>
      <c r="G432" s="76">
        <f>VLOOKUP(E432, [1]PE!$A$249:$E$478, 5, FALSE)</f>
        <v>2</v>
      </c>
      <c r="H432" s="76">
        <v>432</v>
      </c>
      <c r="I432" s="76" t="str">
        <f t="shared" si="6"/>
        <v>update entity set athleticsdivname='葵青區', athleticsdivmale=3, athleticsposmale=13 where name = '保良局羅傑承（一九八三）中學' and categoryid=2;</v>
      </c>
    </row>
    <row r="433" spans="1:9" x14ac:dyDescent="0.2">
      <c r="A433" t="s">
        <v>3417</v>
      </c>
      <c r="B433" t="s">
        <v>2428</v>
      </c>
      <c r="C433">
        <v>14</v>
      </c>
      <c r="D433" t="s">
        <v>3431</v>
      </c>
      <c r="E433" t="s">
        <v>3672</v>
      </c>
      <c r="F433" s="76" t="str">
        <f>VLOOKUP(E433, [1]PE!$A$249:$D$478, 4, FALSE)</f>
        <v>佛教葉紀南紀念中學</v>
      </c>
      <c r="G433" s="76">
        <f>VLOOKUP(E433, [1]PE!$A$249:$E$478, 5, FALSE)</f>
        <v>2</v>
      </c>
      <c r="H433" s="76">
        <v>433</v>
      </c>
      <c r="I433" s="76" t="str">
        <f t="shared" si="6"/>
        <v>update entity set athleticsdivname='葵青區', athleticsdivmale=3, athleticsposmale=14 where name = '佛教葉紀南紀念中學' and categoryid=2;</v>
      </c>
    </row>
    <row r="434" spans="1:9" x14ac:dyDescent="0.2">
      <c r="A434" t="s">
        <v>3417</v>
      </c>
      <c r="B434" t="s">
        <v>2428</v>
      </c>
      <c r="C434">
        <v>15</v>
      </c>
      <c r="D434" t="s">
        <v>3432</v>
      </c>
      <c r="E434" t="s">
        <v>3668</v>
      </c>
      <c r="F434" s="76" t="str">
        <f>VLOOKUP(E434, [1]PE!$A$249:$D$478, 4, FALSE)</f>
        <v>東華三院伍若瑜夫人紀念中學</v>
      </c>
      <c r="G434" s="76">
        <f>VLOOKUP(E434, [1]PE!$A$249:$E$478, 5, FALSE)</f>
        <v>2</v>
      </c>
      <c r="H434" s="76">
        <v>434</v>
      </c>
      <c r="I434" s="76" t="str">
        <f t="shared" si="6"/>
        <v>update entity set athleticsdivname='葵青區', athleticsdivmale=3, athleticsposmale=15 where name = '東華三院伍若瑜夫人紀念中學' and categoryid=2;</v>
      </c>
    </row>
    <row r="435" spans="1:9" x14ac:dyDescent="0.2">
      <c r="A435" t="s">
        <v>3417</v>
      </c>
      <c r="B435" t="s">
        <v>2428</v>
      </c>
      <c r="C435">
        <v>16</v>
      </c>
      <c r="D435" t="s">
        <v>3433</v>
      </c>
      <c r="E435" t="s">
        <v>3683</v>
      </c>
      <c r="F435" s="76" t="str">
        <f>VLOOKUP(E435, [1]PE!$A$249:$D$478, 4, FALSE)</f>
        <v>棉紡會中學</v>
      </c>
      <c r="G435" s="76">
        <f>VLOOKUP(E435, [1]PE!$A$249:$E$478, 5, FALSE)</f>
        <v>2</v>
      </c>
      <c r="H435" s="76">
        <v>435</v>
      </c>
      <c r="I435" s="76" t="str">
        <f t="shared" si="6"/>
        <v>update entity set athleticsdivname='葵青區', athleticsdivmale=3, athleticsposmale=16 where name = '棉紡會中學' and categoryid=2;</v>
      </c>
    </row>
    <row r="436" spans="1:9" x14ac:dyDescent="0.2">
      <c r="A436" t="s">
        <v>3417</v>
      </c>
      <c r="B436" t="s">
        <v>2428</v>
      </c>
      <c r="C436">
        <v>17</v>
      </c>
      <c r="D436" t="s">
        <v>3434</v>
      </c>
      <c r="E436" t="s">
        <v>3686</v>
      </c>
      <c r="F436" s="76" t="str">
        <f>VLOOKUP(E436, [1]PE!$A$249:$D$478, 4, FALSE)</f>
        <v>循道衞理聯合教會李惠利中學</v>
      </c>
      <c r="G436" s="76">
        <f>VLOOKUP(E436, [1]PE!$A$249:$E$478, 5, FALSE)</f>
        <v>2</v>
      </c>
      <c r="H436" s="76">
        <v>436</v>
      </c>
      <c r="I436" s="76" t="str">
        <f t="shared" si="6"/>
        <v>update entity set athleticsdivname='葵青區', athleticsdivmale=3, athleticsposmale=17 where name = '循道衞理聯合教會李惠利中學' and categoryid=2;</v>
      </c>
    </row>
    <row r="437" spans="1:9" x14ac:dyDescent="0.2">
      <c r="A437" t="s">
        <v>3417</v>
      </c>
      <c r="B437" t="s">
        <v>2428</v>
      </c>
      <c r="C437">
        <v>18</v>
      </c>
      <c r="D437" t="s">
        <v>3435</v>
      </c>
      <c r="E437" t="s">
        <v>3682</v>
      </c>
      <c r="F437" s="76" t="str">
        <f>VLOOKUP(E437, [1]PE!$A$249:$D$478, 4, FALSE)</f>
        <v>中華基督教會全完中學</v>
      </c>
      <c r="G437" s="76">
        <f>VLOOKUP(E437, [1]PE!$A$249:$E$478, 5, FALSE)</f>
        <v>2</v>
      </c>
      <c r="H437" s="76">
        <v>437</v>
      </c>
      <c r="I437" s="76" t="str">
        <f t="shared" si="6"/>
        <v>update entity set athleticsdivname='葵青區', athleticsdivmale=3, athleticsposmale=18 where name = '中華基督教會全完中學' and categoryid=2;</v>
      </c>
    </row>
    <row r="438" spans="1:9" x14ac:dyDescent="0.2">
      <c r="A438" t="s">
        <v>3417</v>
      </c>
      <c r="B438" t="s">
        <v>2428</v>
      </c>
      <c r="C438">
        <v>19</v>
      </c>
      <c r="D438" t="s">
        <v>3436</v>
      </c>
      <c r="E438" t="s">
        <v>3677</v>
      </c>
      <c r="F438" s="76" t="str">
        <f>VLOOKUP(E438, [1]PE!$A$249:$D$478, 4, FALSE)</f>
        <v>中華基督教會燕京書院</v>
      </c>
      <c r="G438" s="76">
        <f>VLOOKUP(E438, [1]PE!$A$249:$E$478, 5, FALSE)</f>
        <v>2</v>
      </c>
      <c r="H438" s="76">
        <v>438</v>
      </c>
      <c r="I438" s="76" t="str">
        <f t="shared" ref="I438:I450" si="7">IF(G438&lt;&gt;"","update entity set " &amp; A438 &amp; ", " &amp; B438 &amp;", " &amp; D438 &amp; " where name = '" &amp;F438 &amp; "' and categoryid=" &amp; G438 &amp; ";", "")</f>
        <v>update entity set athleticsdivname='葵青區', athleticsdivmale=3, athleticsposmale=19 where name = '中華基督教會燕京書院' and categoryid=2;</v>
      </c>
    </row>
    <row r="439" spans="1:9" x14ac:dyDescent="0.2">
      <c r="A439" t="s">
        <v>3417</v>
      </c>
      <c r="B439" t="s">
        <v>2428</v>
      </c>
      <c r="C439">
        <v>20</v>
      </c>
      <c r="D439" t="s">
        <v>3437</v>
      </c>
      <c r="E439" t="s">
        <v>3685</v>
      </c>
      <c r="F439" s="76" t="str">
        <f>VLOOKUP(E439, [1]PE!$A$249:$D$478, 4, FALSE)</f>
        <v>嶺南鍾榮光博士紀念中學</v>
      </c>
      <c r="G439" s="76">
        <f>VLOOKUP(E439, [1]PE!$A$249:$E$478, 5, FALSE)</f>
        <v>2</v>
      </c>
      <c r="H439" s="76">
        <v>439</v>
      </c>
      <c r="I439" s="76" t="str">
        <f t="shared" si="7"/>
        <v>update entity set athleticsdivname='葵青區', athleticsdivmale=3, athleticsposmale=20 where name = '嶺南鍾榮光博士紀念中學' and categoryid=2;</v>
      </c>
    </row>
    <row r="440" spans="1:9" x14ac:dyDescent="0.2">
      <c r="A440" t="s">
        <v>3417</v>
      </c>
      <c r="B440" t="s">
        <v>2428</v>
      </c>
      <c r="C440">
        <v>21</v>
      </c>
      <c r="D440" t="s">
        <v>3438</v>
      </c>
      <c r="E440" t="s">
        <v>3680</v>
      </c>
      <c r="F440" s="76" t="str">
        <f>VLOOKUP(E440, [1]PE!$A$249:$D$478, 4, FALSE)</f>
        <v>佛教善德英文中學</v>
      </c>
      <c r="G440" s="76">
        <f>VLOOKUP(E440, [1]PE!$A$249:$E$478, 5, FALSE)</f>
        <v>2</v>
      </c>
      <c r="H440" s="76">
        <v>440</v>
      </c>
      <c r="I440" s="76" t="str">
        <f t="shared" si="7"/>
        <v>update entity set athleticsdivname='葵青區', athleticsdivmale=3, athleticsposmale=21 where name = '佛教善德英文中學' and categoryid=2;</v>
      </c>
    </row>
    <row r="441" spans="1:9" x14ac:dyDescent="0.2">
      <c r="A441" t="s">
        <v>3417</v>
      </c>
      <c r="B441" t="s">
        <v>2428</v>
      </c>
      <c r="C441">
        <v>22</v>
      </c>
      <c r="D441" t="s">
        <v>3439</v>
      </c>
      <c r="E441" t="s">
        <v>3673</v>
      </c>
      <c r="F441" s="76" t="str">
        <f>VLOOKUP(E441, [1]PE!$A$249:$D$478, 4, FALSE)</f>
        <v>迦密愛禮信中學</v>
      </c>
      <c r="G441" s="76">
        <f>VLOOKUP(E441, [1]PE!$A$249:$E$478, 5, FALSE)</f>
        <v>2</v>
      </c>
      <c r="H441" s="76">
        <v>441</v>
      </c>
      <c r="I441" s="76" t="str">
        <f t="shared" si="7"/>
        <v>update entity set athleticsdivname='葵青區', athleticsdivmale=3, athleticsposmale=22 where name = '迦密愛禮信中學' and categoryid=2;</v>
      </c>
    </row>
    <row r="442" spans="1:9" x14ac:dyDescent="0.2">
      <c r="A442" t="s">
        <v>3417</v>
      </c>
      <c r="B442" t="s">
        <v>2428</v>
      </c>
      <c r="C442">
        <v>23</v>
      </c>
      <c r="D442" t="s">
        <v>3440</v>
      </c>
      <c r="E442" t="s">
        <v>3688</v>
      </c>
      <c r="F442" s="76" t="str">
        <f>VLOOKUP(E442, [1]PE!$A$249:$D$478, 4, FALSE)</f>
        <v>香港四邑商工總會陳南昌紀念中學</v>
      </c>
      <c r="G442" s="76">
        <f>VLOOKUP(E442, [1]PE!$A$249:$E$478, 5, FALSE)</f>
        <v>2</v>
      </c>
      <c r="H442" s="76">
        <v>442</v>
      </c>
      <c r="I442" s="76" t="str">
        <f t="shared" si="7"/>
        <v>update entity set athleticsdivname='葵青區', athleticsdivmale=3, athleticsposmale=23 where name = '香港四邑商工總會陳南昌紀念中學' and categoryid=2;</v>
      </c>
    </row>
    <row r="443" spans="1:9" x14ac:dyDescent="0.2">
      <c r="A443" t="s">
        <v>3417</v>
      </c>
      <c r="B443" t="s">
        <v>2428</v>
      </c>
      <c r="C443">
        <v>24</v>
      </c>
      <c r="D443" t="s">
        <v>3441</v>
      </c>
      <c r="E443" t="s">
        <v>3687</v>
      </c>
      <c r="F443" s="76" t="str">
        <f>VLOOKUP(E443, [1]PE!$A$249:$D$478, 4, FALSE)</f>
        <v>葵涌循道中學</v>
      </c>
      <c r="G443" s="76">
        <f>VLOOKUP(E443, [1]PE!$A$249:$E$478, 5, FALSE)</f>
        <v>2</v>
      </c>
      <c r="H443" s="76">
        <v>443</v>
      </c>
      <c r="I443" s="76" t="str">
        <f t="shared" si="7"/>
        <v>update entity set athleticsdivname='葵青區', athleticsdivmale=3, athleticsposmale=24 where name = '葵涌循道中學' and categoryid=2;</v>
      </c>
    </row>
    <row r="444" spans="1:9" x14ac:dyDescent="0.2">
      <c r="A444" t="s">
        <v>3417</v>
      </c>
      <c r="B444" t="s">
        <v>2428</v>
      </c>
      <c r="C444">
        <v>25</v>
      </c>
      <c r="D444" t="s">
        <v>3442</v>
      </c>
      <c r="E444" t="s">
        <v>3690</v>
      </c>
      <c r="F444" s="76" t="str">
        <f>VLOOKUP(E444, [1]PE!$A$249:$D$478, 4, FALSE)</f>
        <v>香港道教聯合會圓玄學院第一中學</v>
      </c>
      <c r="G444" s="76">
        <f>VLOOKUP(E444, [1]PE!$A$249:$E$478, 5, FALSE)</f>
        <v>2</v>
      </c>
      <c r="H444" s="76">
        <v>444</v>
      </c>
      <c r="I444" s="76" t="str">
        <f t="shared" si="7"/>
        <v>update entity set athleticsdivname='葵青區', athleticsdivmale=3, athleticsposmale=25 where name = '香港道教聯合會圓玄學院第一中學' and categoryid=2;</v>
      </c>
    </row>
    <row r="445" spans="1:9" x14ac:dyDescent="0.2">
      <c r="A445" t="s">
        <v>3417</v>
      </c>
      <c r="B445" t="s">
        <v>2428</v>
      </c>
      <c r="C445">
        <v>26</v>
      </c>
      <c r="D445" t="s">
        <v>3443</v>
      </c>
      <c r="E445" t="s">
        <v>3679</v>
      </c>
      <c r="F445" s="76" t="str">
        <f>VLOOKUP(E445, [1]PE!$A$249:$D$478, 4, FALSE)</f>
        <v>荔景天主教中學</v>
      </c>
      <c r="G445" s="76">
        <f>VLOOKUP(E445, [1]PE!$A$249:$E$478, 5, FALSE)</f>
        <v>2</v>
      </c>
      <c r="H445" s="76">
        <v>445</v>
      </c>
      <c r="I445" s="76" t="str">
        <f t="shared" si="7"/>
        <v>update entity set athleticsdivname='葵青區', athleticsdivmale=3, athleticsposmale=26 where name = '荔景天主教中學' and categoryid=2;</v>
      </c>
    </row>
    <row r="446" spans="1:9" x14ac:dyDescent="0.2">
      <c r="A446" t="s">
        <v>3417</v>
      </c>
      <c r="B446" t="s">
        <v>2428</v>
      </c>
      <c r="C446">
        <v>27</v>
      </c>
      <c r="D446" t="s">
        <v>3444</v>
      </c>
      <c r="E446" t="s">
        <v>3684</v>
      </c>
      <c r="F446" s="76" t="str">
        <f>VLOOKUP(E446, [1]PE!$A$249:$D$478, 4, FALSE)</f>
        <v>葵涌蘇浙公學</v>
      </c>
      <c r="G446" s="76">
        <f>VLOOKUP(E446, [1]PE!$A$249:$E$478, 5, FALSE)</f>
        <v>2</v>
      </c>
      <c r="H446" s="76">
        <v>446</v>
      </c>
      <c r="I446" s="76" t="str">
        <f t="shared" si="7"/>
        <v>update entity set athleticsdivname='葵青區', athleticsdivmale=3, athleticsposmale=27 where name = '葵涌蘇浙公學' and categoryid=2;</v>
      </c>
    </row>
    <row r="447" spans="1:9" x14ac:dyDescent="0.2">
      <c r="A447" t="s">
        <v>3417</v>
      </c>
      <c r="B447" t="s">
        <v>2428</v>
      </c>
      <c r="C447">
        <v>28</v>
      </c>
      <c r="D447" t="s">
        <v>3445</v>
      </c>
      <c r="E447" t="s">
        <v>3692</v>
      </c>
      <c r="F447" s="76" t="str">
        <f>VLOOKUP(E447, [1]PE!$A$249:$D$478, 4, FALSE)</f>
        <v>天主教慈幼會伍少梅中學</v>
      </c>
      <c r="G447" s="76">
        <f>VLOOKUP(E447, [1]PE!$A$249:$E$478, 5, FALSE)</f>
        <v>2</v>
      </c>
      <c r="H447" s="76">
        <v>447</v>
      </c>
      <c r="I447" s="76" t="str">
        <f t="shared" si="7"/>
        <v>update entity set athleticsdivname='葵青區', athleticsdivmale=3, athleticsposmale=28 where name = '天主教慈幼會伍少梅中學' and categoryid=2;</v>
      </c>
    </row>
    <row r="448" spans="1:9" x14ac:dyDescent="0.2">
      <c r="A448" t="s">
        <v>3417</v>
      </c>
      <c r="B448" t="s">
        <v>2428</v>
      </c>
      <c r="C448">
        <v>29</v>
      </c>
      <c r="D448" t="s">
        <v>3446</v>
      </c>
      <c r="E448" t="s">
        <v>3691</v>
      </c>
      <c r="F448" s="76" t="str">
        <f>VLOOKUP(E448, [1]PE!$A$249:$D$478, 4, FALSE)</f>
        <v>明愛聖若瑟中學</v>
      </c>
      <c r="G448" s="76">
        <f>VLOOKUP(E448, [1]PE!$A$249:$E$478, 5, FALSE)</f>
        <v>2</v>
      </c>
      <c r="H448" s="76">
        <v>448</v>
      </c>
      <c r="I448" s="76" t="str">
        <f t="shared" si="7"/>
        <v>update entity set athleticsdivname='葵青區', athleticsdivmale=3, athleticsposmale=29 where name = '明愛聖若瑟中學' and categoryid=2;</v>
      </c>
    </row>
    <row r="449" spans="1:9" x14ac:dyDescent="0.2">
      <c r="A449" t="s">
        <v>3417</v>
      </c>
      <c r="B449" t="s">
        <v>2428</v>
      </c>
      <c r="C449">
        <v>30</v>
      </c>
      <c r="D449" t="s">
        <v>3447</v>
      </c>
      <c r="E449" t="s">
        <v>3663</v>
      </c>
      <c r="F449" s="76" t="str">
        <f>VLOOKUP(E449, [1]PE!$A$249:$D$478, 4, FALSE)</f>
        <v>天主教母佑會蕭明中學</v>
      </c>
      <c r="G449" s="76">
        <f>VLOOKUP(E449, [1]PE!$A$249:$E$478, 5, FALSE)</f>
        <v>2</v>
      </c>
      <c r="H449" s="76">
        <v>449</v>
      </c>
      <c r="I449" s="76" t="str">
        <f t="shared" si="7"/>
        <v>update entity set athleticsdivname='葵青區', athleticsdivmale=3, athleticsposmale=30 where name = '天主教母佑會蕭明中學' and categoryid=2;</v>
      </c>
    </row>
    <row r="450" spans="1:9" x14ac:dyDescent="0.2">
      <c r="A450" t="s">
        <v>3417</v>
      </c>
      <c r="B450" t="s">
        <v>2428</v>
      </c>
      <c r="C450">
        <v>31</v>
      </c>
      <c r="D450" t="s">
        <v>3448</v>
      </c>
      <c r="E450" t="s">
        <v>3666</v>
      </c>
      <c r="F450" s="76" t="str">
        <f>VLOOKUP(E450, [1]PE!$A$249:$D$478, 4, FALSE)</f>
        <v>保祿六世書院</v>
      </c>
      <c r="G450" s="76">
        <f>VLOOKUP(E450, [1]PE!$A$249:$E$478, 5, FALSE)</f>
        <v>2</v>
      </c>
      <c r="H450" s="76">
        <v>450</v>
      </c>
      <c r="I450" s="76" t="str">
        <f t="shared" si="7"/>
        <v>update entity set athleticsdivname='葵青區', athleticsdivmale=3, athleticsposmale=31 where name = '保祿六世書院' and categoryid=2;</v>
      </c>
    </row>
    <row r="455" spans="1:9" x14ac:dyDescent="0.2">
      <c r="A455" t="s">
        <v>3406</v>
      </c>
      <c r="B455" t="s">
        <v>10</v>
      </c>
      <c r="C455">
        <v>40</v>
      </c>
      <c r="D455" t="s">
        <v>2946</v>
      </c>
      <c r="E455" t="s">
        <v>3507</v>
      </c>
      <c r="F455" s="76" t="e">
        <f>VLOOKUP(E455, [1]PE!$A$249:$D$478, 4, FALSE)</f>
        <v>#N/A</v>
      </c>
      <c r="G455" s="76" t="e">
        <f>VLOOKUP(E455, [1]PE!$A$249:$E$478, 5, FALSE)</f>
        <v>#N/A</v>
      </c>
      <c r="I455" s="76" t="e">
        <f>IF(G455&lt;&gt;"","update entity set " &amp; A455 &amp; ", " &amp; B455 &amp;", " &amp; D455 &amp; " where name = '" &amp;F455 &amp; "' and categoryid=" &amp; G455 &amp; ";", "")</f>
        <v>#N/A</v>
      </c>
    </row>
    <row r="456" spans="1:9" x14ac:dyDescent="0.2">
      <c r="A456" t="s">
        <v>3406</v>
      </c>
      <c r="B456" t="s">
        <v>10</v>
      </c>
      <c r="C456">
        <v>41</v>
      </c>
      <c r="D456" t="s">
        <v>2947</v>
      </c>
      <c r="E456" t="s">
        <v>3508</v>
      </c>
      <c r="F456" s="76" t="e">
        <f>VLOOKUP(E456, [1]PE!$A$249:$D$478, 4, FALSE)</f>
        <v>#N/A</v>
      </c>
      <c r="G456" s="76" t="e">
        <f>VLOOKUP(E456, [1]PE!$A$249:$E$478, 5, FALSE)</f>
        <v>#N/A</v>
      </c>
      <c r="I456" s="76" t="e">
        <f>IF(G456&lt;&gt;"","update entity set " &amp; A456 &amp; ", " &amp; B456 &amp;", " &amp; D456 &amp; " where name = '" &amp;F456 &amp; "' and categoryid=" &amp; G456 &amp; ";", "")</f>
        <v>#N/A</v>
      </c>
    </row>
    <row r="457" spans="1:9" x14ac:dyDescent="0.2">
      <c r="A457" t="s">
        <v>3407</v>
      </c>
      <c r="B457" t="s">
        <v>10</v>
      </c>
      <c r="C457">
        <v>39</v>
      </c>
      <c r="D457" t="s">
        <v>2945</v>
      </c>
      <c r="E457" t="s">
        <v>3547</v>
      </c>
      <c r="F457" s="76" t="e">
        <f>VLOOKUP(E457, [1]PE!$A$249:$D$478, 4, FALSE)</f>
        <v>#N/A</v>
      </c>
      <c r="G457" s="76" t="e">
        <f>VLOOKUP(E457, [1]PE!$A$249:$E$478, 5, FALSE)</f>
        <v>#N/A</v>
      </c>
      <c r="I457" s="76" t="e">
        <f>IF(G457&lt;&gt;"","update entity set " &amp; A457 &amp; ", " &amp; B457 &amp;", " &amp; D457 &amp; " where name = '" &amp;F457 &amp; "' and categoryid=" &amp; G457 &amp; ";", "")</f>
        <v>#N/A</v>
      </c>
    </row>
    <row r="458" spans="1:9" x14ac:dyDescent="0.2">
      <c r="A458" t="s">
        <v>3407</v>
      </c>
      <c r="B458" t="s">
        <v>2428</v>
      </c>
      <c r="C458">
        <v>40</v>
      </c>
      <c r="D458" t="s">
        <v>3457</v>
      </c>
      <c r="E458" t="s">
        <v>3547</v>
      </c>
      <c r="F458" s="76" t="e">
        <f>VLOOKUP(E458, [1]PE!$A$249:$D$478, 4, FALSE)</f>
        <v>#N/A</v>
      </c>
      <c r="G458" s="76" t="e">
        <f>VLOOKUP(E458, [1]PE!$A$249:$E$478, 5, FALSE)</f>
        <v>#N/A</v>
      </c>
      <c r="I458" s="76" t="e">
        <f>IF(G458&lt;&gt;"","update entity set " &amp; A458 &amp; ", " &amp; B458 &amp;", " &amp; D458 &amp; " where name = '" &amp;F458 &amp; "' and categoryid=" &amp; G458 &amp; ";", "")</f>
        <v>#N/A</v>
      </c>
    </row>
    <row r="459" spans="1:9" x14ac:dyDescent="0.2">
      <c r="A459" t="s">
        <v>3408</v>
      </c>
      <c r="B459" t="s">
        <v>10</v>
      </c>
      <c r="C459">
        <v>37</v>
      </c>
      <c r="D459" t="s">
        <v>2943</v>
      </c>
      <c r="E459" t="s">
        <v>3584</v>
      </c>
      <c r="F459" s="76" t="e">
        <f>VLOOKUP(E459, [1]PE!$A$249:$D$478, 4, FALSE)</f>
        <v>#N/A</v>
      </c>
      <c r="G459" s="76" t="e">
        <f>VLOOKUP(E459, [1]PE!$A$249:$E$478, 5, FALSE)</f>
        <v>#N/A</v>
      </c>
      <c r="I459" s="76" t="e">
        <f>IF(G459&lt;&gt;"","update entity set " &amp; A459 &amp; ", " &amp; B459 &amp;", " &amp; D459 &amp; " where name = '" &amp;F459 &amp; "' and categoryid=" &amp; G459 &amp; ";", "")</f>
        <v>#N/A</v>
      </c>
    </row>
    <row r="460" spans="1:9" x14ac:dyDescent="0.2">
      <c r="A460" t="s">
        <v>3408</v>
      </c>
      <c r="B460" t="s">
        <v>2428</v>
      </c>
      <c r="C460">
        <v>39</v>
      </c>
      <c r="D460" t="s">
        <v>3456</v>
      </c>
      <c r="E460" t="s">
        <v>3584</v>
      </c>
      <c r="F460" s="76" t="e">
        <f>VLOOKUP(E460, [1]PE!$A$249:$D$478, 4, FALSE)</f>
        <v>#N/A</v>
      </c>
      <c r="G460" s="76" t="e">
        <f>VLOOKUP(E460, [1]PE!$A$249:$E$478, 5, FALSE)</f>
        <v>#N/A</v>
      </c>
      <c r="I460" s="76" t="e">
        <f>IF(G460&lt;&gt;"","update entity set " &amp; A460 &amp; ", " &amp; B460 &amp;", " &amp; D460 &amp; " where name = '" &amp;F460 &amp; "' and categoryid=" &amp; G460 &amp; ";", "")</f>
        <v>#N/A</v>
      </c>
    </row>
    <row r="461" spans="1:9" x14ac:dyDescent="0.2">
      <c r="A461" t="s">
        <v>3416</v>
      </c>
      <c r="B461" t="s">
        <v>10</v>
      </c>
      <c r="C461">
        <v>18</v>
      </c>
      <c r="D461" t="s">
        <v>2924</v>
      </c>
      <c r="E461" t="s">
        <v>3654</v>
      </c>
      <c r="F461" s="76" t="e">
        <f>VLOOKUP(E461, [1]PE!$A$249:$D$478, 4, FALSE)</f>
        <v>#N/A</v>
      </c>
      <c r="G461" s="76" t="e">
        <f>VLOOKUP(E461, [1]PE!$A$249:$E$478, 5, FALSE)</f>
        <v>#N/A</v>
      </c>
      <c r="I461" s="76" t="e">
        <f>IF(G461&lt;&gt;"","update entity set " &amp; A461 &amp; ", " &amp; B461 &amp;", " &amp; D461 &amp; " where name = '" &amp;F461 &amp; "' and categoryid=" &amp; G461 &amp; ";", "")</f>
        <v>#N/A</v>
      </c>
    </row>
    <row r="462" spans="1:9" x14ac:dyDescent="0.2">
      <c r="A462" t="s">
        <v>3416</v>
      </c>
      <c r="B462" t="s">
        <v>10</v>
      </c>
      <c r="C462">
        <v>24</v>
      </c>
      <c r="D462" t="s">
        <v>2930</v>
      </c>
      <c r="E462" t="s">
        <v>3659</v>
      </c>
      <c r="F462" s="76" t="e">
        <f>VLOOKUP(E462, [1]PE!$A$249:$D$478, 4, FALSE)</f>
        <v>#N/A</v>
      </c>
      <c r="G462" s="76" t="e">
        <f>VLOOKUP(E462, [1]PE!$A$249:$E$478, 5, FALSE)</f>
        <v>#N/A</v>
      </c>
      <c r="I462" s="76" t="e">
        <f>IF(G462&lt;&gt;"","update entity set " &amp; A462 &amp; ", " &amp; B462 &amp;", " &amp; D462 &amp; " where name = '" &amp;F462 &amp; "' and categoryid=" &amp; G462 &amp; ";", "")</f>
        <v>#N/A</v>
      </c>
    </row>
    <row r="463" spans="1:9" x14ac:dyDescent="0.2">
      <c r="A463" t="s">
        <v>3416</v>
      </c>
      <c r="B463" t="s">
        <v>2428</v>
      </c>
      <c r="C463">
        <v>22</v>
      </c>
      <c r="D463" t="s">
        <v>3439</v>
      </c>
      <c r="E463" t="s">
        <v>3654</v>
      </c>
      <c r="F463" s="76" t="e">
        <f>VLOOKUP(E463, [1]PE!$A$249:$D$478, 4, FALSE)</f>
        <v>#N/A</v>
      </c>
      <c r="G463" s="76" t="e">
        <f>VLOOKUP(E463, [1]PE!$A$249:$E$478, 5, FALSE)</f>
        <v>#N/A</v>
      </c>
      <c r="I463" s="76" t="e">
        <f>IF(G463&lt;&gt;"","update entity set " &amp; A463 &amp; ", " &amp; B463 &amp;", " &amp; D463 &amp; " where name = '" &amp;F463 &amp; "' and categoryid=" &amp; G463 &amp; ";", "")</f>
        <v>#N/A</v>
      </c>
    </row>
    <row r="464" spans="1:9" x14ac:dyDescent="0.2">
      <c r="A464" t="s">
        <v>3416</v>
      </c>
      <c r="B464" t="s">
        <v>2428</v>
      </c>
      <c r="C464">
        <v>25</v>
      </c>
      <c r="D464" t="s">
        <v>3442</v>
      </c>
      <c r="E464" t="s">
        <v>3659</v>
      </c>
      <c r="F464" s="76" t="e">
        <f>VLOOKUP(E464, [1]PE!$A$249:$D$478, 4, FALSE)</f>
        <v>#N/A</v>
      </c>
      <c r="G464" s="76" t="e">
        <f>VLOOKUP(E464, [1]PE!$A$249:$E$478, 5, FALSE)</f>
        <v>#N/A</v>
      </c>
      <c r="I464" s="76" t="e">
        <f>IF(G464&lt;&gt;"","update entity set " &amp; A464 &amp; ", " &amp; B464 &amp;", " &amp; D464 &amp; " where name = '" &amp;F464 &amp; "' and categoryid=" &amp; G464 &amp; ";", "")</f>
        <v>#N/A</v>
      </c>
    </row>
  </sheetData>
  <sortState ref="A1:E500">
    <sortCondition ref="A1:A500"/>
    <sortCondition ref="B1:B500"/>
    <sortCondition ref="C1:C500"/>
  </sortState>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55"/>
  <sheetViews>
    <sheetView tabSelected="1" topLeftCell="A452" workbookViewId="0">
      <selection activeCell="G462" sqref="G462"/>
    </sheetView>
  </sheetViews>
  <sheetFormatPr defaultRowHeight="12.75" x14ac:dyDescent="0.2"/>
  <cols>
    <col min="1" max="2" width="9.140625" style="76"/>
  </cols>
  <sheetData>
    <row r="1" spans="1:4" x14ac:dyDescent="0.2">
      <c r="A1" s="76">
        <v>1</v>
      </c>
      <c r="C1" t="s">
        <v>2140</v>
      </c>
    </row>
    <row r="2" spans="1:4" x14ac:dyDescent="0.2">
      <c r="A2" s="76">
        <v>2</v>
      </c>
      <c r="C2" t="s">
        <v>722</v>
      </c>
      <c r="D2" t="s">
        <v>3714</v>
      </c>
    </row>
    <row r="3" spans="1:4" x14ac:dyDescent="0.2">
      <c r="A3" s="76">
        <v>5</v>
      </c>
      <c r="C3" t="s">
        <v>722</v>
      </c>
      <c r="D3" t="s">
        <v>724</v>
      </c>
    </row>
    <row r="4" spans="1:4" x14ac:dyDescent="0.2">
      <c r="A4" s="76">
        <v>8</v>
      </c>
      <c r="B4" s="76">
        <f>A4/3-1</f>
        <v>1.6666666666666665</v>
      </c>
      <c r="C4" t="s">
        <v>722</v>
      </c>
      <c r="D4" t="s">
        <v>731</v>
      </c>
    </row>
    <row r="5" spans="1:4" x14ac:dyDescent="0.2">
      <c r="A5" s="76">
        <v>11</v>
      </c>
      <c r="B5" s="76">
        <f>A5/3-1</f>
        <v>2.6666666666666665</v>
      </c>
      <c r="C5" t="s">
        <v>722</v>
      </c>
      <c r="D5" t="s">
        <v>726</v>
      </c>
    </row>
    <row r="6" spans="1:4" x14ac:dyDescent="0.2">
      <c r="A6" s="76">
        <v>14</v>
      </c>
      <c r="B6" s="76">
        <f>A6/3-1</f>
        <v>3.666666666666667</v>
      </c>
      <c r="C6" t="s">
        <v>722</v>
      </c>
      <c r="D6" t="s">
        <v>726</v>
      </c>
    </row>
    <row r="7" spans="1:4" x14ac:dyDescent="0.2">
      <c r="A7" s="76">
        <v>17</v>
      </c>
      <c r="B7" s="76">
        <f>A7/3-1</f>
        <v>4.666666666666667</v>
      </c>
      <c r="C7" t="s">
        <v>722</v>
      </c>
      <c r="D7" t="s">
        <v>724</v>
      </c>
    </row>
    <row r="8" spans="1:4" x14ac:dyDescent="0.2">
      <c r="A8" s="76">
        <v>20</v>
      </c>
      <c r="B8" s="76">
        <f>A8/3-1</f>
        <v>5.666666666666667</v>
      </c>
      <c r="C8" t="s">
        <v>722</v>
      </c>
      <c r="D8" t="s">
        <v>731</v>
      </c>
    </row>
    <row r="9" spans="1:4" x14ac:dyDescent="0.2">
      <c r="A9" s="76">
        <v>23</v>
      </c>
      <c r="B9" s="76">
        <f>A9/3-1</f>
        <v>6.666666666666667</v>
      </c>
      <c r="C9" t="s">
        <v>722</v>
      </c>
      <c r="D9" t="s">
        <v>726</v>
      </c>
    </row>
    <row r="10" spans="1:4" x14ac:dyDescent="0.2">
      <c r="A10" s="76">
        <v>26</v>
      </c>
      <c r="B10" s="76">
        <f>A10/3-1</f>
        <v>7.6666666666666661</v>
      </c>
      <c r="C10" t="s">
        <v>722</v>
      </c>
      <c r="D10" t="s">
        <v>726</v>
      </c>
    </row>
    <row r="11" spans="1:4" x14ac:dyDescent="0.2">
      <c r="A11" s="76">
        <v>29</v>
      </c>
      <c r="B11" s="76">
        <f>A11/3-1</f>
        <v>8.6666666666666661</v>
      </c>
      <c r="C11" t="s">
        <v>722</v>
      </c>
      <c r="D11" t="s">
        <v>731</v>
      </c>
    </row>
    <row r="12" spans="1:4" x14ac:dyDescent="0.2">
      <c r="A12" s="76">
        <v>32</v>
      </c>
      <c r="B12" s="76">
        <f>A12/3-1</f>
        <v>9.6666666666666661</v>
      </c>
      <c r="C12" t="s">
        <v>722</v>
      </c>
      <c r="D12" t="s">
        <v>724</v>
      </c>
    </row>
    <row r="13" spans="1:4" x14ac:dyDescent="0.2">
      <c r="A13" s="76">
        <v>35</v>
      </c>
      <c r="B13" s="76">
        <f>A13/3-1</f>
        <v>10.666666666666666</v>
      </c>
      <c r="C13" t="s">
        <v>722</v>
      </c>
      <c r="D13" t="s">
        <v>726</v>
      </c>
    </row>
    <row r="14" spans="1:4" x14ac:dyDescent="0.2">
      <c r="A14" s="76">
        <v>38</v>
      </c>
      <c r="B14" s="76">
        <f>A14/3-1</f>
        <v>11.666666666666666</v>
      </c>
      <c r="C14" t="s">
        <v>722</v>
      </c>
      <c r="D14" t="s">
        <v>726</v>
      </c>
    </row>
    <row r="15" spans="1:4" x14ac:dyDescent="0.2">
      <c r="A15" s="76">
        <v>41</v>
      </c>
      <c r="B15" s="76">
        <f>A15/3-1</f>
        <v>12.666666666666666</v>
      </c>
      <c r="C15" t="s">
        <v>722</v>
      </c>
      <c r="D15" t="s">
        <v>726</v>
      </c>
    </row>
    <row r="16" spans="1:4" x14ac:dyDescent="0.2">
      <c r="A16" s="76">
        <v>44</v>
      </c>
      <c r="B16" s="76">
        <f>A16/3-1</f>
        <v>13.666666666666666</v>
      </c>
      <c r="C16" t="s">
        <v>722</v>
      </c>
      <c r="D16" t="s">
        <v>726</v>
      </c>
    </row>
    <row r="17" spans="1:4" x14ac:dyDescent="0.2">
      <c r="A17" s="76">
        <v>47</v>
      </c>
      <c r="B17" s="76">
        <f>A17/3-1</f>
        <v>14.666666666666666</v>
      </c>
      <c r="C17" t="s">
        <v>722</v>
      </c>
      <c r="D17" t="s">
        <v>726</v>
      </c>
    </row>
    <row r="18" spans="1:4" x14ac:dyDescent="0.2">
      <c r="A18" s="76">
        <v>50</v>
      </c>
      <c r="B18" s="76">
        <f>A18/3-1</f>
        <v>15.666666666666668</v>
      </c>
      <c r="C18" t="s">
        <v>722</v>
      </c>
      <c r="D18" t="s">
        <v>726</v>
      </c>
    </row>
    <row r="19" spans="1:4" x14ac:dyDescent="0.2">
      <c r="A19" s="76">
        <v>53</v>
      </c>
      <c r="B19" s="76">
        <f>A19/3-1</f>
        <v>16.666666666666668</v>
      </c>
      <c r="C19" t="s">
        <v>722</v>
      </c>
      <c r="D19" t="s">
        <v>726</v>
      </c>
    </row>
    <row r="20" spans="1:4" x14ac:dyDescent="0.2">
      <c r="A20" s="76">
        <v>56</v>
      </c>
      <c r="B20" s="76">
        <f>A20/3-1</f>
        <v>17.666666666666668</v>
      </c>
      <c r="C20" t="s">
        <v>722</v>
      </c>
      <c r="D20" t="s">
        <v>726</v>
      </c>
    </row>
    <row r="21" spans="1:4" x14ac:dyDescent="0.2">
      <c r="A21" s="76">
        <v>59</v>
      </c>
      <c r="B21" s="76">
        <f>A21/3-1</f>
        <v>18.666666666666668</v>
      </c>
      <c r="C21" t="s">
        <v>722</v>
      </c>
      <c r="D21" t="s">
        <v>731</v>
      </c>
    </row>
    <row r="22" spans="1:4" x14ac:dyDescent="0.2">
      <c r="A22" s="76">
        <v>62</v>
      </c>
      <c r="B22" s="76">
        <f>A22/3-1</f>
        <v>19.666666666666668</v>
      </c>
      <c r="C22" t="s">
        <v>722</v>
      </c>
      <c r="D22" t="s">
        <v>726</v>
      </c>
    </row>
    <row r="23" spans="1:4" x14ac:dyDescent="0.2">
      <c r="A23" s="76">
        <v>65</v>
      </c>
      <c r="B23" s="76">
        <f>A23/3-1</f>
        <v>20.666666666666668</v>
      </c>
      <c r="C23" t="s">
        <v>722</v>
      </c>
      <c r="D23" t="s">
        <v>726</v>
      </c>
    </row>
    <row r="24" spans="1:4" x14ac:dyDescent="0.2">
      <c r="A24" s="76">
        <v>68</v>
      </c>
      <c r="B24" s="76">
        <f>A24/3-1</f>
        <v>21.666666666666668</v>
      </c>
      <c r="C24" t="s">
        <v>722</v>
      </c>
      <c r="D24" t="s">
        <v>726</v>
      </c>
    </row>
    <row r="25" spans="1:4" x14ac:dyDescent="0.2">
      <c r="A25" s="76">
        <v>71</v>
      </c>
      <c r="B25" s="76">
        <f>A25/3-1</f>
        <v>22.666666666666668</v>
      </c>
      <c r="C25" t="s">
        <v>722</v>
      </c>
      <c r="D25" t="s">
        <v>726</v>
      </c>
    </row>
    <row r="26" spans="1:4" x14ac:dyDescent="0.2">
      <c r="A26" s="76">
        <v>74</v>
      </c>
      <c r="B26" s="76">
        <f>A26/3-1</f>
        <v>23.666666666666668</v>
      </c>
      <c r="C26" t="s">
        <v>722</v>
      </c>
      <c r="D26" t="s">
        <v>731</v>
      </c>
    </row>
    <row r="27" spans="1:4" x14ac:dyDescent="0.2">
      <c r="A27" s="76">
        <v>77</v>
      </c>
      <c r="B27" s="76">
        <f>A27/3-1</f>
        <v>24.666666666666668</v>
      </c>
      <c r="C27" t="s">
        <v>722</v>
      </c>
      <c r="D27" t="s">
        <v>724</v>
      </c>
    </row>
    <row r="28" spans="1:4" x14ac:dyDescent="0.2">
      <c r="A28" s="76">
        <v>80</v>
      </c>
      <c r="B28" s="76">
        <f>A28/3-1</f>
        <v>25.666666666666668</v>
      </c>
      <c r="C28" t="s">
        <v>722</v>
      </c>
      <c r="D28" t="s">
        <v>726</v>
      </c>
    </row>
    <row r="29" spans="1:4" x14ac:dyDescent="0.2">
      <c r="A29" s="76">
        <v>83</v>
      </c>
      <c r="B29" s="76">
        <f>A29/3-1</f>
        <v>26.666666666666668</v>
      </c>
      <c r="C29" t="s">
        <v>722</v>
      </c>
      <c r="D29" t="s">
        <v>726</v>
      </c>
    </row>
    <row r="30" spans="1:4" x14ac:dyDescent="0.2">
      <c r="A30" s="76">
        <v>86</v>
      </c>
      <c r="B30" s="76">
        <f>A30/3-1</f>
        <v>27.666666666666668</v>
      </c>
      <c r="C30" t="s">
        <v>722</v>
      </c>
      <c r="D30" t="s">
        <v>724</v>
      </c>
    </row>
    <row r="31" spans="1:4" x14ac:dyDescent="0.2">
      <c r="A31" s="76">
        <v>89</v>
      </c>
      <c r="B31" s="76">
        <f>A31/3-1</f>
        <v>28.666666666666668</v>
      </c>
      <c r="C31" t="s">
        <v>722</v>
      </c>
      <c r="D31" t="s">
        <v>3716</v>
      </c>
    </row>
    <row r="32" spans="1:4" x14ac:dyDescent="0.2">
      <c r="A32" s="76">
        <v>92</v>
      </c>
      <c r="B32" s="76">
        <f>A32/3-1</f>
        <v>29.666666666666668</v>
      </c>
      <c r="C32" t="s">
        <v>722</v>
      </c>
      <c r="D32" t="s">
        <v>724</v>
      </c>
    </row>
    <row r="33" spans="1:4" x14ac:dyDescent="0.2">
      <c r="A33" s="76">
        <v>95</v>
      </c>
      <c r="B33" s="76">
        <f>A33/3-1</f>
        <v>30.666666666666668</v>
      </c>
      <c r="C33" t="s">
        <v>722</v>
      </c>
      <c r="D33" t="s">
        <v>726</v>
      </c>
    </row>
    <row r="34" spans="1:4" x14ac:dyDescent="0.2">
      <c r="A34" s="76">
        <v>98</v>
      </c>
      <c r="B34" s="76">
        <f>A34/3-1</f>
        <v>31.666666666666664</v>
      </c>
      <c r="C34" t="s">
        <v>722</v>
      </c>
      <c r="D34" t="s">
        <v>724</v>
      </c>
    </row>
    <row r="35" spans="1:4" x14ac:dyDescent="0.2">
      <c r="A35" s="76">
        <v>101</v>
      </c>
      <c r="B35" s="76">
        <f>A35/3-1</f>
        <v>32.666666666666664</v>
      </c>
      <c r="C35" t="s">
        <v>722</v>
      </c>
      <c r="D35" t="s">
        <v>726</v>
      </c>
    </row>
    <row r="36" spans="1:4" x14ac:dyDescent="0.2">
      <c r="A36" s="76">
        <v>104</v>
      </c>
      <c r="B36" s="76">
        <f>A36/3-1</f>
        <v>33.666666666666664</v>
      </c>
      <c r="C36" t="s">
        <v>722</v>
      </c>
      <c r="D36" t="s">
        <v>726</v>
      </c>
    </row>
    <row r="37" spans="1:4" x14ac:dyDescent="0.2">
      <c r="A37" s="76">
        <v>107</v>
      </c>
      <c r="B37" s="76">
        <f>A37/3-1</f>
        <v>34.666666666666664</v>
      </c>
      <c r="C37" t="s">
        <v>722</v>
      </c>
      <c r="D37" t="s">
        <v>726</v>
      </c>
    </row>
    <row r="38" spans="1:4" x14ac:dyDescent="0.2">
      <c r="A38" s="76">
        <v>110</v>
      </c>
      <c r="B38" s="76">
        <f>A38/3-1</f>
        <v>35.666666666666664</v>
      </c>
      <c r="C38" t="s">
        <v>722</v>
      </c>
      <c r="D38" t="s">
        <v>724</v>
      </c>
    </row>
    <row r="39" spans="1:4" x14ac:dyDescent="0.2">
      <c r="A39" s="76">
        <v>113</v>
      </c>
      <c r="B39" s="76">
        <f>A39/3-1</f>
        <v>36.666666666666664</v>
      </c>
      <c r="C39" t="s">
        <v>722</v>
      </c>
      <c r="D39" t="s">
        <v>726</v>
      </c>
    </row>
    <row r="40" spans="1:4" x14ac:dyDescent="0.2">
      <c r="A40" s="76">
        <v>116</v>
      </c>
      <c r="B40" s="76">
        <f>A40/3-1</f>
        <v>37.666666666666664</v>
      </c>
      <c r="C40" t="s">
        <v>722</v>
      </c>
      <c r="D40" t="s">
        <v>726</v>
      </c>
    </row>
    <row r="41" spans="1:4" x14ac:dyDescent="0.2">
      <c r="A41" s="76">
        <v>119</v>
      </c>
      <c r="B41" s="76">
        <f>A41/3-1</f>
        <v>38.666666666666664</v>
      </c>
      <c r="C41" t="s">
        <v>722</v>
      </c>
      <c r="D41" t="s">
        <v>726</v>
      </c>
    </row>
    <row r="42" spans="1:4" x14ac:dyDescent="0.2">
      <c r="A42" s="76">
        <v>122</v>
      </c>
      <c r="B42" s="76">
        <f>A42/3-1</f>
        <v>39.666666666666664</v>
      </c>
      <c r="C42" t="s">
        <v>722</v>
      </c>
      <c r="D42" t="s">
        <v>724</v>
      </c>
    </row>
    <row r="43" spans="1:4" x14ac:dyDescent="0.2">
      <c r="A43" s="76">
        <v>125</v>
      </c>
      <c r="B43" s="76">
        <f>A43/3-1</f>
        <v>40.666666666666664</v>
      </c>
      <c r="C43" t="s">
        <v>722</v>
      </c>
      <c r="D43" t="s">
        <v>724</v>
      </c>
    </row>
    <row r="44" spans="1:4" x14ac:dyDescent="0.2">
      <c r="A44" s="76">
        <v>128</v>
      </c>
      <c r="B44" s="76">
        <f>A44/3-1</f>
        <v>41.666666666666664</v>
      </c>
      <c r="C44" t="s">
        <v>722</v>
      </c>
      <c r="D44" t="s">
        <v>726</v>
      </c>
    </row>
    <row r="45" spans="1:4" x14ac:dyDescent="0.2">
      <c r="A45" s="76">
        <v>131</v>
      </c>
      <c r="B45" s="76">
        <f>A45/3-1</f>
        <v>42.666666666666664</v>
      </c>
      <c r="C45" t="s">
        <v>722</v>
      </c>
      <c r="D45" t="s">
        <v>724</v>
      </c>
    </row>
    <row r="46" spans="1:4" x14ac:dyDescent="0.2">
      <c r="A46" s="76">
        <v>134</v>
      </c>
      <c r="B46" s="76">
        <f>A46/3-1</f>
        <v>43.666666666666664</v>
      </c>
      <c r="C46" t="s">
        <v>722</v>
      </c>
      <c r="D46" t="s">
        <v>726</v>
      </c>
    </row>
    <row r="47" spans="1:4" x14ac:dyDescent="0.2">
      <c r="A47" s="76">
        <v>137</v>
      </c>
      <c r="B47" s="76">
        <f>A47/3-1</f>
        <v>44.666666666666664</v>
      </c>
      <c r="C47" t="s">
        <v>722</v>
      </c>
      <c r="D47" t="s">
        <v>724</v>
      </c>
    </row>
    <row r="48" spans="1:4" x14ac:dyDescent="0.2">
      <c r="A48" s="76">
        <v>140</v>
      </c>
      <c r="B48" s="76">
        <f>A48/3-1</f>
        <v>45.666666666666664</v>
      </c>
      <c r="C48" t="s">
        <v>722</v>
      </c>
      <c r="D48" t="s">
        <v>726</v>
      </c>
    </row>
    <row r="49" spans="1:4" x14ac:dyDescent="0.2">
      <c r="A49" s="76">
        <v>143</v>
      </c>
      <c r="B49" s="76">
        <f>A49/3-1</f>
        <v>46.666666666666664</v>
      </c>
      <c r="C49" t="s">
        <v>722</v>
      </c>
      <c r="D49" t="s">
        <v>724</v>
      </c>
    </row>
    <row r="50" spans="1:4" x14ac:dyDescent="0.2">
      <c r="A50" s="76">
        <v>146</v>
      </c>
      <c r="B50" s="76">
        <f>A50/3-1</f>
        <v>47.666666666666664</v>
      </c>
      <c r="C50" t="s">
        <v>722</v>
      </c>
      <c r="D50" t="s">
        <v>724</v>
      </c>
    </row>
    <row r="51" spans="1:4" x14ac:dyDescent="0.2">
      <c r="A51" s="76">
        <v>149</v>
      </c>
      <c r="B51" s="76">
        <f>A51/3-1</f>
        <v>48.666666666666664</v>
      </c>
      <c r="C51" t="s">
        <v>722</v>
      </c>
      <c r="D51" t="s">
        <v>731</v>
      </c>
    </row>
    <row r="52" spans="1:4" x14ac:dyDescent="0.2">
      <c r="A52" s="76">
        <v>152</v>
      </c>
      <c r="B52" s="76">
        <f>A52/3-1</f>
        <v>49.666666666666664</v>
      </c>
      <c r="C52" t="s">
        <v>722</v>
      </c>
      <c r="D52" t="s">
        <v>723</v>
      </c>
    </row>
    <row r="53" spans="1:4" x14ac:dyDescent="0.2">
      <c r="A53" s="76">
        <v>155</v>
      </c>
      <c r="B53" s="76">
        <f>A53/3-1</f>
        <v>50.666666666666664</v>
      </c>
      <c r="C53" t="s">
        <v>722</v>
      </c>
      <c r="D53" t="s">
        <v>726</v>
      </c>
    </row>
    <row r="54" spans="1:4" x14ac:dyDescent="0.2">
      <c r="A54" s="76">
        <v>158</v>
      </c>
      <c r="B54" s="76">
        <f>A54/3-1</f>
        <v>51.666666666666664</v>
      </c>
      <c r="C54" t="s">
        <v>722</v>
      </c>
      <c r="D54" t="s">
        <v>726</v>
      </c>
    </row>
    <row r="55" spans="1:4" x14ac:dyDescent="0.2">
      <c r="A55" s="76">
        <v>161</v>
      </c>
      <c r="B55" s="76">
        <f>A55/3-1</f>
        <v>52.666666666666664</v>
      </c>
      <c r="C55" t="s">
        <v>722</v>
      </c>
      <c r="D55" t="s">
        <v>731</v>
      </c>
    </row>
    <row r="56" spans="1:4" x14ac:dyDescent="0.2">
      <c r="A56" s="76">
        <v>164</v>
      </c>
      <c r="B56" s="76">
        <f>A56/3-1</f>
        <v>53.666666666666664</v>
      </c>
      <c r="C56" t="s">
        <v>722</v>
      </c>
      <c r="D56" t="s">
        <v>731</v>
      </c>
    </row>
    <row r="57" spans="1:4" x14ac:dyDescent="0.2">
      <c r="A57" s="76">
        <v>167</v>
      </c>
      <c r="B57" s="76">
        <f>A57/3-1</f>
        <v>54.666666666666664</v>
      </c>
      <c r="C57" t="s">
        <v>722</v>
      </c>
      <c r="D57" t="s">
        <v>726</v>
      </c>
    </row>
    <row r="58" spans="1:4" x14ac:dyDescent="0.2">
      <c r="A58" s="76">
        <v>170</v>
      </c>
      <c r="B58" s="76">
        <f>A58/3-1</f>
        <v>55.666666666666664</v>
      </c>
      <c r="C58" t="s">
        <v>722</v>
      </c>
      <c r="D58" t="s">
        <v>731</v>
      </c>
    </row>
    <row r="59" spans="1:4" x14ac:dyDescent="0.2">
      <c r="A59" s="76">
        <v>173</v>
      </c>
      <c r="B59" s="76">
        <f>A59/3-1</f>
        <v>56.666666666666664</v>
      </c>
      <c r="C59" t="s">
        <v>722</v>
      </c>
      <c r="D59" t="s">
        <v>726</v>
      </c>
    </row>
    <row r="60" spans="1:4" x14ac:dyDescent="0.2">
      <c r="A60" s="76">
        <v>176</v>
      </c>
      <c r="B60" s="76">
        <f>A60/3-1</f>
        <v>57.666666666666664</v>
      </c>
      <c r="C60" t="s">
        <v>722</v>
      </c>
      <c r="D60" t="s">
        <v>726</v>
      </c>
    </row>
    <row r="61" spans="1:4" x14ac:dyDescent="0.2">
      <c r="A61" s="76">
        <v>179</v>
      </c>
      <c r="B61" s="76">
        <f>A61/3-1</f>
        <v>58.666666666666664</v>
      </c>
      <c r="C61" t="s">
        <v>722</v>
      </c>
      <c r="D61" t="s">
        <v>726</v>
      </c>
    </row>
    <row r="62" spans="1:4" x14ac:dyDescent="0.2">
      <c r="A62" s="76">
        <v>182</v>
      </c>
      <c r="B62" s="76">
        <f>A62/3-1</f>
        <v>59.666666666666664</v>
      </c>
      <c r="C62" t="s">
        <v>722</v>
      </c>
      <c r="D62" t="s">
        <v>726</v>
      </c>
    </row>
    <row r="63" spans="1:4" x14ac:dyDescent="0.2">
      <c r="A63" s="76">
        <v>185</v>
      </c>
      <c r="B63" s="76">
        <f>A63/3-1</f>
        <v>60.666666666666664</v>
      </c>
      <c r="C63" t="s">
        <v>722</v>
      </c>
      <c r="D63" t="s">
        <v>726</v>
      </c>
    </row>
    <row r="64" spans="1:4" x14ac:dyDescent="0.2">
      <c r="A64" s="76">
        <v>188</v>
      </c>
      <c r="B64" s="76">
        <f>A64/3-1</f>
        <v>61.666666666666664</v>
      </c>
      <c r="C64" t="s">
        <v>722</v>
      </c>
      <c r="D64" t="s">
        <v>726</v>
      </c>
    </row>
    <row r="65" spans="1:4" x14ac:dyDescent="0.2">
      <c r="A65" s="76">
        <v>191</v>
      </c>
      <c r="B65" s="76">
        <f>A65/3-1</f>
        <v>62.666666666666664</v>
      </c>
      <c r="C65" t="s">
        <v>722</v>
      </c>
      <c r="D65" t="s">
        <v>724</v>
      </c>
    </row>
    <row r="66" spans="1:4" x14ac:dyDescent="0.2">
      <c r="A66" s="76">
        <v>194</v>
      </c>
      <c r="B66" s="76">
        <f>A66/3-1</f>
        <v>63.666666666666671</v>
      </c>
      <c r="C66" t="s">
        <v>722</v>
      </c>
      <c r="D66" t="s">
        <v>726</v>
      </c>
    </row>
    <row r="67" spans="1:4" x14ac:dyDescent="0.2">
      <c r="A67" s="76">
        <v>197</v>
      </c>
      <c r="B67" s="76">
        <f>A67/3-1</f>
        <v>64.666666666666671</v>
      </c>
      <c r="C67" t="s">
        <v>722</v>
      </c>
      <c r="D67" t="s">
        <v>726</v>
      </c>
    </row>
    <row r="68" spans="1:4" x14ac:dyDescent="0.2">
      <c r="A68" s="76">
        <v>200</v>
      </c>
      <c r="B68" s="76">
        <f>A68/3-1</f>
        <v>65.666666666666671</v>
      </c>
      <c r="C68" t="s">
        <v>722</v>
      </c>
      <c r="D68" t="s">
        <v>731</v>
      </c>
    </row>
    <row r="69" spans="1:4" x14ac:dyDescent="0.2">
      <c r="A69" s="76">
        <v>203</v>
      </c>
      <c r="B69" s="76">
        <f>A69/3-1</f>
        <v>66.666666666666671</v>
      </c>
      <c r="C69" t="s">
        <v>722</v>
      </c>
      <c r="D69" t="s">
        <v>726</v>
      </c>
    </row>
    <row r="70" spans="1:4" x14ac:dyDescent="0.2">
      <c r="A70" s="76">
        <v>206</v>
      </c>
      <c r="B70" s="76">
        <f>A70/3-1</f>
        <v>67.666666666666671</v>
      </c>
      <c r="C70" t="s">
        <v>722</v>
      </c>
      <c r="D70" t="s">
        <v>726</v>
      </c>
    </row>
    <row r="71" spans="1:4" x14ac:dyDescent="0.2">
      <c r="A71" s="76">
        <v>209</v>
      </c>
      <c r="B71" s="76">
        <f>A71/3-1</f>
        <v>68.666666666666671</v>
      </c>
      <c r="C71" t="s">
        <v>722</v>
      </c>
      <c r="D71" t="s">
        <v>731</v>
      </c>
    </row>
    <row r="72" spans="1:4" x14ac:dyDescent="0.2">
      <c r="A72" s="76">
        <v>212</v>
      </c>
      <c r="B72" s="76">
        <f>A72/3-1</f>
        <v>69.666666666666671</v>
      </c>
      <c r="C72" t="s">
        <v>722</v>
      </c>
      <c r="D72" t="s">
        <v>726</v>
      </c>
    </row>
    <row r="73" spans="1:4" x14ac:dyDescent="0.2">
      <c r="A73" s="76">
        <v>215</v>
      </c>
      <c r="B73" s="76">
        <f>A73/3-1</f>
        <v>70.666666666666671</v>
      </c>
      <c r="C73" t="s">
        <v>722</v>
      </c>
      <c r="D73" t="s">
        <v>726</v>
      </c>
    </row>
    <row r="74" spans="1:4" x14ac:dyDescent="0.2">
      <c r="A74" s="76">
        <v>218</v>
      </c>
      <c r="B74" s="76">
        <f>A74/3-1</f>
        <v>71.666666666666671</v>
      </c>
      <c r="C74" t="s">
        <v>722</v>
      </c>
      <c r="D74" t="s">
        <v>731</v>
      </c>
    </row>
    <row r="75" spans="1:4" x14ac:dyDescent="0.2">
      <c r="A75" s="76">
        <v>221</v>
      </c>
      <c r="B75" s="76">
        <f>A75/3-1</f>
        <v>72.666666666666671</v>
      </c>
      <c r="C75" t="s">
        <v>722</v>
      </c>
      <c r="D75" t="s">
        <v>731</v>
      </c>
    </row>
    <row r="76" spans="1:4" x14ac:dyDescent="0.2">
      <c r="A76" s="76">
        <v>224</v>
      </c>
      <c r="B76" s="76">
        <f>A76/3-1</f>
        <v>73.666666666666671</v>
      </c>
      <c r="C76" t="s">
        <v>722</v>
      </c>
      <c r="D76" t="s">
        <v>726</v>
      </c>
    </row>
    <row r="77" spans="1:4" x14ac:dyDescent="0.2">
      <c r="A77" s="76">
        <v>227</v>
      </c>
      <c r="B77" s="76">
        <f>A77/3-1</f>
        <v>74.666666666666671</v>
      </c>
      <c r="C77" t="s">
        <v>722</v>
      </c>
      <c r="D77" t="s">
        <v>726</v>
      </c>
    </row>
    <row r="78" spans="1:4" x14ac:dyDescent="0.2">
      <c r="A78" s="76">
        <v>230</v>
      </c>
      <c r="B78" s="76">
        <f>A78/3-1</f>
        <v>75.666666666666671</v>
      </c>
      <c r="C78" t="s">
        <v>722</v>
      </c>
      <c r="D78" t="s">
        <v>726</v>
      </c>
    </row>
    <row r="79" spans="1:4" x14ac:dyDescent="0.2">
      <c r="A79" s="76">
        <v>233</v>
      </c>
      <c r="B79" s="76">
        <f>A79/3-1</f>
        <v>76.666666666666671</v>
      </c>
      <c r="C79" t="s">
        <v>722</v>
      </c>
      <c r="D79" t="s">
        <v>726</v>
      </c>
    </row>
    <row r="80" spans="1:4" x14ac:dyDescent="0.2">
      <c r="A80" s="76">
        <v>236</v>
      </c>
      <c r="B80" s="76">
        <f>A80/3-1</f>
        <v>77.666666666666671</v>
      </c>
      <c r="C80" t="s">
        <v>722</v>
      </c>
      <c r="D80" t="s">
        <v>735</v>
      </c>
    </row>
    <row r="81" spans="1:4" x14ac:dyDescent="0.2">
      <c r="A81" s="76">
        <v>239</v>
      </c>
      <c r="B81" s="76">
        <f>A81/3-1</f>
        <v>78.666666666666671</v>
      </c>
      <c r="C81" t="s">
        <v>722</v>
      </c>
      <c r="D81" t="s">
        <v>729</v>
      </c>
    </row>
    <row r="82" spans="1:4" x14ac:dyDescent="0.2">
      <c r="A82" s="76">
        <v>242</v>
      </c>
      <c r="B82" s="76">
        <f>A82/3-1</f>
        <v>79.666666666666671</v>
      </c>
      <c r="C82" t="s">
        <v>722</v>
      </c>
      <c r="D82" t="s">
        <v>726</v>
      </c>
    </row>
    <row r="83" spans="1:4" x14ac:dyDescent="0.2">
      <c r="A83" s="76">
        <v>245</v>
      </c>
      <c r="B83" s="76">
        <f>A83/3-1</f>
        <v>80.666666666666671</v>
      </c>
      <c r="C83" t="s">
        <v>722</v>
      </c>
      <c r="D83" t="s">
        <v>731</v>
      </c>
    </row>
    <row r="84" spans="1:4" x14ac:dyDescent="0.2">
      <c r="A84" s="76">
        <v>248</v>
      </c>
      <c r="B84" s="76">
        <f>A84/3-1</f>
        <v>81.666666666666671</v>
      </c>
      <c r="C84" t="s">
        <v>722</v>
      </c>
      <c r="D84" t="s">
        <v>726</v>
      </c>
    </row>
    <row r="85" spans="1:4" x14ac:dyDescent="0.2">
      <c r="A85" s="76">
        <v>251</v>
      </c>
      <c r="B85" s="76">
        <f>A85/3-1</f>
        <v>82.666666666666671</v>
      </c>
      <c r="C85" t="s">
        <v>722</v>
      </c>
      <c r="D85" t="s">
        <v>724</v>
      </c>
    </row>
    <row r="86" spans="1:4" x14ac:dyDescent="0.2">
      <c r="A86" s="76">
        <v>254</v>
      </c>
      <c r="B86" s="76">
        <f>A86/3-1</f>
        <v>83.666666666666671</v>
      </c>
      <c r="C86" t="s">
        <v>722</v>
      </c>
      <c r="D86" t="s">
        <v>724</v>
      </c>
    </row>
    <row r="87" spans="1:4" x14ac:dyDescent="0.2">
      <c r="A87" s="76">
        <v>257</v>
      </c>
      <c r="B87" s="76">
        <f>A87/3-1</f>
        <v>84.666666666666671</v>
      </c>
      <c r="C87" t="s">
        <v>722</v>
      </c>
      <c r="D87" t="s">
        <v>724</v>
      </c>
    </row>
    <row r="88" spans="1:4" x14ac:dyDescent="0.2">
      <c r="A88" s="76">
        <v>260</v>
      </c>
      <c r="B88" s="76">
        <f>A88/3-1</f>
        <v>85.666666666666671</v>
      </c>
      <c r="C88" t="s">
        <v>722</v>
      </c>
      <c r="D88" t="s">
        <v>726</v>
      </c>
    </row>
    <row r="89" spans="1:4" x14ac:dyDescent="0.2">
      <c r="A89" s="76">
        <v>263</v>
      </c>
      <c r="B89" s="76">
        <f>A89/3-1</f>
        <v>86.666666666666671</v>
      </c>
      <c r="C89" t="s">
        <v>722</v>
      </c>
      <c r="D89" t="s">
        <v>724</v>
      </c>
    </row>
    <row r="90" spans="1:4" x14ac:dyDescent="0.2">
      <c r="A90" s="76">
        <v>266</v>
      </c>
      <c r="B90" s="76">
        <f>A90/3-1</f>
        <v>87.666666666666671</v>
      </c>
      <c r="C90" t="s">
        <v>722</v>
      </c>
      <c r="D90" t="s">
        <v>724</v>
      </c>
    </row>
    <row r="91" spans="1:4" x14ac:dyDescent="0.2">
      <c r="A91" s="76">
        <v>269</v>
      </c>
      <c r="B91" s="76">
        <f>A91/3-1</f>
        <v>88.666666666666671</v>
      </c>
      <c r="C91" t="s">
        <v>722</v>
      </c>
      <c r="D91" t="s">
        <v>724</v>
      </c>
    </row>
    <row r="92" spans="1:4" x14ac:dyDescent="0.2">
      <c r="A92" s="76">
        <v>272</v>
      </c>
      <c r="B92" s="76">
        <f>A92/3-1</f>
        <v>89.666666666666671</v>
      </c>
      <c r="C92" t="s">
        <v>722</v>
      </c>
      <c r="D92" t="s">
        <v>724</v>
      </c>
    </row>
    <row r="93" spans="1:4" x14ac:dyDescent="0.2">
      <c r="A93" s="76">
        <v>275</v>
      </c>
      <c r="B93" s="76">
        <f>A93/3-1</f>
        <v>90.666666666666671</v>
      </c>
      <c r="C93" t="s">
        <v>722</v>
      </c>
      <c r="D93" t="s">
        <v>726</v>
      </c>
    </row>
    <row r="94" spans="1:4" x14ac:dyDescent="0.2">
      <c r="A94" s="76">
        <v>278</v>
      </c>
      <c r="B94" s="76">
        <f>A94/3-1</f>
        <v>91.666666666666671</v>
      </c>
      <c r="C94" t="s">
        <v>722</v>
      </c>
      <c r="D94" t="s">
        <v>730</v>
      </c>
    </row>
    <row r="95" spans="1:4" x14ac:dyDescent="0.2">
      <c r="A95" s="76">
        <v>281</v>
      </c>
      <c r="B95" s="76">
        <f>A95/3-1</f>
        <v>92.666666666666671</v>
      </c>
      <c r="C95" t="s">
        <v>722</v>
      </c>
      <c r="D95" t="s">
        <v>3717</v>
      </c>
    </row>
    <row r="96" spans="1:4" x14ac:dyDescent="0.2">
      <c r="A96" s="76">
        <v>284</v>
      </c>
      <c r="B96" s="76">
        <f>A96/3-1</f>
        <v>93.666666666666671</v>
      </c>
      <c r="C96" t="s">
        <v>722</v>
      </c>
      <c r="D96" t="s">
        <v>724</v>
      </c>
    </row>
    <row r="97" spans="1:4" x14ac:dyDescent="0.2">
      <c r="A97" s="76">
        <v>287</v>
      </c>
      <c r="B97" s="76">
        <f>A97/3-1</f>
        <v>94.666666666666671</v>
      </c>
      <c r="C97" t="s">
        <v>722</v>
      </c>
      <c r="D97" t="s">
        <v>726</v>
      </c>
    </row>
    <row r="98" spans="1:4" x14ac:dyDescent="0.2">
      <c r="A98" s="76">
        <v>290</v>
      </c>
      <c r="B98" s="76">
        <f>A98/3-1</f>
        <v>95.666666666666671</v>
      </c>
      <c r="C98" t="s">
        <v>722</v>
      </c>
      <c r="D98" t="s">
        <v>724</v>
      </c>
    </row>
    <row r="99" spans="1:4" x14ac:dyDescent="0.2">
      <c r="A99" s="76">
        <v>293</v>
      </c>
      <c r="B99" s="76">
        <f>A99/3-1</f>
        <v>96.666666666666671</v>
      </c>
      <c r="C99" t="s">
        <v>722</v>
      </c>
      <c r="D99" t="s">
        <v>726</v>
      </c>
    </row>
    <row r="100" spans="1:4" x14ac:dyDescent="0.2">
      <c r="A100" s="76">
        <v>296</v>
      </c>
      <c r="B100" s="76">
        <f>A100/3-1</f>
        <v>97.666666666666671</v>
      </c>
      <c r="C100" t="s">
        <v>722</v>
      </c>
      <c r="D100" t="s">
        <v>726</v>
      </c>
    </row>
    <row r="101" spans="1:4" x14ac:dyDescent="0.2">
      <c r="A101" s="76">
        <v>299</v>
      </c>
      <c r="B101" s="76">
        <f>A101/3-1</f>
        <v>98.666666666666671</v>
      </c>
      <c r="C101" t="s">
        <v>722</v>
      </c>
      <c r="D101" t="s">
        <v>726</v>
      </c>
    </row>
    <row r="102" spans="1:4" x14ac:dyDescent="0.2">
      <c r="A102" s="76">
        <v>302</v>
      </c>
      <c r="B102" s="76">
        <f>A102/3-1</f>
        <v>99.666666666666671</v>
      </c>
      <c r="C102" t="s">
        <v>722</v>
      </c>
      <c r="D102" t="s">
        <v>724</v>
      </c>
    </row>
    <row r="103" spans="1:4" x14ac:dyDescent="0.2">
      <c r="A103" s="76">
        <v>305</v>
      </c>
      <c r="B103" s="76">
        <f>A103/3-1</f>
        <v>100.66666666666667</v>
      </c>
      <c r="C103" t="s">
        <v>722</v>
      </c>
      <c r="D103" t="s">
        <v>726</v>
      </c>
    </row>
    <row r="104" spans="1:4" x14ac:dyDescent="0.2">
      <c r="A104" s="76">
        <v>308</v>
      </c>
      <c r="B104" s="76">
        <f>A104/3-1</f>
        <v>101.66666666666667</v>
      </c>
      <c r="C104" t="s">
        <v>722</v>
      </c>
      <c r="D104" t="s">
        <v>726</v>
      </c>
    </row>
    <row r="105" spans="1:4" x14ac:dyDescent="0.2">
      <c r="A105" s="76">
        <v>311</v>
      </c>
      <c r="B105" s="76">
        <f>A105/3-1</f>
        <v>102.66666666666667</v>
      </c>
      <c r="C105" t="s">
        <v>722</v>
      </c>
      <c r="D105" t="s">
        <v>726</v>
      </c>
    </row>
    <row r="106" spans="1:4" x14ac:dyDescent="0.2">
      <c r="A106" s="76">
        <v>314</v>
      </c>
      <c r="B106" s="76">
        <f>A106/3-1</f>
        <v>103.66666666666667</v>
      </c>
      <c r="C106" t="s">
        <v>722</v>
      </c>
      <c r="D106" t="s">
        <v>731</v>
      </c>
    </row>
    <row r="107" spans="1:4" x14ac:dyDescent="0.2">
      <c r="A107" s="76">
        <v>317</v>
      </c>
      <c r="B107" s="76">
        <f>A107/3-1</f>
        <v>104.66666666666667</v>
      </c>
      <c r="C107" t="s">
        <v>722</v>
      </c>
      <c r="D107" t="s">
        <v>726</v>
      </c>
    </row>
    <row r="108" spans="1:4" x14ac:dyDescent="0.2">
      <c r="A108" s="76">
        <v>320</v>
      </c>
      <c r="B108" s="76">
        <f>A108/3-1</f>
        <v>105.66666666666667</v>
      </c>
      <c r="C108" t="s">
        <v>722</v>
      </c>
      <c r="D108" t="s">
        <v>726</v>
      </c>
    </row>
    <row r="109" spans="1:4" x14ac:dyDescent="0.2">
      <c r="A109" s="76">
        <v>323</v>
      </c>
      <c r="B109" s="76">
        <f>A109/3-1</f>
        <v>106.66666666666667</v>
      </c>
      <c r="C109" t="s">
        <v>722</v>
      </c>
      <c r="D109" t="s">
        <v>731</v>
      </c>
    </row>
    <row r="110" spans="1:4" x14ac:dyDescent="0.2">
      <c r="A110" s="76">
        <v>326</v>
      </c>
      <c r="B110" s="76">
        <f>A110/3-1</f>
        <v>107.66666666666667</v>
      </c>
      <c r="C110" t="s">
        <v>722</v>
      </c>
      <c r="D110" t="s">
        <v>732</v>
      </c>
    </row>
    <row r="111" spans="1:4" x14ac:dyDescent="0.2">
      <c r="A111" s="76">
        <v>329</v>
      </c>
      <c r="B111" s="76">
        <f>A111/3-1</f>
        <v>108.66666666666667</v>
      </c>
      <c r="C111" t="s">
        <v>722</v>
      </c>
      <c r="D111" t="s">
        <v>3717</v>
      </c>
    </row>
    <row r="112" spans="1:4" x14ac:dyDescent="0.2">
      <c r="A112" s="76">
        <v>332</v>
      </c>
      <c r="B112" s="76">
        <f>A112/3-1</f>
        <v>109.66666666666667</v>
      </c>
      <c r="C112" t="s">
        <v>722</v>
      </c>
      <c r="D112" t="s">
        <v>737</v>
      </c>
    </row>
    <row r="113" spans="1:4" x14ac:dyDescent="0.2">
      <c r="A113" s="76">
        <v>335</v>
      </c>
      <c r="B113" s="76">
        <f>A113/3-1</f>
        <v>110.66666666666667</v>
      </c>
      <c r="C113" t="s">
        <v>722</v>
      </c>
      <c r="D113" t="s">
        <v>735</v>
      </c>
    </row>
    <row r="114" spans="1:4" x14ac:dyDescent="0.2">
      <c r="A114" s="76">
        <v>338</v>
      </c>
      <c r="B114" s="76">
        <f>A114/3-1</f>
        <v>111.66666666666667</v>
      </c>
      <c r="C114" t="s">
        <v>722</v>
      </c>
      <c r="D114" t="s">
        <v>726</v>
      </c>
    </row>
    <row r="115" spans="1:4" x14ac:dyDescent="0.2">
      <c r="A115" s="76">
        <v>341</v>
      </c>
      <c r="B115" s="76">
        <f>A115/3-1</f>
        <v>112.66666666666667</v>
      </c>
      <c r="C115" t="s">
        <v>722</v>
      </c>
      <c r="D115" t="s">
        <v>731</v>
      </c>
    </row>
    <row r="116" spans="1:4" x14ac:dyDescent="0.2">
      <c r="A116" s="76">
        <v>344</v>
      </c>
      <c r="B116" s="76">
        <f>A116/3-1</f>
        <v>113.66666666666667</v>
      </c>
      <c r="C116" t="s">
        <v>722</v>
      </c>
      <c r="D116" t="s">
        <v>726</v>
      </c>
    </row>
    <row r="117" spans="1:4" x14ac:dyDescent="0.2">
      <c r="A117" s="76">
        <v>347</v>
      </c>
      <c r="B117" s="76">
        <f>A117/3-1</f>
        <v>114.66666666666667</v>
      </c>
      <c r="C117" t="s">
        <v>722</v>
      </c>
      <c r="D117" t="s">
        <v>726</v>
      </c>
    </row>
    <row r="118" spans="1:4" x14ac:dyDescent="0.2">
      <c r="A118" s="76">
        <v>350</v>
      </c>
      <c r="B118" s="76">
        <f>A118/3-1</f>
        <v>115.66666666666667</v>
      </c>
      <c r="C118" t="s">
        <v>722</v>
      </c>
      <c r="D118" t="s">
        <v>723</v>
      </c>
    </row>
    <row r="119" spans="1:4" x14ac:dyDescent="0.2">
      <c r="A119" s="76">
        <v>353</v>
      </c>
      <c r="B119" s="76">
        <f>A119/3-1</f>
        <v>116.66666666666667</v>
      </c>
      <c r="C119" t="s">
        <v>722</v>
      </c>
      <c r="D119" t="s">
        <v>726</v>
      </c>
    </row>
    <row r="120" spans="1:4" x14ac:dyDescent="0.2">
      <c r="A120" s="76">
        <v>356</v>
      </c>
      <c r="B120" s="76">
        <f>A120/3-1</f>
        <v>117.66666666666667</v>
      </c>
      <c r="C120" t="s">
        <v>722</v>
      </c>
      <c r="D120" t="s">
        <v>726</v>
      </c>
    </row>
    <row r="121" spans="1:4" x14ac:dyDescent="0.2">
      <c r="A121" s="76">
        <v>359</v>
      </c>
      <c r="B121" s="76">
        <f>A121/3-1</f>
        <v>118.66666666666667</v>
      </c>
      <c r="C121" t="s">
        <v>722</v>
      </c>
      <c r="D121" t="s">
        <v>726</v>
      </c>
    </row>
    <row r="122" spans="1:4" x14ac:dyDescent="0.2">
      <c r="A122" s="76">
        <v>362</v>
      </c>
      <c r="B122" s="76">
        <f>A122/3-1</f>
        <v>119.66666666666667</v>
      </c>
      <c r="C122" t="s">
        <v>722</v>
      </c>
      <c r="D122" t="s">
        <v>726</v>
      </c>
    </row>
    <row r="123" spans="1:4" x14ac:dyDescent="0.2">
      <c r="A123" s="76">
        <v>365</v>
      </c>
      <c r="B123" s="76">
        <f>A123/3-1</f>
        <v>120.66666666666667</v>
      </c>
      <c r="C123" t="s">
        <v>722</v>
      </c>
      <c r="D123" t="s">
        <v>726</v>
      </c>
    </row>
    <row r="124" spans="1:4" x14ac:dyDescent="0.2">
      <c r="A124" s="76">
        <v>368</v>
      </c>
      <c r="B124" s="76">
        <f>A124/3-1</f>
        <v>121.66666666666667</v>
      </c>
      <c r="C124" t="s">
        <v>722</v>
      </c>
      <c r="D124" t="s">
        <v>726</v>
      </c>
    </row>
    <row r="125" spans="1:4" x14ac:dyDescent="0.2">
      <c r="A125" s="76">
        <v>371</v>
      </c>
      <c r="B125" s="76">
        <f>A125/3-1</f>
        <v>122.66666666666667</v>
      </c>
      <c r="C125" t="s">
        <v>722</v>
      </c>
      <c r="D125" t="s">
        <v>726</v>
      </c>
    </row>
    <row r="126" spans="1:4" x14ac:dyDescent="0.2">
      <c r="A126" s="76">
        <v>374</v>
      </c>
      <c r="B126" s="76">
        <f>A126/3-1</f>
        <v>123.66666666666667</v>
      </c>
      <c r="C126" t="s">
        <v>722</v>
      </c>
      <c r="D126" t="s">
        <v>726</v>
      </c>
    </row>
    <row r="127" spans="1:4" x14ac:dyDescent="0.2">
      <c r="A127" s="76">
        <v>377</v>
      </c>
      <c r="B127" s="76">
        <f>A127/3-1</f>
        <v>124.66666666666667</v>
      </c>
      <c r="C127" t="s">
        <v>722</v>
      </c>
      <c r="D127" t="s">
        <v>731</v>
      </c>
    </row>
    <row r="128" spans="1:4" x14ac:dyDescent="0.2">
      <c r="A128" s="76">
        <v>380</v>
      </c>
      <c r="B128" s="76">
        <f>A128/3-1</f>
        <v>125.66666666666667</v>
      </c>
      <c r="C128" t="s">
        <v>722</v>
      </c>
      <c r="D128" t="s">
        <v>726</v>
      </c>
    </row>
    <row r="129" spans="1:4" x14ac:dyDescent="0.2">
      <c r="A129" s="76">
        <v>383</v>
      </c>
      <c r="B129" s="76">
        <f>A129/3-1</f>
        <v>126.66666666666667</v>
      </c>
      <c r="C129" t="s">
        <v>722</v>
      </c>
      <c r="D129" t="s">
        <v>726</v>
      </c>
    </row>
    <row r="130" spans="1:4" x14ac:dyDescent="0.2">
      <c r="A130" s="76">
        <v>386</v>
      </c>
      <c r="B130" s="76">
        <f>A130/3-1</f>
        <v>127.66666666666666</v>
      </c>
      <c r="C130" t="s">
        <v>722</v>
      </c>
      <c r="D130" t="s">
        <v>726</v>
      </c>
    </row>
    <row r="131" spans="1:4" x14ac:dyDescent="0.2">
      <c r="A131" s="76">
        <v>389</v>
      </c>
      <c r="B131" s="76">
        <f>A131/3-1</f>
        <v>128.66666666666666</v>
      </c>
      <c r="C131" t="s">
        <v>722</v>
      </c>
      <c r="D131" t="s">
        <v>726</v>
      </c>
    </row>
    <row r="132" spans="1:4" x14ac:dyDescent="0.2">
      <c r="A132" s="76">
        <v>392</v>
      </c>
      <c r="B132" s="76">
        <f>A132/3-1</f>
        <v>129.66666666666666</v>
      </c>
      <c r="C132" t="s">
        <v>722</v>
      </c>
      <c r="D132" t="s">
        <v>724</v>
      </c>
    </row>
    <row r="133" spans="1:4" x14ac:dyDescent="0.2">
      <c r="A133" s="76">
        <v>395</v>
      </c>
      <c r="B133" s="76">
        <f>A133/3-1</f>
        <v>130.66666666666666</v>
      </c>
      <c r="C133" t="s">
        <v>722</v>
      </c>
      <c r="D133" t="s">
        <v>726</v>
      </c>
    </row>
    <row r="134" spans="1:4" x14ac:dyDescent="0.2">
      <c r="A134" s="76">
        <v>398</v>
      </c>
      <c r="B134" s="76">
        <f>A134/3-1</f>
        <v>131.66666666666666</v>
      </c>
      <c r="C134" t="s">
        <v>722</v>
      </c>
      <c r="D134" t="s">
        <v>724</v>
      </c>
    </row>
    <row r="135" spans="1:4" x14ac:dyDescent="0.2">
      <c r="A135" s="76">
        <v>401</v>
      </c>
      <c r="B135" s="76">
        <f>A135/3-1</f>
        <v>132.66666666666666</v>
      </c>
      <c r="C135" t="s">
        <v>722</v>
      </c>
      <c r="D135" t="s">
        <v>724</v>
      </c>
    </row>
    <row r="136" spans="1:4" x14ac:dyDescent="0.2">
      <c r="A136" s="76">
        <v>404</v>
      </c>
      <c r="B136" s="76">
        <f>A136/3-1</f>
        <v>133.66666666666666</v>
      </c>
      <c r="C136" t="s">
        <v>722</v>
      </c>
      <c r="D136" t="s">
        <v>726</v>
      </c>
    </row>
    <row r="137" spans="1:4" x14ac:dyDescent="0.2">
      <c r="A137" s="76">
        <v>407</v>
      </c>
      <c r="B137" s="76">
        <f>A137/3-1</f>
        <v>134.66666666666666</v>
      </c>
      <c r="C137" t="s">
        <v>722</v>
      </c>
      <c r="D137" t="s">
        <v>724</v>
      </c>
    </row>
    <row r="138" spans="1:4" x14ac:dyDescent="0.2">
      <c r="A138" s="76">
        <v>410</v>
      </c>
      <c r="B138" s="76">
        <f>A138/3-1</f>
        <v>135.66666666666666</v>
      </c>
      <c r="C138" t="s">
        <v>722</v>
      </c>
      <c r="D138" t="s">
        <v>724</v>
      </c>
    </row>
    <row r="139" spans="1:4" x14ac:dyDescent="0.2">
      <c r="A139" s="76">
        <v>413</v>
      </c>
      <c r="B139" s="76">
        <f>A139/3-1</f>
        <v>136.66666666666666</v>
      </c>
      <c r="C139" t="s">
        <v>722</v>
      </c>
      <c r="D139" t="s">
        <v>730</v>
      </c>
    </row>
    <row r="140" spans="1:4" x14ac:dyDescent="0.2">
      <c r="A140" s="76">
        <v>416</v>
      </c>
      <c r="B140" s="76">
        <f>A140/3-1</f>
        <v>137.66666666666666</v>
      </c>
      <c r="C140" t="s">
        <v>722</v>
      </c>
      <c r="D140" t="s">
        <v>737</v>
      </c>
    </row>
    <row r="141" spans="1:4" x14ac:dyDescent="0.2">
      <c r="A141" s="76">
        <v>419</v>
      </c>
      <c r="B141" s="76">
        <f>A141/3-1</f>
        <v>138.66666666666666</v>
      </c>
      <c r="C141" t="s">
        <v>722</v>
      </c>
      <c r="D141" t="s">
        <v>724</v>
      </c>
    </row>
    <row r="142" spans="1:4" x14ac:dyDescent="0.2">
      <c r="A142" s="76">
        <v>422</v>
      </c>
      <c r="B142" s="76">
        <f>A142/3-1</f>
        <v>139.66666666666666</v>
      </c>
      <c r="C142" t="s">
        <v>722</v>
      </c>
      <c r="D142" t="s">
        <v>726</v>
      </c>
    </row>
    <row r="143" spans="1:4" x14ac:dyDescent="0.2">
      <c r="A143" s="76">
        <v>425</v>
      </c>
      <c r="B143" s="76">
        <f>A143/3-1</f>
        <v>140.66666666666666</v>
      </c>
      <c r="C143" t="s">
        <v>722</v>
      </c>
      <c r="D143" t="s">
        <v>726</v>
      </c>
    </row>
    <row r="144" spans="1:4" x14ac:dyDescent="0.2">
      <c r="A144" s="76">
        <v>428</v>
      </c>
      <c r="B144" s="76">
        <f>A144/3-1</f>
        <v>141.66666666666666</v>
      </c>
      <c r="C144" t="s">
        <v>722</v>
      </c>
      <c r="D144" t="s">
        <v>726</v>
      </c>
    </row>
    <row r="145" spans="1:4" x14ac:dyDescent="0.2">
      <c r="A145" s="76">
        <v>431</v>
      </c>
      <c r="B145" s="76">
        <f>A145/3-1</f>
        <v>142.66666666666666</v>
      </c>
      <c r="C145" t="s">
        <v>722</v>
      </c>
      <c r="D145" t="s">
        <v>733</v>
      </c>
    </row>
    <row r="146" spans="1:4" x14ac:dyDescent="0.2">
      <c r="A146" s="76">
        <v>434</v>
      </c>
      <c r="B146" s="76">
        <f>A146/3-1</f>
        <v>143.66666666666666</v>
      </c>
      <c r="C146" t="s">
        <v>722</v>
      </c>
      <c r="D146" t="s">
        <v>724</v>
      </c>
    </row>
    <row r="147" spans="1:4" x14ac:dyDescent="0.2">
      <c r="A147" s="76">
        <v>437</v>
      </c>
      <c r="B147" s="76">
        <f>A147/3-1</f>
        <v>144.66666666666666</v>
      </c>
      <c r="C147" t="s">
        <v>722</v>
      </c>
      <c r="D147" t="s">
        <v>726</v>
      </c>
    </row>
    <row r="148" spans="1:4" x14ac:dyDescent="0.2">
      <c r="A148" s="76">
        <v>440</v>
      </c>
      <c r="B148" s="76">
        <f>A148/3-1</f>
        <v>145.66666666666666</v>
      </c>
      <c r="C148" t="s">
        <v>722</v>
      </c>
      <c r="D148" t="s">
        <v>731</v>
      </c>
    </row>
    <row r="149" spans="1:4" x14ac:dyDescent="0.2">
      <c r="A149" s="76">
        <v>443</v>
      </c>
      <c r="B149" s="76">
        <f>A149/3-1</f>
        <v>146.66666666666666</v>
      </c>
      <c r="C149" t="s">
        <v>722</v>
      </c>
      <c r="D149" t="s">
        <v>723</v>
      </c>
    </row>
    <row r="150" spans="1:4" x14ac:dyDescent="0.2">
      <c r="A150" s="76">
        <v>446</v>
      </c>
      <c r="B150" s="76">
        <f>A150/3-1</f>
        <v>147.66666666666666</v>
      </c>
      <c r="C150" t="s">
        <v>722</v>
      </c>
      <c r="D150" t="s">
        <v>726</v>
      </c>
    </row>
    <row r="151" spans="1:4" x14ac:dyDescent="0.2">
      <c r="A151" s="76">
        <v>449</v>
      </c>
      <c r="B151" s="76">
        <f>A151/3-1</f>
        <v>148.66666666666666</v>
      </c>
      <c r="C151" t="s">
        <v>722</v>
      </c>
      <c r="D151" t="s">
        <v>726</v>
      </c>
    </row>
    <row r="152" spans="1:4" x14ac:dyDescent="0.2">
      <c r="A152" s="76">
        <v>452</v>
      </c>
      <c r="B152" s="76">
        <f>A152/3-1</f>
        <v>149.66666666666666</v>
      </c>
      <c r="C152" t="s">
        <v>722</v>
      </c>
      <c r="D152" t="s">
        <v>731</v>
      </c>
    </row>
    <row r="153" spans="1:4" x14ac:dyDescent="0.2">
      <c r="A153" s="76">
        <v>455</v>
      </c>
      <c r="B153" s="76">
        <f>A153/3-1</f>
        <v>150.66666666666666</v>
      </c>
      <c r="C153" t="s">
        <v>722</v>
      </c>
      <c r="D153" t="s">
        <v>726</v>
      </c>
    </row>
    <row r="154" spans="1:4" x14ac:dyDescent="0.2">
      <c r="A154" s="76">
        <v>458</v>
      </c>
      <c r="B154" s="76">
        <f>A154/3-1</f>
        <v>151.66666666666666</v>
      </c>
      <c r="C154" t="s">
        <v>722</v>
      </c>
      <c r="D154" t="s">
        <v>731</v>
      </c>
    </row>
    <row r="155" spans="1:4" x14ac:dyDescent="0.2">
      <c r="A155" s="76">
        <v>461</v>
      </c>
      <c r="B155" s="76">
        <f>A155/3-1</f>
        <v>152.66666666666666</v>
      </c>
      <c r="C155" t="s">
        <v>722</v>
      </c>
      <c r="D155" t="s">
        <v>726</v>
      </c>
    </row>
    <row r="156" spans="1:4" x14ac:dyDescent="0.2">
      <c r="A156" s="76">
        <v>464</v>
      </c>
      <c r="B156" s="76">
        <f>A156/3-1</f>
        <v>153.66666666666666</v>
      </c>
      <c r="C156" t="s">
        <v>722</v>
      </c>
      <c r="D156" t="s">
        <v>731</v>
      </c>
    </row>
    <row r="157" spans="1:4" x14ac:dyDescent="0.2">
      <c r="A157" s="76">
        <v>467</v>
      </c>
      <c r="B157" s="76">
        <f>A157/3-1</f>
        <v>154.66666666666666</v>
      </c>
      <c r="C157" t="s">
        <v>722</v>
      </c>
      <c r="D157" t="s">
        <v>726</v>
      </c>
    </row>
    <row r="158" spans="1:4" x14ac:dyDescent="0.2">
      <c r="A158" s="76">
        <v>470</v>
      </c>
      <c r="B158" s="76">
        <f>A158/3-1</f>
        <v>155.66666666666666</v>
      </c>
      <c r="C158" t="s">
        <v>722</v>
      </c>
      <c r="D158" t="s">
        <v>731</v>
      </c>
    </row>
    <row r="159" spans="1:4" x14ac:dyDescent="0.2">
      <c r="A159" s="76">
        <v>473</v>
      </c>
      <c r="B159" s="76">
        <f>A159/3-1</f>
        <v>156.66666666666666</v>
      </c>
      <c r="C159" t="s">
        <v>722</v>
      </c>
      <c r="D159" t="s">
        <v>731</v>
      </c>
    </row>
    <row r="160" spans="1:4" x14ac:dyDescent="0.2">
      <c r="A160" s="76">
        <v>476</v>
      </c>
      <c r="B160" s="76">
        <f>A160/3-1</f>
        <v>157.66666666666666</v>
      </c>
      <c r="C160" t="s">
        <v>722</v>
      </c>
      <c r="D160" t="s">
        <v>726</v>
      </c>
    </row>
    <row r="161" spans="1:4" x14ac:dyDescent="0.2">
      <c r="A161" s="76">
        <v>479</v>
      </c>
      <c r="B161" s="76">
        <f>A161/3-1</f>
        <v>158.66666666666666</v>
      </c>
      <c r="C161" t="s">
        <v>722</v>
      </c>
      <c r="D161" t="s">
        <v>726</v>
      </c>
    </row>
    <row r="162" spans="1:4" x14ac:dyDescent="0.2">
      <c r="A162" s="76">
        <v>482</v>
      </c>
      <c r="B162" s="76">
        <f>A162/3-1</f>
        <v>159.66666666666666</v>
      </c>
      <c r="C162" t="s">
        <v>722</v>
      </c>
      <c r="D162" t="s">
        <v>726</v>
      </c>
    </row>
    <row r="163" spans="1:4" x14ac:dyDescent="0.2">
      <c r="A163" s="76">
        <v>485</v>
      </c>
      <c r="B163" s="76">
        <f>A163/3-1</f>
        <v>160.66666666666666</v>
      </c>
      <c r="C163" t="s">
        <v>722</v>
      </c>
      <c r="D163" t="s">
        <v>726</v>
      </c>
    </row>
    <row r="164" spans="1:4" x14ac:dyDescent="0.2">
      <c r="A164" s="76">
        <v>488</v>
      </c>
      <c r="B164" s="76">
        <f>A164/3-1</f>
        <v>161.66666666666666</v>
      </c>
      <c r="C164" t="s">
        <v>722</v>
      </c>
      <c r="D164" t="s">
        <v>724</v>
      </c>
    </row>
    <row r="165" spans="1:4" x14ac:dyDescent="0.2">
      <c r="A165" s="76">
        <v>491</v>
      </c>
      <c r="B165" s="76">
        <f>A165/3-1</f>
        <v>162.66666666666666</v>
      </c>
      <c r="C165" t="s">
        <v>722</v>
      </c>
      <c r="D165" t="s">
        <v>731</v>
      </c>
    </row>
    <row r="166" spans="1:4" x14ac:dyDescent="0.2">
      <c r="A166" s="76">
        <v>494</v>
      </c>
      <c r="B166" s="76">
        <f>A166/3-1</f>
        <v>163.66666666666666</v>
      </c>
      <c r="C166" t="s">
        <v>722</v>
      </c>
      <c r="D166" t="s">
        <v>731</v>
      </c>
    </row>
    <row r="167" spans="1:4" x14ac:dyDescent="0.2">
      <c r="A167" s="76">
        <v>497</v>
      </c>
      <c r="B167" s="76">
        <f>A167/3-1</f>
        <v>164.66666666666666</v>
      </c>
      <c r="C167" t="s">
        <v>722</v>
      </c>
      <c r="D167" t="s">
        <v>731</v>
      </c>
    </row>
    <row r="168" spans="1:4" x14ac:dyDescent="0.2">
      <c r="A168" s="76">
        <v>500</v>
      </c>
      <c r="B168" s="76">
        <f>A168/3-1</f>
        <v>165.66666666666666</v>
      </c>
      <c r="C168" t="s">
        <v>722</v>
      </c>
      <c r="D168" t="s">
        <v>726</v>
      </c>
    </row>
    <row r="169" spans="1:4" x14ac:dyDescent="0.2">
      <c r="A169" s="76">
        <v>503</v>
      </c>
      <c r="B169" s="76">
        <f>A169/3-1</f>
        <v>166.66666666666666</v>
      </c>
      <c r="C169" t="s">
        <v>722</v>
      </c>
      <c r="D169" t="s">
        <v>724</v>
      </c>
    </row>
    <row r="170" spans="1:4" x14ac:dyDescent="0.2">
      <c r="A170" s="76">
        <v>506</v>
      </c>
      <c r="B170" s="76">
        <f>A170/3-1</f>
        <v>167.66666666666666</v>
      </c>
      <c r="C170" t="s">
        <v>722</v>
      </c>
      <c r="D170" t="s">
        <v>731</v>
      </c>
    </row>
    <row r="171" spans="1:4" x14ac:dyDescent="0.2">
      <c r="A171" s="76">
        <v>509</v>
      </c>
      <c r="B171" s="76">
        <f>A171/3-1</f>
        <v>168.66666666666666</v>
      </c>
      <c r="C171" t="s">
        <v>722</v>
      </c>
      <c r="D171" t="s">
        <v>731</v>
      </c>
    </row>
    <row r="172" spans="1:4" x14ac:dyDescent="0.2">
      <c r="A172" s="76">
        <v>512</v>
      </c>
      <c r="B172" s="76">
        <f>A172/3-1</f>
        <v>169.66666666666666</v>
      </c>
      <c r="C172" t="s">
        <v>722</v>
      </c>
      <c r="D172" t="s">
        <v>724</v>
      </c>
    </row>
    <row r="173" spans="1:4" x14ac:dyDescent="0.2">
      <c r="A173" s="76">
        <v>515</v>
      </c>
      <c r="B173" s="76">
        <f>A173/3-1</f>
        <v>170.66666666666666</v>
      </c>
      <c r="C173" t="s">
        <v>722</v>
      </c>
      <c r="D173" t="s">
        <v>731</v>
      </c>
    </row>
    <row r="174" spans="1:4" x14ac:dyDescent="0.2">
      <c r="A174" s="76">
        <v>518</v>
      </c>
      <c r="B174" s="76">
        <f>A174/3-1</f>
        <v>171.66666666666666</v>
      </c>
      <c r="C174" t="s">
        <v>722</v>
      </c>
      <c r="D174" t="s">
        <v>731</v>
      </c>
    </row>
    <row r="175" spans="1:4" x14ac:dyDescent="0.2">
      <c r="A175" s="76">
        <v>521</v>
      </c>
      <c r="B175" s="76">
        <f>A175/3-1</f>
        <v>172.66666666666666</v>
      </c>
      <c r="C175" t="s">
        <v>722</v>
      </c>
      <c r="D175" t="s">
        <v>731</v>
      </c>
    </row>
    <row r="176" spans="1:4" x14ac:dyDescent="0.2">
      <c r="A176" s="76">
        <v>524</v>
      </c>
      <c r="B176" s="76">
        <f>A176/3-1</f>
        <v>173.66666666666666</v>
      </c>
      <c r="C176" t="s">
        <v>722</v>
      </c>
      <c r="D176" t="s">
        <v>724</v>
      </c>
    </row>
    <row r="177" spans="1:4" x14ac:dyDescent="0.2">
      <c r="A177" s="76">
        <v>527</v>
      </c>
      <c r="B177" s="76">
        <f>A177/3-1</f>
        <v>174.66666666666666</v>
      </c>
      <c r="C177" t="s">
        <v>722</v>
      </c>
      <c r="D177" t="s">
        <v>731</v>
      </c>
    </row>
    <row r="178" spans="1:4" x14ac:dyDescent="0.2">
      <c r="A178" s="76">
        <v>530</v>
      </c>
      <c r="B178" s="76">
        <f>A178/3-1</f>
        <v>175.66666666666666</v>
      </c>
      <c r="C178" t="s">
        <v>722</v>
      </c>
      <c r="D178" t="s">
        <v>726</v>
      </c>
    </row>
    <row r="179" spans="1:4" x14ac:dyDescent="0.2">
      <c r="A179" s="76">
        <v>533</v>
      </c>
      <c r="B179" s="76">
        <f>A179/3-1</f>
        <v>176.66666666666666</v>
      </c>
      <c r="C179" t="s">
        <v>722</v>
      </c>
      <c r="D179" t="s">
        <v>726</v>
      </c>
    </row>
    <row r="180" spans="1:4" x14ac:dyDescent="0.2">
      <c r="A180" s="76">
        <v>536</v>
      </c>
      <c r="B180" s="76">
        <f>A180/3-1</f>
        <v>177.66666666666666</v>
      </c>
      <c r="C180" t="s">
        <v>722</v>
      </c>
      <c r="D180" t="s">
        <v>724</v>
      </c>
    </row>
    <row r="181" spans="1:4" x14ac:dyDescent="0.2">
      <c r="A181" s="76">
        <v>539</v>
      </c>
      <c r="B181" s="76">
        <f>A181/3-1</f>
        <v>178.66666666666666</v>
      </c>
      <c r="C181" t="s">
        <v>722</v>
      </c>
      <c r="D181" t="s">
        <v>726</v>
      </c>
    </row>
    <row r="182" spans="1:4" x14ac:dyDescent="0.2">
      <c r="A182" s="76">
        <v>542</v>
      </c>
      <c r="B182" s="76">
        <f>A182/3-1</f>
        <v>179.66666666666666</v>
      </c>
      <c r="C182" t="s">
        <v>722</v>
      </c>
      <c r="D182" t="s">
        <v>726</v>
      </c>
    </row>
    <row r="183" spans="1:4" x14ac:dyDescent="0.2">
      <c r="A183" s="76">
        <v>545</v>
      </c>
      <c r="B183" s="76">
        <f>A183/3-1</f>
        <v>180.66666666666666</v>
      </c>
      <c r="C183" t="s">
        <v>722</v>
      </c>
      <c r="D183" t="s">
        <v>726</v>
      </c>
    </row>
    <row r="184" spans="1:4" x14ac:dyDescent="0.2">
      <c r="A184" s="76">
        <v>548</v>
      </c>
      <c r="B184" s="76">
        <f>A184/3-1</f>
        <v>181.66666666666666</v>
      </c>
      <c r="C184" t="s">
        <v>722</v>
      </c>
      <c r="D184" t="s">
        <v>724</v>
      </c>
    </row>
    <row r="185" spans="1:4" x14ac:dyDescent="0.2">
      <c r="A185" s="76">
        <v>551</v>
      </c>
      <c r="B185" s="76">
        <f>A185/3-1</f>
        <v>182.66666666666666</v>
      </c>
      <c r="C185" t="s">
        <v>722</v>
      </c>
      <c r="D185" t="s">
        <v>726</v>
      </c>
    </row>
    <row r="186" spans="1:4" x14ac:dyDescent="0.2">
      <c r="A186" s="76">
        <v>554</v>
      </c>
      <c r="B186" s="76">
        <f>A186/3-1</f>
        <v>183.66666666666666</v>
      </c>
      <c r="C186" t="s">
        <v>722</v>
      </c>
      <c r="D186" t="s">
        <v>724</v>
      </c>
    </row>
    <row r="187" spans="1:4" x14ac:dyDescent="0.2">
      <c r="A187" s="76">
        <v>557</v>
      </c>
      <c r="B187" s="76">
        <f>A187/3-1</f>
        <v>184.66666666666666</v>
      </c>
      <c r="C187" t="s">
        <v>722</v>
      </c>
      <c r="D187" t="s">
        <v>724</v>
      </c>
    </row>
    <row r="188" spans="1:4" x14ac:dyDescent="0.2">
      <c r="A188" s="76">
        <v>560</v>
      </c>
      <c r="B188" s="76">
        <f>A188/3-1</f>
        <v>185.66666666666666</v>
      </c>
      <c r="C188" t="s">
        <v>722</v>
      </c>
      <c r="D188" t="s">
        <v>724</v>
      </c>
    </row>
    <row r="189" spans="1:4" x14ac:dyDescent="0.2">
      <c r="A189" s="76">
        <v>563</v>
      </c>
      <c r="B189" s="76">
        <f>A189/3-1</f>
        <v>186.66666666666666</v>
      </c>
      <c r="C189" t="s">
        <v>722</v>
      </c>
      <c r="D189" t="s">
        <v>726</v>
      </c>
    </row>
    <row r="190" spans="1:4" x14ac:dyDescent="0.2">
      <c r="A190" s="76">
        <v>566</v>
      </c>
      <c r="B190" s="76">
        <f>A190/3-1</f>
        <v>187.66666666666666</v>
      </c>
      <c r="C190" t="s">
        <v>722</v>
      </c>
      <c r="D190" t="s">
        <v>724</v>
      </c>
    </row>
    <row r="191" spans="1:4" x14ac:dyDescent="0.2">
      <c r="A191" s="76">
        <v>569</v>
      </c>
      <c r="B191" s="76">
        <f>A191/3-1</f>
        <v>188.66666666666666</v>
      </c>
      <c r="C191" t="s">
        <v>722</v>
      </c>
      <c r="D191" t="s">
        <v>726</v>
      </c>
    </row>
    <row r="192" spans="1:4" x14ac:dyDescent="0.2">
      <c r="A192" s="76">
        <v>572</v>
      </c>
      <c r="B192" s="76">
        <f>A192/3-1</f>
        <v>189.66666666666666</v>
      </c>
      <c r="C192" t="s">
        <v>722</v>
      </c>
      <c r="D192" t="s">
        <v>724</v>
      </c>
    </row>
    <row r="193" spans="1:4" x14ac:dyDescent="0.2">
      <c r="A193" s="76">
        <v>575</v>
      </c>
      <c r="B193" s="76">
        <f>A193/3-1</f>
        <v>190.66666666666666</v>
      </c>
      <c r="C193" t="s">
        <v>722</v>
      </c>
      <c r="D193" t="s">
        <v>724</v>
      </c>
    </row>
    <row r="194" spans="1:4" x14ac:dyDescent="0.2">
      <c r="A194" s="76">
        <v>578</v>
      </c>
      <c r="B194" s="76">
        <f>A194/3-1</f>
        <v>191.66666666666666</v>
      </c>
      <c r="C194" t="s">
        <v>722</v>
      </c>
      <c r="D194" t="s">
        <v>726</v>
      </c>
    </row>
    <row r="195" spans="1:4" x14ac:dyDescent="0.2">
      <c r="A195" s="76">
        <v>581</v>
      </c>
      <c r="B195" s="76">
        <f>A195/3-1</f>
        <v>192.66666666666666</v>
      </c>
      <c r="C195" t="s">
        <v>722</v>
      </c>
      <c r="D195" t="s">
        <v>724</v>
      </c>
    </row>
    <row r="196" spans="1:4" x14ac:dyDescent="0.2">
      <c r="A196" s="76">
        <v>584</v>
      </c>
      <c r="B196" s="76">
        <f>A196/3-1</f>
        <v>193.66666666666666</v>
      </c>
      <c r="C196" t="s">
        <v>722</v>
      </c>
      <c r="D196" t="s">
        <v>726</v>
      </c>
    </row>
    <row r="197" spans="1:4" x14ac:dyDescent="0.2">
      <c r="A197" s="76">
        <v>587</v>
      </c>
      <c r="B197" s="76">
        <f>A197/3-1</f>
        <v>194.66666666666666</v>
      </c>
      <c r="C197" t="s">
        <v>722</v>
      </c>
      <c r="D197" t="s">
        <v>3718</v>
      </c>
    </row>
    <row r="198" spans="1:4" x14ac:dyDescent="0.2">
      <c r="A198" s="76">
        <v>590</v>
      </c>
      <c r="B198" s="76">
        <f>A198/3-1</f>
        <v>195.66666666666666</v>
      </c>
      <c r="C198" t="s">
        <v>722</v>
      </c>
      <c r="D198" t="s">
        <v>724</v>
      </c>
    </row>
    <row r="199" spans="1:4" x14ac:dyDescent="0.2">
      <c r="A199" s="76">
        <v>593</v>
      </c>
      <c r="B199" s="76">
        <f>A199/3-1</f>
        <v>196.66666666666666</v>
      </c>
      <c r="C199" t="s">
        <v>722</v>
      </c>
      <c r="D199" t="s">
        <v>726</v>
      </c>
    </row>
    <row r="200" spans="1:4" x14ac:dyDescent="0.2">
      <c r="A200" s="76">
        <v>596</v>
      </c>
      <c r="B200" s="76">
        <f>A200/3-1</f>
        <v>197.66666666666666</v>
      </c>
      <c r="C200" t="s">
        <v>722</v>
      </c>
      <c r="D200" t="s">
        <v>726</v>
      </c>
    </row>
    <row r="201" spans="1:4" x14ac:dyDescent="0.2">
      <c r="A201" s="76">
        <v>599</v>
      </c>
      <c r="B201" s="76">
        <f>A201/3-1</f>
        <v>198.66666666666666</v>
      </c>
      <c r="C201" t="s">
        <v>722</v>
      </c>
      <c r="D201" t="s">
        <v>723</v>
      </c>
    </row>
    <row r="202" spans="1:4" x14ac:dyDescent="0.2">
      <c r="A202" s="76">
        <v>602</v>
      </c>
      <c r="B202" s="76">
        <f>A202/3-1</f>
        <v>199.66666666666666</v>
      </c>
      <c r="C202" t="s">
        <v>722</v>
      </c>
      <c r="D202" t="s">
        <v>724</v>
      </c>
    </row>
    <row r="203" spans="1:4" x14ac:dyDescent="0.2">
      <c r="A203" s="76">
        <v>605</v>
      </c>
      <c r="B203" s="76">
        <f>A203/3-1</f>
        <v>200.66666666666666</v>
      </c>
      <c r="C203" t="s">
        <v>722</v>
      </c>
      <c r="D203" t="s">
        <v>724</v>
      </c>
    </row>
    <row r="204" spans="1:4" x14ac:dyDescent="0.2">
      <c r="A204" s="76">
        <v>608</v>
      </c>
      <c r="B204" s="76">
        <f>A204/3-1</f>
        <v>201.66666666666666</v>
      </c>
      <c r="C204" t="s">
        <v>722</v>
      </c>
      <c r="D204" t="s">
        <v>726</v>
      </c>
    </row>
    <row r="205" spans="1:4" x14ac:dyDescent="0.2">
      <c r="A205" s="76">
        <v>611</v>
      </c>
      <c r="B205" s="76">
        <f>A205/3-1</f>
        <v>202.66666666666666</v>
      </c>
      <c r="C205" t="s">
        <v>722</v>
      </c>
      <c r="D205" t="s">
        <v>726</v>
      </c>
    </row>
    <row r="206" spans="1:4" x14ac:dyDescent="0.2">
      <c r="A206" s="76">
        <v>614</v>
      </c>
      <c r="B206" s="76">
        <f>A206/3-1</f>
        <v>203.66666666666666</v>
      </c>
      <c r="C206" t="s">
        <v>722</v>
      </c>
      <c r="D206" t="s">
        <v>726</v>
      </c>
    </row>
    <row r="207" spans="1:4" x14ac:dyDescent="0.2">
      <c r="A207" s="76">
        <v>617</v>
      </c>
      <c r="B207" s="76">
        <f>A207/3-1</f>
        <v>204.66666666666666</v>
      </c>
      <c r="C207" t="s">
        <v>722</v>
      </c>
      <c r="D207" t="s">
        <v>724</v>
      </c>
    </row>
    <row r="208" spans="1:4" x14ac:dyDescent="0.2">
      <c r="A208" s="76">
        <v>620</v>
      </c>
      <c r="B208" s="76">
        <f>A208/3-1</f>
        <v>205.66666666666666</v>
      </c>
      <c r="C208" t="s">
        <v>722</v>
      </c>
      <c r="D208" t="s">
        <v>730</v>
      </c>
    </row>
    <row r="209" spans="1:4" x14ac:dyDescent="0.2">
      <c r="A209" s="76">
        <v>623</v>
      </c>
      <c r="B209" s="76">
        <f>A209/3-1</f>
        <v>206.66666666666666</v>
      </c>
      <c r="C209" t="s">
        <v>722</v>
      </c>
      <c r="D209" t="s">
        <v>726</v>
      </c>
    </row>
    <row r="210" spans="1:4" x14ac:dyDescent="0.2">
      <c r="A210" s="76">
        <v>626</v>
      </c>
      <c r="B210" s="76">
        <f>A210/3-1</f>
        <v>207.66666666666666</v>
      </c>
      <c r="C210" t="s">
        <v>722</v>
      </c>
      <c r="D210" t="s">
        <v>726</v>
      </c>
    </row>
    <row r="211" spans="1:4" x14ac:dyDescent="0.2">
      <c r="A211" s="76">
        <v>629</v>
      </c>
      <c r="B211" s="76">
        <f>A211/3-1</f>
        <v>208.66666666666666</v>
      </c>
      <c r="C211" t="s">
        <v>722</v>
      </c>
      <c r="D211" t="s">
        <v>726</v>
      </c>
    </row>
    <row r="212" spans="1:4" x14ac:dyDescent="0.2">
      <c r="A212" s="76">
        <v>632</v>
      </c>
      <c r="B212" s="76">
        <f>A212/3-1</f>
        <v>209.66666666666666</v>
      </c>
      <c r="C212" t="s">
        <v>722</v>
      </c>
      <c r="D212" t="s">
        <v>731</v>
      </c>
    </row>
    <row r="213" spans="1:4" x14ac:dyDescent="0.2">
      <c r="A213" s="76">
        <v>635</v>
      </c>
      <c r="B213" s="76">
        <f>A213/3-1</f>
        <v>210.66666666666666</v>
      </c>
      <c r="C213" t="s">
        <v>722</v>
      </c>
      <c r="D213" t="s">
        <v>731</v>
      </c>
    </row>
    <row r="214" spans="1:4" x14ac:dyDescent="0.2">
      <c r="A214" s="76">
        <v>638</v>
      </c>
      <c r="B214" s="76">
        <f>A214/3-1</f>
        <v>211.66666666666666</v>
      </c>
      <c r="C214" t="s">
        <v>722</v>
      </c>
      <c r="D214" t="s">
        <v>726</v>
      </c>
    </row>
    <row r="215" spans="1:4" x14ac:dyDescent="0.2">
      <c r="A215" s="76">
        <v>641</v>
      </c>
      <c r="B215" s="76">
        <f>A215/3-1</f>
        <v>212.66666666666666</v>
      </c>
      <c r="C215" t="s">
        <v>722</v>
      </c>
      <c r="D215" t="s">
        <v>731</v>
      </c>
    </row>
    <row r="216" spans="1:4" x14ac:dyDescent="0.2">
      <c r="A216" s="76">
        <v>644</v>
      </c>
      <c r="B216" s="76">
        <f>A216/3-1</f>
        <v>213.66666666666666</v>
      </c>
      <c r="C216" t="s">
        <v>722</v>
      </c>
      <c r="D216" t="s">
        <v>726</v>
      </c>
    </row>
    <row r="217" spans="1:4" x14ac:dyDescent="0.2">
      <c r="A217" s="76">
        <v>647</v>
      </c>
      <c r="B217" s="76">
        <f>A217/3-1</f>
        <v>214.66666666666666</v>
      </c>
      <c r="C217" t="s">
        <v>722</v>
      </c>
      <c r="D217" t="s">
        <v>726</v>
      </c>
    </row>
    <row r="218" spans="1:4" x14ac:dyDescent="0.2">
      <c r="A218" s="76">
        <v>650</v>
      </c>
      <c r="B218" s="76">
        <f>A218/3-1</f>
        <v>215.66666666666666</v>
      </c>
      <c r="C218" t="s">
        <v>722</v>
      </c>
      <c r="D218" t="s">
        <v>726</v>
      </c>
    </row>
    <row r="219" spans="1:4" x14ac:dyDescent="0.2">
      <c r="A219" s="76">
        <v>653</v>
      </c>
      <c r="B219" s="76">
        <f>A219/3-1</f>
        <v>216.66666666666666</v>
      </c>
      <c r="C219" t="s">
        <v>722</v>
      </c>
      <c r="D219" t="s">
        <v>731</v>
      </c>
    </row>
    <row r="220" spans="1:4" x14ac:dyDescent="0.2">
      <c r="A220" s="76">
        <v>656</v>
      </c>
      <c r="B220" s="76">
        <f>A220/3-1</f>
        <v>217.66666666666666</v>
      </c>
      <c r="C220" t="s">
        <v>722</v>
      </c>
      <c r="D220" t="s">
        <v>736</v>
      </c>
    </row>
    <row r="221" spans="1:4" x14ac:dyDescent="0.2">
      <c r="A221" s="76">
        <v>659</v>
      </c>
      <c r="B221" s="76">
        <f>A221/3-1</f>
        <v>218.66666666666666</v>
      </c>
      <c r="C221" t="s">
        <v>722</v>
      </c>
      <c r="D221" t="s">
        <v>730</v>
      </c>
    </row>
    <row r="222" spans="1:4" x14ac:dyDescent="0.2">
      <c r="A222" s="76">
        <v>662</v>
      </c>
      <c r="B222" s="76">
        <f>A222/3-1</f>
        <v>219.66666666666666</v>
      </c>
      <c r="C222" t="s">
        <v>722</v>
      </c>
      <c r="D222" t="s">
        <v>735</v>
      </c>
    </row>
    <row r="223" spans="1:4" x14ac:dyDescent="0.2">
      <c r="A223" s="76">
        <v>665</v>
      </c>
      <c r="B223" s="76">
        <f>A223/3-1</f>
        <v>220.66666666666666</v>
      </c>
      <c r="C223" t="s">
        <v>722</v>
      </c>
      <c r="D223" t="s">
        <v>733</v>
      </c>
    </row>
    <row r="224" spans="1:4" x14ac:dyDescent="0.2">
      <c r="A224" s="76">
        <v>668</v>
      </c>
      <c r="B224" s="76">
        <f>A224/3-1</f>
        <v>221.66666666666666</v>
      </c>
      <c r="C224" t="s">
        <v>722</v>
      </c>
      <c r="D224" t="s">
        <v>735</v>
      </c>
    </row>
    <row r="225" spans="1:4" x14ac:dyDescent="0.2">
      <c r="A225" s="76">
        <v>671</v>
      </c>
      <c r="B225" s="76">
        <f>A225/3-1</f>
        <v>222.66666666666666</v>
      </c>
      <c r="C225" t="s">
        <v>722</v>
      </c>
      <c r="D225" t="s">
        <v>729</v>
      </c>
    </row>
    <row r="226" spans="1:4" x14ac:dyDescent="0.2">
      <c r="A226" s="76">
        <v>674</v>
      </c>
      <c r="B226" s="76">
        <f>A226/3-1</f>
        <v>223.66666666666666</v>
      </c>
      <c r="C226" t="s">
        <v>722</v>
      </c>
      <c r="D226" t="s">
        <v>726</v>
      </c>
    </row>
    <row r="227" spans="1:4" x14ac:dyDescent="0.2">
      <c r="A227" s="76">
        <v>677</v>
      </c>
      <c r="B227" s="76">
        <f>A227/3-1</f>
        <v>224.66666666666666</v>
      </c>
      <c r="C227" t="s">
        <v>722</v>
      </c>
      <c r="D227" t="s">
        <v>726</v>
      </c>
    </row>
    <row r="228" spans="1:4" x14ac:dyDescent="0.2">
      <c r="A228" s="76">
        <v>680</v>
      </c>
      <c r="B228" s="76">
        <f>A228/3-1</f>
        <v>225.66666666666666</v>
      </c>
      <c r="C228" t="s">
        <v>722</v>
      </c>
      <c r="D228" t="s">
        <v>724</v>
      </c>
    </row>
    <row r="229" spans="1:4" x14ac:dyDescent="0.2">
      <c r="A229" s="76">
        <v>683</v>
      </c>
      <c r="B229" s="76">
        <f>A229/3-1</f>
        <v>226.66666666666666</v>
      </c>
      <c r="C229" t="s">
        <v>722</v>
      </c>
      <c r="D229" t="s">
        <v>726</v>
      </c>
    </row>
    <row r="230" spans="1:4" x14ac:dyDescent="0.2">
      <c r="A230" s="76">
        <v>686</v>
      </c>
      <c r="B230" s="76">
        <f>A230/3-1</f>
        <v>227.66666666666666</v>
      </c>
      <c r="C230" t="s">
        <v>722</v>
      </c>
      <c r="D230" t="s">
        <v>731</v>
      </c>
    </row>
    <row r="231" spans="1:4" x14ac:dyDescent="0.2">
      <c r="A231" s="76">
        <v>689</v>
      </c>
      <c r="B231" s="76">
        <f>A231/3-1</f>
        <v>228.66666666666666</v>
      </c>
      <c r="C231" t="s">
        <v>722</v>
      </c>
      <c r="D231" t="s">
        <v>726</v>
      </c>
    </row>
    <row r="232" spans="1:4" x14ac:dyDescent="0.2">
      <c r="A232" s="76">
        <v>692</v>
      </c>
      <c r="B232" s="76">
        <f>A232/3-1</f>
        <v>229.66666666666666</v>
      </c>
      <c r="C232" t="s">
        <v>722</v>
      </c>
      <c r="D232" t="s">
        <v>726</v>
      </c>
    </row>
    <row r="233" spans="1:4" x14ac:dyDescent="0.2">
      <c r="A233" s="76">
        <v>695</v>
      </c>
      <c r="B233" s="76">
        <f>A233/3-1</f>
        <v>230.66666666666666</v>
      </c>
      <c r="C233" t="s">
        <v>722</v>
      </c>
      <c r="D233" t="s">
        <v>726</v>
      </c>
    </row>
    <row r="234" spans="1:4" x14ac:dyDescent="0.2">
      <c r="A234" s="76">
        <v>698</v>
      </c>
      <c r="B234" s="76">
        <f>A234/3-1</f>
        <v>231.66666666666666</v>
      </c>
      <c r="C234" t="s">
        <v>722</v>
      </c>
      <c r="D234" t="s">
        <v>726</v>
      </c>
    </row>
    <row r="235" spans="1:4" x14ac:dyDescent="0.2">
      <c r="A235" s="76">
        <v>701</v>
      </c>
      <c r="B235" s="76">
        <f>A235/3-1</f>
        <v>232.66666666666666</v>
      </c>
      <c r="C235" t="s">
        <v>722</v>
      </c>
      <c r="D235" t="s">
        <v>726</v>
      </c>
    </row>
    <row r="236" spans="1:4" x14ac:dyDescent="0.2">
      <c r="A236" s="76">
        <v>704</v>
      </c>
      <c r="B236" s="76">
        <f>A236/3-1</f>
        <v>233.66666666666666</v>
      </c>
      <c r="C236" t="s">
        <v>722</v>
      </c>
      <c r="D236" t="s">
        <v>724</v>
      </c>
    </row>
    <row r="237" spans="1:4" x14ac:dyDescent="0.2">
      <c r="A237" s="76">
        <v>707</v>
      </c>
      <c r="B237" s="76">
        <f>A237/3-1</f>
        <v>234.66666666666666</v>
      </c>
      <c r="C237" t="s">
        <v>722</v>
      </c>
      <c r="D237" t="s">
        <v>724</v>
      </c>
    </row>
    <row r="238" spans="1:4" x14ac:dyDescent="0.2">
      <c r="A238" s="76">
        <v>710</v>
      </c>
      <c r="B238" s="76">
        <f>A238/3-1</f>
        <v>235.66666666666666</v>
      </c>
      <c r="C238" t="s">
        <v>722</v>
      </c>
      <c r="D238" t="s">
        <v>724</v>
      </c>
    </row>
    <row r="239" spans="1:4" x14ac:dyDescent="0.2">
      <c r="A239" s="76">
        <v>713</v>
      </c>
      <c r="B239" s="76">
        <f>A239/3-1</f>
        <v>236.66666666666666</v>
      </c>
      <c r="C239" t="s">
        <v>722</v>
      </c>
      <c r="D239" t="s">
        <v>727</v>
      </c>
    </row>
    <row r="240" spans="1:4" x14ac:dyDescent="0.2">
      <c r="A240" s="76">
        <v>716</v>
      </c>
      <c r="B240" s="76">
        <f>A240/3-1</f>
        <v>237.66666666666666</v>
      </c>
      <c r="C240" t="s">
        <v>722</v>
      </c>
      <c r="D240" t="s">
        <v>724</v>
      </c>
    </row>
    <row r="241" spans="1:4" x14ac:dyDescent="0.2">
      <c r="A241" s="76">
        <v>719</v>
      </c>
      <c r="B241" s="76">
        <f>A241/3-1</f>
        <v>238.66666666666666</v>
      </c>
      <c r="C241" t="s">
        <v>722</v>
      </c>
      <c r="D241" t="s">
        <v>726</v>
      </c>
    </row>
    <row r="242" spans="1:4" x14ac:dyDescent="0.2">
      <c r="A242" s="76">
        <v>722</v>
      </c>
      <c r="B242" s="76">
        <f>A242/3-1</f>
        <v>239.66666666666666</v>
      </c>
      <c r="C242" t="s">
        <v>722</v>
      </c>
      <c r="D242" t="s">
        <v>726</v>
      </c>
    </row>
    <row r="243" spans="1:4" x14ac:dyDescent="0.2">
      <c r="A243" s="76">
        <v>725</v>
      </c>
      <c r="B243" s="76">
        <f>A243/3-1</f>
        <v>240.66666666666666</v>
      </c>
      <c r="C243" t="s">
        <v>722</v>
      </c>
      <c r="D243" t="s">
        <v>726</v>
      </c>
    </row>
    <row r="244" spans="1:4" x14ac:dyDescent="0.2">
      <c r="A244" s="76">
        <v>728</v>
      </c>
      <c r="B244" s="76">
        <f>A244/3-1</f>
        <v>241.66666666666666</v>
      </c>
      <c r="C244" t="s">
        <v>722</v>
      </c>
      <c r="D244" t="s">
        <v>724</v>
      </c>
    </row>
    <row r="245" spans="1:4" x14ac:dyDescent="0.2">
      <c r="A245" s="76">
        <v>731</v>
      </c>
      <c r="B245" s="76">
        <f>A245/3-1</f>
        <v>242.66666666666666</v>
      </c>
      <c r="C245" t="s">
        <v>722</v>
      </c>
      <c r="D245" t="s">
        <v>726</v>
      </c>
    </row>
    <row r="246" spans="1:4" x14ac:dyDescent="0.2">
      <c r="A246" s="76">
        <v>734</v>
      </c>
      <c r="B246" s="76">
        <f>A246/3-1</f>
        <v>243.66666666666666</v>
      </c>
      <c r="C246" t="s">
        <v>722</v>
      </c>
      <c r="D246" t="s">
        <v>724</v>
      </c>
    </row>
    <row r="247" spans="1:4" x14ac:dyDescent="0.2">
      <c r="A247" s="76">
        <v>737</v>
      </c>
      <c r="B247" s="76">
        <f>A247/3-1</f>
        <v>244.66666666666666</v>
      </c>
      <c r="C247" t="s">
        <v>722</v>
      </c>
      <c r="D247" t="s">
        <v>724</v>
      </c>
    </row>
    <row r="248" spans="1:4" x14ac:dyDescent="0.2">
      <c r="A248" s="76">
        <v>740</v>
      </c>
      <c r="B248" s="76">
        <f>A248/3-1</f>
        <v>245.66666666666666</v>
      </c>
      <c r="C248" t="s">
        <v>722</v>
      </c>
      <c r="D248" t="s">
        <v>724</v>
      </c>
    </row>
    <row r="249" spans="1:4" x14ac:dyDescent="0.2">
      <c r="A249" s="76">
        <v>743</v>
      </c>
      <c r="B249" s="76">
        <f>A249/3-1</f>
        <v>246.66666666666666</v>
      </c>
      <c r="C249" t="s">
        <v>722</v>
      </c>
      <c r="D249" t="s">
        <v>724</v>
      </c>
    </row>
    <row r="250" spans="1:4" x14ac:dyDescent="0.2">
      <c r="A250" s="76">
        <v>746</v>
      </c>
      <c r="B250" s="76">
        <f>A250/3-1</f>
        <v>247.66666666666666</v>
      </c>
      <c r="C250" t="s">
        <v>722</v>
      </c>
      <c r="D250" t="s">
        <v>724</v>
      </c>
    </row>
    <row r="251" spans="1:4" x14ac:dyDescent="0.2">
      <c r="A251" s="76">
        <v>749</v>
      </c>
      <c r="B251" s="76">
        <f>A251/3-1</f>
        <v>248.66666666666666</v>
      </c>
      <c r="C251" t="s">
        <v>722</v>
      </c>
      <c r="D251" t="s">
        <v>726</v>
      </c>
    </row>
    <row r="252" spans="1:4" x14ac:dyDescent="0.2">
      <c r="A252" s="76">
        <v>752</v>
      </c>
      <c r="B252" s="76">
        <f>A252/3-1</f>
        <v>249.66666666666666</v>
      </c>
      <c r="C252" t="s">
        <v>722</v>
      </c>
      <c r="D252" t="s">
        <v>724</v>
      </c>
    </row>
    <row r="253" spans="1:4" x14ac:dyDescent="0.2">
      <c r="A253" s="76">
        <v>755</v>
      </c>
      <c r="B253" s="76">
        <f>A253/3-1</f>
        <v>250.66666666666666</v>
      </c>
      <c r="C253" t="s">
        <v>722</v>
      </c>
      <c r="D253" t="s">
        <v>724</v>
      </c>
    </row>
    <row r="254" spans="1:4" x14ac:dyDescent="0.2">
      <c r="A254" s="76">
        <v>758</v>
      </c>
      <c r="B254" s="76">
        <f>A254/3-1</f>
        <v>251.66666666666666</v>
      </c>
      <c r="C254" t="s">
        <v>722</v>
      </c>
      <c r="D254" t="s">
        <v>731</v>
      </c>
    </row>
    <row r="255" spans="1:4" x14ac:dyDescent="0.2">
      <c r="A255" s="76">
        <v>761</v>
      </c>
      <c r="B255" s="76">
        <f>A255/3-1</f>
        <v>252.66666666666666</v>
      </c>
      <c r="C255" t="s">
        <v>722</v>
      </c>
      <c r="D255" t="s">
        <v>726</v>
      </c>
    </row>
    <row r="256" spans="1:4" x14ac:dyDescent="0.2">
      <c r="A256" s="76">
        <v>764</v>
      </c>
      <c r="B256" s="76">
        <f>A256/3-1</f>
        <v>253.66666666666666</v>
      </c>
      <c r="C256" t="s">
        <v>722</v>
      </c>
      <c r="D256" t="s">
        <v>726</v>
      </c>
    </row>
    <row r="257" spans="1:4" x14ac:dyDescent="0.2">
      <c r="A257" s="76">
        <v>767</v>
      </c>
      <c r="B257" s="76">
        <f>A257/3-1</f>
        <v>254.66666666666666</v>
      </c>
      <c r="C257" t="s">
        <v>722</v>
      </c>
      <c r="D257" t="s">
        <v>731</v>
      </c>
    </row>
    <row r="258" spans="1:4" x14ac:dyDescent="0.2">
      <c r="A258" s="76">
        <v>770</v>
      </c>
      <c r="B258" s="76">
        <f>A258/3-1</f>
        <v>255.66666666666669</v>
      </c>
      <c r="C258" t="s">
        <v>722</v>
      </c>
      <c r="D258" t="s">
        <v>726</v>
      </c>
    </row>
    <row r="259" spans="1:4" x14ac:dyDescent="0.2">
      <c r="A259" s="76">
        <v>773</v>
      </c>
      <c r="B259" s="76">
        <f>A259/3-1</f>
        <v>256.66666666666669</v>
      </c>
      <c r="C259" t="s">
        <v>722</v>
      </c>
      <c r="D259" t="s">
        <v>724</v>
      </c>
    </row>
    <row r="260" spans="1:4" x14ac:dyDescent="0.2">
      <c r="A260" s="76">
        <v>776</v>
      </c>
      <c r="B260" s="76">
        <f>A260/3-1</f>
        <v>257.66666666666669</v>
      </c>
      <c r="C260" t="s">
        <v>722</v>
      </c>
      <c r="D260" t="s">
        <v>726</v>
      </c>
    </row>
    <row r="261" spans="1:4" x14ac:dyDescent="0.2">
      <c r="A261" s="76">
        <v>779</v>
      </c>
      <c r="B261" s="76">
        <f>A261/3-1</f>
        <v>258.66666666666669</v>
      </c>
      <c r="C261" t="s">
        <v>722</v>
      </c>
      <c r="D261" t="s">
        <v>726</v>
      </c>
    </row>
    <row r="262" spans="1:4" x14ac:dyDescent="0.2">
      <c r="A262" s="76">
        <v>782</v>
      </c>
      <c r="B262" s="76">
        <f>A262/3-1</f>
        <v>259.66666666666669</v>
      </c>
      <c r="C262" t="s">
        <v>722</v>
      </c>
      <c r="D262" t="s">
        <v>726</v>
      </c>
    </row>
    <row r="263" spans="1:4" x14ac:dyDescent="0.2">
      <c r="A263" s="76">
        <v>785</v>
      </c>
      <c r="B263" s="76">
        <f>A263/3-1</f>
        <v>260.66666666666669</v>
      </c>
      <c r="C263" t="s">
        <v>722</v>
      </c>
      <c r="D263" t="s">
        <v>731</v>
      </c>
    </row>
    <row r="264" spans="1:4" x14ac:dyDescent="0.2">
      <c r="A264" s="76">
        <v>788</v>
      </c>
      <c r="B264" s="76">
        <f>A264/3-1</f>
        <v>261.66666666666669</v>
      </c>
      <c r="C264" t="s">
        <v>722</v>
      </c>
      <c r="D264" t="s">
        <v>726</v>
      </c>
    </row>
    <row r="265" spans="1:4" x14ac:dyDescent="0.2">
      <c r="A265" s="76">
        <v>791</v>
      </c>
      <c r="B265" s="76">
        <f>A265/3-1</f>
        <v>262.66666666666669</v>
      </c>
      <c r="C265" t="s">
        <v>722</v>
      </c>
      <c r="D265" t="s">
        <v>726</v>
      </c>
    </row>
    <row r="266" spans="1:4" x14ac:dyDescent="0.2">
      <c r="A266" s="76">
        <v>794</v>
      </c>
      <c r="B266" s="76">
        <f>A266/3-1</f>
        <v>263.66666666666669</v>
      </c>
      <c r="C266" t="s">
        <v>722</v>
      </c>
      <c r="D266" t="s">
        <v>726</v>
      </c>
    </row>
    <row r="267" spans="1:4" x14ac:dyDescent="0.2">
      <c r="A267" s="76">
        <v>797</v>
      </c>
      <c r="B267" s="76">
        <f>A267/3-1</f>
        <v>264.66666666666669</v>
      </c>
      <c r="C267" t="s">
        <v>722</v>
      </c>
      <c r="D267" t="s">
        <v>731</v>
      </c>
    </row>
    <row r="268" spans="1:4" x14ac:dyDescent="0.2">
      <c r="A268" s="76">
        <v>800</v>
      </c>
      <c r="B268" s="76">
        <f>A268/3-1</f>
        <v>265.66666666666669</v>
      </c>
      <c r="C268" t="s">
        <v>722</v>
      </c>
      <c r="D268" t="s">
        <v>726</v>
      </c>
    </row>
    <row r="269" spans="1:4" x14ac:dyDescent="0.2">
      <c r="A269" s="76">
        <v>803</v>
      </c>
      <c r="B269" s="76">
        <f>A269/3-1</f>
        <v>266.66666666666669</v>
      </c>
      <c r="C269" t="s">
        <v>722</v>
      </c>
      <c r="D269" t="s">
        <v>726</v>
      </c>
    </row>
    <row r="270" spans="1:4" x14ac:dyDescent="0.2">
      <c r="A270" s="76">
        <v>806</v>
      </c>
      <c r="B270" s="76">
        <f>A270/3-1</f>
        <v>267.66666666666669</v>
      </c>
      <c r="C270" t="s">
        <v>722</v>
      </c>
      <c r="D270" t="s">
        <v>731</v>
      </c>
    </row>
    <row r="271" spans="1:4" x14ac:dyDescent="0.2">
      <c r="A271" s="76">
        <v>809</v>
      </c>
      <c r="B271" s="76">
        <f>A271/3-1</f>
        <v>268.66666666666669</v>
      </c>
      <c r="C271" t="s">
        <v>722</v>
      </c>
      <c r="D271" t="s">
        <v>724</v>
      </c>
    </row>
    <row r="272" spans="1:4" x14ac:dyDescent="0.2">
      <c r="A272" s="76">
        <v>812</v>
      </c>
      <c r="B272" s="76">
        <f>A272/3-1</f>
        <v>269.66666666666669</v>
      </c>
      <c r="C272" t="s">
        <v>722</v>
      </c>
      <c r="D272" t="s">
        <v>726</v>
      </c>
    </row>
    <row r="273" spans="1:4" x14ac:dyDescent="0.2">
      <c r="A273" s="76">
        <v>815</v>
      </c>
      <c r="B273" s="76">
        <f>A273/3-1</f>
        <v>270.66666666666669</v>
      </c>
      <c r="C273" t="s">
        <v>722</v>
      </c>
      <c r="D273" t="s">
        <v>726</v>
      </c>
    </row>
    <row r="274" spans="1:4" x14ac:dyDescent="0.2">
      <c r="A274" s="76">
        <v>818</v>
      </c>
      <c r="B274" s="76">
        <f>A274/3-1</f>
        <v>271.66666666666669</v>
      </c>
      <c r="C274" t="s">
        <v>722</v>
      </c>
      <c r="D274" t="s">
        <v>731</v>
      </c>
    </row>
    <row r="275" spans="1:4" x14ac:dyDescent="0.2">
      <c r="A275" s="76">
        <v>821</v>
      </c>
      <c r="B275" s="76">
        <f>A275/3-1</f>
        <v>272.66666666666669</v>
      </c>
      <c r="C275" t="s">
        <v>722</v>
      </c>
      <c r="D275" t="s">
        <v>726</v>
      </c>
    </row>
    <row r="276" spans="1:4" x14ac:dyDescent="0.2">
      <c r="A276" s="76">
        <v>824</v>
      </c>
      <c r="B276" s="76">
        <f>A276/3-1</f>
        <v>273.66666666666669</v>
      </c>
      <c r="C276" t="s">
        <v>722</v>
      </c>
      <c r="D276" t="s">
        <v>726</v>
      </c>
    </row>
    <row r="277" spans="1:4" x14ac:dyDescent="0.2">
      <c r="A277" s="76">
        <v>827</v>
      </c>
      <c r="B277" s="76">
        <f>A277/3-1</f>
        <v>274.66666666666669</v>
      </c>
      <c r="C277" t="s">
        <v>722</v>
      </c>
      <c r="D277" t="s">
        <v>731</v>
      </c>
    </row>
    <row r="278" spans="1:4" x14ac:dyDescent="0.2">
      <c r="A278" s="76">
        <v>830</v>
      </c>
      <c r="B278" s="76">
        <f>A278/3-1</f>
        <v>275.66666666666669</v>
      </c>
      <c r="C278" t="s">
        <v>722</v>
      </c>
      <c r="D278" t="s">
        <v>726</v>
      </c>
    </row>
    <row r="279" spans="1:4" x14ac:dyDescent="0.2">
      <c r="A279" s="76">
        <v>833</v>
      </c>
      <c r="B279" s="76">
        <f>A279/3-1</f>
        <v>276.66666666666669</v>
      </c>
      <c r="C279" t="s">
        <v>722</v>
      </c>
      <c r="D279" t="s">
        <v>726</v>
      </c>
    </row>
    <row r="280" spans="1:4" x14ac:dyDescent="0.2">
      <c r="A280" s="76">
        <v>836</v>
      </c>
      <c r="B280" s="76">
        <f>A280/3-1</f>
        <v>277.66666666666669</v>
      </c>
      <c r="C280" t="s">
        <v>722</v>
      </c>
      <c r="D280" t="s">
        <v>726</v>
      </c>
    </row>
    <row r="281" spans="1:4" x14ac:dyDescent="0.2">
      <c r="A281" s="76">
        <v>839</v>
      </c>
      <c r="B281" s="76">
        <f>A281/3-1</f>
        <v>278.66666666666669</v>
      </c>
      <c r="C281" t="s">
        <v>722</v>
      </c>
      <c r="D281" t="s">
        <v>726</v>
      </c>
    </row>
    <row r="282" spans="1:4" x14ac:dyDescent="0.2">
      <c r="A282" s="76">
        <v>842</v>
      </c>
      <c r="B282" s="76">
        <f>A282/3-1</f>
        <v>279.66666666666669</v>
      </c>
      <c r="C282" t="s">
        <v>722</v>
      </c>
      <c r="D282" t="s">
        <v>726</v>
      </c>
    </row>
    <row r="283" spans="1:4" x14ac:dyDescent="0.2">
      <c r="A283" s="76">
        <v>845</v>
      </c>
      <c r="B283" s="76">
        <f>A283/3-1</f>
        <v>280.66666666666669</v>
      </c>
      <c r="C283" t="s">
        <v>722</v>
      </c>
      <c r="D283" t="s">
        <v>729</v>
      </c>
    </row>
    <row r="284" spans="1:4" x14ac:dyDescent="0.2">
      <c r="A284" s="76">
        <v>848</v>
      </c>
      <c r="B284" s="76">
        <f>A284/3-1</f>
        <v>281.66666666666669</v>
      </c>
      <c r="C284" t="s">
        <v>722</v>
      </c>
      <c r="D284" t="s">
        <v>726</v>
      </c>
    </row>
    <row r="285" spans="1:4" x14ac:dyDescent="0.2">
      <c r="A285" s="76">
        <v>851</v>
      </c>
      <c r="B285" s="76">
        <f>A285/3-1</f>
        <v>282.66666666666669</v>
      </c>
      <c r="C285" t="s">
        <v>722</v>
      </c>
      <c r="D285" t="s">
        <v>726</v>
      </c>
    </row>
    <row r="286" spans="1:4" x14ac:dyDescent="0.2">
      <c r="A286" s="76">
        <v>854</v>
      </c>
      <c r="B286" s="76">
        <f>A286/3-1</f>
        <v>283.66666666666669</v>
      </c>
      <c r="C286" t="s">
        <v>722</v>
      </c>
      <c r="D286" t="s">
        <v>724</v>
      </c>
    </row>
    <row r="287" spans="1:4" x14ac:dyDescent="0.2">
      <c r="A287" s="76">
        <v>857</v>
      </c>
      <c r="B287" s="76">
        <f>A287/3-1</f>
        <v>284.66666666666669</v>
      </c>
      <c r="C287" t="s">
        <v>722</v>
      </c>
      <c r="D287" t="s">
        <v>726</v>
      </c>
    </row>
    <row r="288" spans="1:4" x14ac:dyDescent="0.2">
      <c r="A288" s="76">
        <v>860</v>
      </c>
      <c r="B288" s="76">
        <f>A288/3-1</f>
        <v>285.66666666666669</v>
      </c>
      <c r="C288" t="s">
        <v>722</v>
      </c>
      <c r="D288" t="s">
        <v>731</v>
      </c>
    </row>
    <row r="289" spans="1:4" x14ac:dyDescent="0.2">
      <c r="A289" s="76">
        <v>863</v>
      </c>
      <c r="B289" s="76">
        <f>A289/3-1</f>
        <v>286.66666666666669</v>
      </c>
      <c r="C289" t="s">
        <v>722</v>
      </c>
      <c r="D289" t="s">
        <v>726</v>
      </c>
    </row>
    <row r="290" spans="1:4" x14ac:dyDescent="0.2">
      <c r="A290" s="76">
        <v>866</v>
      </c>
      <c r="B290" s="76">
        <f>A290/3-1</f>
        <v>287.66666666666669</v>
      </c>
      <c r="C290" t="s">
        <v>722</v>
      </c>
      <c r="D290" t="s">
        <v>724</v>
      </c>
    </row>
    <row r="291" spans="1:4" x14ac:dyDescent="0.2">
      <c r="A291" s="76">
        <v>869</v>
      </c>
      <c r="B291" s="76">
        <f>A291/3-1</f>
        <v>288.66666666666669</v>
      </c>
      <c r="C291" t="s">
        <v>722</v>
      </c>
      <c r="D291" t="s">
        <v>724</v>
      </c>
    </row>
    <row r="292" spans="1:4" x14ac:dyDescent="0.2">
      <c r="A292" s="76">
        <v>872</v>
      </c>
      <c r="B292" s="76">
        <f>A292/3-1</f>
        <v>289.66666666666669</v>
      </c>
      <c r="C292" t="s">
        <v>722</v>
      </c>
      <c r="D292" t="s">
        <v>724</v>
      </c>
    </row>
    <row r="293" spans="1:4" x14ac:dyDescent="0.2">
      <c r="A293" s="76">
        <v>875</v>
      </c>
      <c r="B293" s="76">
        <f>A293/3-1</f>
        <v>290.66666666666669</v>
      </c>
      <c r="C293" t="s">
        <v>722</v>
      </c>
      <c r="D293" t="s">
        <v>724</v>
      </c>
    </row>
    <row r="294" spans="1:4" x14ac:dyDescent="0.2">
      <c r="A294" s="76">
        <v>878</v>
      </c>
      <c r="B294" s="76">
        <f>A294/3-1</f>
        <v>291.66666666666669</v>
      </c>
      <c r="C294" t="s">
        <v>722</v>
      </c>
      <c r="D294" t="s">
        <v>726</v>
      </c>
    </row>
    <row r="295" spans="1:4" x14ac:dyDescent="0.2">
      <c r="A295" s="76">
        <v>881</v>
      </c>
      <c r="B295" s="76">
        <f>A295/3-1</f>
        <v>292.66666666666669</v>
      </c>
      <c r="C295" t="s">
        <v>722</v>
      </c>
      <c r="D295" t="s">
        <v>724</v>
      </c>
    </row>
    <row r="296" spans="1:4" x14ac:dyDescent="0.2">
      <c r="A296" s="76">
        <v>884</v>
      </c>
      <c r="B296" s="76">
        <f>A296/3-1</f>
        <v>293.66666666666669</v>
      </c>
      <c r="C296" t="s">
        <v>722</v>
      </c>
      <c r="D296" t="s">
        <v>724</v>
      </c>
    </row>
    <row r="297" spans="1:4" x14ac:dyDescent="0.2">
      <c r="A297" s="76">
        <v>887</v>
      </c>
      <c r="B297" s="76">
        <f>A297/3-1</f>
        <v>294.66666666666669</v>
      </c>
      <c r="C297" t="s">
        <v>722</v>
      </c>
      <c r="D297" t="s">
        <v>724</v>
      </c>
    </row>
    <row r="298" spans="1:4" x14ac:dyDescent="0.2">
      <c r="A298" s="76">
        <v>890</v>
      </c>
      <c r="B298" s="76">
        <f>A298/3-1</f>
        <v>295.66666666666669</v>
      </c>
      <c r="C298" t="s">
        <v>722</v>
      </c>
      <c r="D298" t="s">
        <v>726</v>
      </c>
    </row>
    <row r="299" spans="1:4" x14ac:dyDescent="0.2">
      <c r="A299" s="76">
        <v>893</v>
      </c>
      <c r="B299" s="76">
        <f>A299/3-1</f>
        <v>296.66666666666669</v>
      </c>
      <c r="C299" t="s">
        <v>722</v>
      </c>
      <c r="D299" t="s">
        <v>724</v>
      </c>
    </row>
    <row r="300" spans="1:4" x14ac:dyDescent="0.2">
      <c r="A300" s="76">
        <v>896</v>
      </c>
      <c r="B300" s="76">
        <f>A300/3-1</f>
        <v>297.66666666666669</v>
      </c>
      <c r="C300" t="s">
        <v>722</v>
      </c>
      <c r="D300" t="s">
        <v>740</v>
      </c>
    </row>
    <row r="301" spans="1:4" x14ac:dyDescent="0.2">
      <c r="A301" s="76">
        <v>899</v>
      </c>
      <c r="B301" s="76">
        <f>A301/3-1</f>
        <v>298.66666666666669</v>
      </c>
      <c r="C301" t="s">
        <v>722</v>
      </c>
      <c r="D301" t="s">
        <v>724</v>
      </c>
    </row>
    <row r="302" spans="1:4" x14ac:dyDescent="0.2">
      <c r="A302" s="76">
        <v>902</v>
      </c>
      <c r="B302" s="76">
        <f>A302/3-1</f>
        <v>299.66666666666669</v>
      </c>
      <c r="C302" t="s">
        <v>722</v>
      </c>
      <c r="D302" t="s">
        <v>726</v>
      </c>
    </row>
    <row r="303" spans="1:4" x14ac:dyDescent="0.2">
      <c r="A303" s="76">
        <v>905</v>
      </c>
      <c r="B303" s="76">
        <f>A303/3-1</f>
        <v>300.66666666666669</v>
      </c>
      <c r="C303" t="s">
        <v>722</v>
      </c>
      <c r="D303" t="s">
        <v>726</v>
      </c>
    </row>
    <row r="304" spans="1:4" x14ac:dyDescent="0.2">
      <c r="A304" s="76">
        <v>908</v>
      </c>
      <c r="B304" s="76">
        <f>A304/3-1</f>
        <v>301.66666666666669</v>
      </c>
      <c r="C304" t="s">
        <v>722</v>
      </c>
      <c r="D304" t="s">
        <v>724</v>
      </c>
    </row>
    <row r="305" spans="1:4" x14ac:dyDescent="0.2">
      <c r="A305" s="76">
        <v>911</v>
      </c>
      <c r="B305" s="76">
        <f>A305/3-1</f>
        <v>302.66666666666669</v>
      </c>
      <c r="C305" t="s">
        <v>722</v>
      </c>
      <c r="D305" t="s">
        <v>726</v>
      </c>
    </row>
    <row r="306" spans="1:4" x14ac:dyDescent="0.2">
      <c r="A306" s="76">
        <v>914</v>
      </c>
      <c r="B306" s="76">
        <f>A306/3-1</f>
        <v>303.66666666666669</v>
      </c>
      <c r="C306" t="s">
        <v>722</v>
      </c>
      <c r="D306" t="s">
        <v>726</v>
      </c>
    </row>
    <row r="307" spans="1:4" x14ac:dyDescent="0.2">
      <c r="A307" s="76">
        <v>917</v>
      </c>
      <c r="B307" s="76">
        <f>A307/3-1</f>
        <v>304.66666666666669</v>
      </c>
      <c r="C307" t="s">
        <v>722</v>
      </c>
      <c r="D307" t="s">
        <v>724</v>
      </c>
    </row>
    <row r="308" spans="1:4" x14ac:dyDescent="0.2">
      <c r="A308" s="76">
        <v>920</v>
      </c>
      <c r="B308" s="76">
        <f>A308/3-1</f>
        <v>305.66666666666669</v>
      </c>
      <c r="C308" t="s">
        <v>722</v>
      </c>
      <c r="D308" t="s">
        <v>726</v>
      </c>
    </row>
    <row r="309" spans="1:4" x14ac:dyDescent="0.2">
      <c r="A309" s="76">
        <v>923</v>
      </c>
      <c r="B309" s="76">
        <f>A309/3-1</f>
        <v>306.66666666666669</v>
      </c>
      <c r="C309" t="s">
        <v>722</v>
      </c>
      <c r="D309" t="s">
        <v>724</v>
      </c>
    </row>
    <row r="310" spans="1:4" x14ac:dyDescent="0.2">
      <c r="A310" s="76">
        <v>926</v>
      </c>
      <c r="B310" s="76">
        <f>A310/3-1</f>
        <v>307.66666666666669</v>
      </c>
      <c r="C310" t="s">
        <v>722</v>
      </c>
      <c r="D310" t="s">
        <v>726</v>
      </c>
    </row>
    <row r="311" spans="1:4" x14ac:dyDescent="0.2">
      <c r="A311" s="76">
        <v>929</v>
      </c>
      <c r="B311" s="76">
        <f>A311/3-1</f>
        <v>308.66666666666669</v>
      </c>
      <c r="C311" t="s">
        <v>722</v>
      </c>
      <c r="D311" t="s">
        <v>731</v>
      </c>
    </row>
    <row r="312" spans="1:4" x14ac:dyDescent="0.2">
      <c r="A312" s="76">
        <v>932</v>
      </c>
      <c r="B312" s="76">
        <f>A312/3-1</f>
        <v>309.66666666666669</v>
      </c>
      <c r="C312" t="s">
        <v>722</v>
      </c>
      <c r="D312" t="s">
        <v>726</v>
      </c>
    </row>
    <row r="313" spans="1:4" x14ac:dyDescent="0.2">
      <c r="A313" s="76">
        <v>935</v>
      </c>
      <c r="B313" s="76">
        <f>A313/3-1</f>
        <v>310.66666666666669</v>
      </c>
      <c r="C313" t="s">
        <v>722</v>
      </c>
      <c r="D313" t="s">
        <v>731</v>
      </c>
    </row>
    <row r="314" spans="1:4" x14ac:dyDescent="0.2">
      <c r="A314" s="76">
        <v>938</v>
      </c>
      <c r="B314" s="76">
        <f>A314/3-1</f>
        <v>311.66666666666669</v>
      </c>
      <c r="C314" t="s">
        <v>722</v>
      </c>
      <c r="D314" t="s">
        <v>726</v>
      </c>
    </row>
    <row r="315" spans="1:4" x14ac:dyDescent="0.2">
      <c r="A315" s="76">
        <v>941</v>
      </c>
      <c r="B315" s="76">
        <f>A315/3-1</f>
        <v>312.66666666666669</v>
      </c>
      <c r="C315" t="s">
        <v>722</v>
      </c>
      <c r="D315" t="s">
        <v>726</v>
      </c>
    </row>
    <row r="316" spans="1:4" x14ac:dyDescent="0.2">
      <c r="A316" s="76">
        <v>944</v>
      </c>
      <c r="B316" s="76">
        <f>A316/3-1</f>
        <v>313.66666666666669</v>
      </c>
      <c r="C316" t="s">
        <v>722</v>
      </c>
      <c r="D316" t="s">
        <v>731</v>
      </c>
    </row>
    <row r="317" spans="1:4" x14ac:dyDescent="0.2">
      <c r="A317" s="76">
        <v>947</v>
      </c>
      <c r="B317" s="76">
        <f>A317/3-1</f>
        <v>314.66666666666669</v>
      </c>
      <c r="C317" t="s">
        <v>722</v>
      </c>
      <c r="D317" t="s">
        <v>726</v>
      </c>
    </row>
    <row r="318" spans="1:4" x14ac:dyDescent="0.2">
      <c r="A318" s="76">
        <v>950</v>
      </c>
      <c r="B318" s="76">
        <f>A318/3-1</f>
        <v>315.66666666666669</v>
      </c>
      <c r="C318" t="s">
        <v>722</v>
      </c>
      <c r="D318" t="s">
        <v>726</v>
      </c>
    </row>
    <row r="319" spans="1:4" x14ac:dyDescent="0.2">
      <c r="A319" s="76">
        <v>953</v>
      </c>
      <c r="B319" s="76">
        <f>A319/3-1</f>
        <v>316.66666666666669</v>
      </c>
      <c r="C319" t="s">
        <v>722</v>
      </c>
      <c r="D319" t="s">
        <v>726</v>
      </c>
    </row>
    <row r="320" spans="1:4" x14ac:dyDescent="0.2">
      <c r="A320" s="76">
        <v>956</v>
      </c>
      <c r="B320" s="76">
        <f>A320/3-1</f>
        <v>317.66666666666669</v>
      </c>
      <c r="C320" t="s">
        <v>722</v>
      </c>
      <c r="D320" t="s">
        <v>726</v>
      </c>
    </row>
    <row r="321" spans="1:4" x14ac:dyDescent="0.2">
      <c r="A321" s="76">
        <v>959</v>
      </c>
      <c r="B321" s="76">
        <f>A321/3-1</f>
        <v>318.66666666666669</v>
      </c>
      <c r="C321" t="s">
        <v>722</v>
      </c>
      <c r="D321" t="s">
        <v>724</v>
      </c>
    </row>
    <row r="322" spans="1:4" x14ac:dyDescent="0.2">
      <c r="A322" s="76">
        <v>962</v>
      </c>
      <c r="B322" s="76">
        <f>A322/3-1</f>
        <v>319.66666666666669</v>
      </c>
      <c r="C322" t="s">
        <v>722</v>
      </c>
      <c r="D322" t="s">
        <v>726</v>
      </c>
    </row>
    <row r="323" spans="1:4" x14ac:dyDescent="0.2">
      <c r="A323" s="76">
        <v>965</v>
      </c>
      <c r="B323" s="76">
        <f>A323/3-1</f>
        <v>320.66666666666669</v>
      </c>
      <c r="C323" t="s">
        <v>722</v>
      </c>
      <c r="D323" t="s">
        <v>731</v>
      </c>
    </row>
    <row r="324" spans="1:4" x14ac:dyDescent="0.2">
      <c r="A324" s="76">
        <v>968</v>
      </c>
      <c r="B324" s="76">
        <f>A324/3-1</f>
        <v>321.66666666666669</v>
      </c>
      <c r="C324" t="s">
        <v>722</v>
      </c>
      <c r="D324" t="s">
        <v>731</v>
      </c>
    </row>
    <row r="325" spans="1:4" x14ac:dyDescent="0.2">
      <c r="A325" s="76">
        <v>971</v>
      </c>
      <c r="B325" s="76">
        <f>A325/3-1</f>
        <v>322.66666666666669</v>
      </c>
      <c r="C325" t="s">
        <v>722</v>
      </c>
      <c r="D325" t="s">
        <v>726</v>
      </c>
    </row>
    <row r="326" spans="1:4" x14ac:dyDescent="0.2">
      <c r="A326" s="76">
        <v>974</v>
      </c>
      <c r="B326" s="76">
        <f>A326/3-1</f>
        <v>323.66666666666669</v>
      </c>
      <c r="C326" t="s">
        <v>722</v>
      </c>
      <c r="D326" t="s">
        <v>726</v>
      </c>
    </row>
    <row r="327" spans="1:4" x14ac:dyDescent="0.2">
      <c r="A327" s="76">
        <v>977</v>
      </c>
      <c r="B327" s="76">
        <f>A327/3-1</f>
        <v>324.66666666666669</v>
      </c>
      <c r="C327" t="s">
        <v>722</v>
      </c>
      <c r="D327" t="s">
        <v>731</v>
      </c>
    </row>
    <row r="328" spans="1:4" x14ac:dyDescent="0.2">
      <c r="A328" s="76">
        <v>980</v>
      </c>
      <c r="B328" s="76">
        <f>A328/3-1</f>
        <v>325.66666666666669</v>
      </c>
      <c r="C328" t="s">
        <v>722</v>
      </c>
      <c r="D328" t="s">
        <v>731</v>
      </c>
    </row>
    <row r="329" spans="1:4" x14ac:dyDescent="0.2">
      <c r="A329" s="76">
        <v>983</v>
      </c>
      <c r="B329" s="76">
        <f>A329/3-1</f>
        <v>326.66666666666669</v>
      </c>
      <c r="C329" t="s">
        <v>722</v>
      </c>
      <c r="D329" t="s">
        <v>726</v>
      </c>
    </row>
    <row r="330" spans="1:4" x14ac:dyDescent="0.2">
      <c r="A330" s="76">
        <v>986</v>
      </c>
      <c r="B330" s="76">
        <f>A330/3-1</f>
        <v>327.66666666666669</v>
      </c>
      <c r="C330" t="s">
        <v>722</v>
      </c>
      <c r="D330" t="s">
        <v>731</v>
      </c>
    </row>
    <row r="331" spans="1:4" x14ac:dyDescent="0.2">
      <c r="A331" s="76">
        <v>989</v>
      </c>
      <c r="B331" s="76">
        <f>A331/3-1</f>
        <v>328.66666666666669</v>
      </c>
      <c r="C331" t="s">
        <v>722</v>
      </c>
      <c r="D331" t="s">
        <v>726</v>
      </c>
    </row>
    <row r="332" spans="1:4" x14ac:dyDescent="0.2">
      <c r="A332" s="76">
        <v>992</v>
      </c>
      <c r="B332" s="76">
        <f>A332/3-1</f>
        <v>329.66666666666669</v>
      </c>
      <c r="C332" t="s">
        <v>722</v>
      </c>
      <c r="D332" t="s">
        <v>731</v>
      </c>
    </row>
    <row r="333" spans="1:4" x14ac:dyDescent="0.2">
      <c r="A333" s="76">
        <v>995</v>
      </c>
      <c r="B333" s="76">
        <f>A333/3-1</f>
        <v>330.66666666666669</v>
      </c>
      <c r="C333" t="s">
        <v>722</v>
      </c>
      <c r="D333" t="s">
        <v>731</v>
      </c>
    </row>
    <row r="334" spans="1:4" x14ac:dyDescent="0.2">
      <c r="A334" s="76">
        <v>998</v>
      </c>
      <c r="B334" s="76">
        <f>A334/3-1</f>
        <v>331.66666666666669</v>
      </c>
      <c r="C334" t="s">
        <v>722</v>
      </c>
      <c r="D334" t="s">
        <v>733</v>
      </c>
    </row>
    <row r="335" spans="1:4" x14ac:dyDescent="0.2">
      <c r="A335" s="76">
        <v>1001</v>
      </c>
      <c r="B335" s="76">
        <f>A335/3-1</f>
        <v>332.66666666666669</v>
      </c>
      <c r="C335" t="s">
        <v>722</v>
      </c>
      <c r="D335" t="s">
        <v>740</v>
      </c>
    </row>
    <row r="336" spans="1:4" x14ac:dyDescent="0.2">
      <c r="A336" s="76">
        <v>1004</v>
      </c>
      <c r="B336" s="76">
        <f>A336/3-1</f>
        <v>333.66666666666669</v>
      </c>
      <c r="C336" t="s">
        <v>722</v>
      </c>
      <c r="D336" t="s">
        <v>729</v>
      </c>
    </row>
    <row r="337" spans="1:4" x14ac:dyDescent="0.2">
      <c r="A337" s="76">
        <v>1007</v>
      </c>
      <c r="B337" s="76">
        <f>A337/3-1</f>
        <v>334.66666666666669</v>
      </c>
      <c r="C337" t="s">
        <v>722</v>
      </c>
      <c r="D337" t="s">
        <v>734</v>
      </c>
    </row>
    <row r="338" spans="1:4" x14ac:dyDescent="0.2">
      <c r="A338" s="76">
        <v>1010</v>
      </c>
      <c r="B338" s="76">
        <f>A338/3-1</f>
        <v>335.66666666666669</v>
      </c>
      <c r="C338" t="s">
        <v>722</v>
      </c>
      <c r="D338" t="s">
        <v>729</v>
      </c>
    </row>
    <row r="339" spans="1:4" x14ac:dyDescent="0.2">
      <c r="A339" s="76">
        <v>1013</v>
      </c>
      <c r="B339" s="76">
        <f>A339/3-1</f>
        <v>336.66666666666669</v>
      </c>
      <c r="C339" t="s">
        <v>722</v>
      </c>
      <c r="D339" t="s">
        <v>735</v>
      </c>
    </row>
    <row r="340" spans="1:4" x14ac:dyDescent="0.2">
      <c r="A340" s="76">
        <v>1016</v>
      </c>
      <c r="B340" s="76">
        <f>A340/3-1</f>
        <v>337.66666666666669</v>
      </c>
      <c r="C340" t="s">
        <v>722</v>
      </c>
      <c r="D340" t="s">
        <v>726</v>
      </c>
    </row>
    <row r="341" spans="1:4" x14ac:dyDescent="0.2">
      <c r="A341" s="76">
        <v>1019</v>
      </c>
      <c r="B341" s="76">
        <f>A341/3-1</f>
        <v>338.66666666666669</v>
      </c>
      <c r="C341" t="s">
        <v>722</v>
      </c>
      <c r="D341" t="s">
        <v>724</v>
      </c>
    </row>
    <row r="342" spans="1:4" x14ac:dyDescent="0.2">
      <c r="A342" s="76">
        <v>1022</v>
      </c>
      <c r="B342" s="76">
        <f>A342/3-1</f>
        <v>339.66666666666669</v>
      </c>
      <c r="C342" t="s">
        <v>722</v>
      </c>
      <c r="D342" t="s">
        <v>726</v>
      </c>
    </row>
    <row r="343" spans="1:4" x14ac:dyDescent="0.2">
      <c r="A343" s="76">
        <v>1025</v>
      </c>
      <c r="B343" s="76">
        <f>A343/3-1</f>
        <v>340.66666666666669</v>
      </c>
      <c r="C343" t="s">
        <v>722</v>
      </c>
      <c r="D343" t="s">
        <v>726</v>
      </c>
    </row>
    <row r="344" spans="1:4" x14ac:dyDescent="0.2">
      <c r="A344" s="76">
        <v>1028</v>
      </c>
      <c r="B344" s="76">
        <f>A344/3-1</f>
        <v>341.66666666666669</v>
      </c>
      <c r="C344" t="s">
        <v>722</v>
      </c>
      <c r="D344" t="s">
        <v>726</v>
      </c>
    </row>
    <row r="345" spans="1:4" x14ac:dyDescent="0.2">
      <c r="A345" s="76">
        <v>1031</v>
      </c>
      <c r="B345" s="76">
        <f>A345/3-1</f>
        <v>342.66666666666669</v>
      </c>
      <c r="C345" t="s">
        <v>722</v>
      </c>
      <c r="D345" t="s">
        <v>724</v>
      </c>
    </row>
    <row r="346" spans="1:4" x14ac:dyDescent="0.2">
      <c r="A346" s="76">
        <v>1034</v>
      </c>
      <c r="B346" s="76">
        <f>A346/3-1</f>
        <v>343.66666666666669</v>
      </c>
      <c r="C346" t="s">
        <v>722</v>
      </c>
      <c r="D346" t="s">
        <v>726</v>
      </c>
    </row>
    <row r="347" spans="1:4" x14ac:dyDescent="0.2">
      <c r="A347" s="76">
        <v>1037</v>
      </c>
      <c r="B347" s="76">
        <f>A347/3-1</f>
        <v>344.66666666666669</v>
      </c>
      <c r="C347" t="s">
        <v>722</v>
      </c>
      <c r="D347" t="s">
        <v>724</v>
      </c>
    </row>
    <row r="348" spans="1:4" x14ac:dyDescent="0.2">
      <c r="A348" s="76">
        <v>1040</v>
      </c>
      <c r="B348" s="76">
        <f>A348/3-1</f>
        <v>345.66666666666669</v>
      </c>
      <c r="C348" t="s">
        <v>722</v>
      </c>
      <c r="D348" t="s">
        <v>724</v>
      </c>
    </row>
    <row r="349" spans="1:4" x14ac:dyDescent="0.2">
      <c r="A349" s="76">
        <v>1043</v>
      </c>
      <c r="B349" s="76">
        <f>A349/3-1</f>
        <v>346.66666666666669</v>
      </c>
      <c r="C349" t="s">
        <v>722</v>
      </c>
      <c r="D349" t="s">
        <v>724</v>
      </c>
    </row>
    <row r="350" spans="1:4" x14ac:dyDescent="0.2">
      <c r="A350" s="76">
        <v>1046</v>
      </c>
      <c r="B350" s="76">
        <f>A350/3-1</f>
        <v>347.66666666666669</v>
      </c>
      <c r="C350" t="s">
        <v>722</v>
      </c>
      <c r="D350" t="s">
        <v>726</v>
      </c>
    </row>
    <row r="351" spans="1:4" x14ac:dyDescent="0.2">
      <c r="A351" s="76">
        <v>1049</v>
      </c>
      <c r="B351" s="76">
        <f>A351/3-1</f>
        <v>348.66666666666669</v>
      </c>
      <c r="C351" t="s">
        <v>722</v>
      </c>
      <c r="D351" t="s">
        <v>729</v>
      </c>
    </row>
    <row r="352" spans="1:4" x14ac:dyDescent="0.2">
      <c r="A352" s="76">
        <v>1052</v>
      </c>
      <c r="B352" s="76">
        <f>A352/3-1</f>
        <v>349.66666666666669</v>
      </c>
      <c r="C352" t="s">
        <v>722</v>
      </c>
      <c r="D352" t="s">
        <v>724</v>
      </c>
    </row>
    <row r="353" spans="1:4" x14ac:dyDescent="0.2">
      <c r="A353" s="76">
        <v>1055</v>
      </c>
      <c r="B353" s="76">
        <f>A353/3-1</f>
        <v>350.66666666666669</v>
      </c>
      <c r="C353" t="s">
        <v>722</v>
      </c>
      <c r="D353" t="s">
        <v>724</v>
      </c>
    </row>
    <row r="354" spans="1:4" x14ac:dyDescent="0.2">
      <c r="A354" s="76">
        <v>1058</v>
      </c>
      <c r="B354" s="76">
        <f>A354/3-1</f>
        <v>351.66666666666669</v>
      </c>
      <c r="C354" t="s">
        <v>722</v>
      </c>
      <c r="D354" t="s">
        <v>726</v>
      </c>
    </row>
    <row r="355" spans="1:4" x14ac:dyDescent="0.2">
      <c r="A355" s="76">
        <v>1061</v>
      </c>
      <c r="B355" s="76">
        <f>A355/3-1</f>
        <v>352.66666666666669</v>
      </c>
      <c r="C355" t="s">
        <v>722</v>
      </c>
      <c r="D355" t="s">
        <v>724</v>
      </c>
    </row>
    <row r="356" spans="1:4" x14ac:dyDescent="0.2">
      <c r="A356" s="76">
        <v>1064</v>
      </c>
      <c r="B356" s="76">
        <f>A356/3-1</f>
        <v>353.66666666666669</v>
      </c>
      <c r="C356" t="s">
        <v>722</v>
      </c>
      <c r="D356" t="s">
        <v>726</v>
      </c>
    </row>
    <row r="357" spans="1:4" x14ac:dyDescent="0.2">
      <c r="A357" s="76">
        <v>1067</v>
      </c>
      <c r="B357" s="76">
        <f>A357/3-1</f>
        <v>354.66666666666669</v>
      </c>
      <c r="C357" t="s">
        <v>722</v>
      </c>
      <c r="D357" t="s">
        <v>726</v>
      </c>
    </row>
    <row r="358" spans="1:4" x14ac:dyDescent="0.2">
      <c r="A358" s="76">
        <v>1070</v>
      </c>
      <c r="B358" s="76">
        <f>A358/3-1</f>
        <v>355.66666666666669</v>
      </c>
      <c r="C358" t="s">
        <v>722</v>
      </c>
      <c r="D358" t="s">
        <v>726</v>
      </c>
    </row>
    <row r="359" spans="1:4" x14ac:dyDescent="0.2">
      <c r="A359" s="76">
        <v>1073</v>
      </c>
      <c r="B359" s="76">
        <f>A359/3-1</f>
        <v>356.66666666666669</v>
      </c>
      <c r="C359" t="s">
        <v>722</v>
      </c>
      <c r="D359" t="s">
        <v>724</v>
      </c>
    </row>
    <row r="360" spans="1:4" x14ac:dyDescent="0.2">
      <c r="A360" s="76">
        <v>1076</v>
      </c>
      <c r="B360" s="76">
        <f>A360/3-1</f>
        <v>357.66666666666669</v>
      </c>
      <c r="C360" t="s">
        <v>722</v>
      </c>
      <c r="D360" t="s">
        <v>733</v>
      </c>
    </row>
    <row r="361" spans="1:4" x14ac:dyDescent="0.2">
      <c r="A361" s="76">
        <v>1079</v>
      </c>
      <c r="B361" s="76">
        <f>A361/3-1</f>
        <v>358.66666666666669</v>
      </c>
      <c r="C361" t="s">
        <v>722</v>
      </c>
      <c r="D361" t="s">
        <v>726</v>
      </c>
    </row>
    <row r="362" spans="1:4" x14ac:dyDescent="0.2">
      <c r="A362" s="76">
        <v>1082</v>
      </c>
      <c r="B362" s="76">
        <f>A362/3-1</f>
        <v>359.66666666666669</v>
      </c>
      <c r="C362" t="s">
        <v>722</v>
      </c>
      <c r="D362" t="s">
        <v>726</v>
      </c>
    </row>
    <row r="363" spans="1:4" x14ac:dyDescent="0.2">
      <c r="A363" s="76">
        <v>1085</v>
      </c>
      <c r="B363" s="76">
        <f>A363/3-1</f>
        <v>360.66666666666669</v>
      </c>
      <c r="C363" t="s">
        <v>722</v>
      </c>
      <c r="D363" t="s">
        <v>731</v>
      </c>
    </row>
    <row r="364" spans="1:4" x14ac:dyDescent="0.2">
      <c r="A364" s="76">
        <v>1088</v>
      </c>
      <c r="B364" s="76">
        <f>A364/3-1</f>
        <v>361.66666666666669</v>
      </c>
      <c r="C364" t="s">
        <v>722</v>
      </c>
      <c r="D364" t="s">
        <v>724</v>
      </c>
    </row>
    <row r="365" spans="1:4" x14ac:dyDescent="0.2">
      <c r="A365" s="76">
        <v>1091</v>
      </c>
      <c r="B365" s="76">
        <f>A365/3-1</f>
        <v>362.66666666666669</v>
      </c>
      <c r="C365" t="s">
        <v>722</v>
      </c>
      <c r="D365" t="s">
        <v>726</v>
      </c>
    </row>
    <row r="366" spans="1:4" x14ac:dyDescent="0.2">
      <c r="A366" s="76">
        <v>1094</v>
      </c>
      <c r="B366" s="76">
        <f>A366/3-1</f>
        <v>363.66666666666669</v>
      </c>
      <c r="C366" t="s">
        <v>722</v>
      </c>
      <c r="D366" t="s">
        <v>731</v>
      </c>
    </row>
    <row r="367" spans="1:4" x14ac:dyDescent="0.2">
      <c r="A367" s="76">
        <v>1097</v>
      </c>
      <c r="B367" s="76">
        <f>A367/3-1</f>
        <v>364.66666666666669</v>
      </c>
      <c r="C367" t="s">
        <v>722</v>
      </c>
      <c r="D367" t="s">
        <v>726</v>
      </c>
    </row>
    <row r="368" spans="1:4" x14ac:dyDescent="0.2">
      <c r="A368" s="76">
        <v>1100</v>
      </c>
      <c r="B368" s="76">
        <f>A368/3-1</f>
        <v>365.66666666666669</v>
      </c>
      <c r="C368" t="s">
        <v>722</v>
      </c>
      <c r="D368" t="s">
        <v>731</v>
      </c>
    </row>
    <row r="369" spans="1:4" x14ac:dyDescent="0.2">
      <c r="A369" s="76">
        <v>1103</v>
      </c>
      <c r="B369" s="76">
        <f>A369/3-1</f>
        <v>366.66666666666669</v>
      </c>
      <c r="C369" t="s">
        <v>722</v>
      </c>
      <c r="D369" t="s">
        <v>726</v>
      </c>
    </row>
    <row r="370" spans="1:4" x14ac:dyDescent="0.2">
      <c r="A370" s="76">
        <v>1106</v>
      </c>
      <c r="B370" s="76">
        <f>A370/3-1</f>
        <v>367.66666666666669</v>
      </c>
      <c r="C370" t="s">
        <v>722</v>
      </c>
      <c r="D370" t="s">
        <v>726</v>
      </c>
    </row>
    <row r="371" spans="1:4" x14ac:dyDescent="0.2">
      <c r="A371" s="76">
        <v>1109</v>
      </c>
      <c r="B371" s="76">
        <f>A371/3-1</f>
        <v>368.66666666666669</v>
      </c>
      <c r="C371" t="s">
        <v>722</v>
      </c>
      <c r="D371" t="s">
        <v>726</v>
      </c>
    </row>
    <row r="372" spans="1:4" x14ac:dyDescent="0.2">
      <c r="A372" s="76">
        <v>1112</v>
      </c>
      <c r="B372" s="76">
        <f>A372/3-1</f>
        <v>369.66666666666669</v>
      </c>
      <c r="C372" t="s">
        <v>722</v>
      </c>
      <c r="D372" t="s">
        <v>726</v>
      </c>
    </row>
    <row r="373" spans="1:4" x14ac:dyDescent="0.2">
      <c r="A373" s="76">
        <v>1115</v>
      </c>
      <c r="B373" s="76">
        <f>A373/3-1</f>
        <v>370.66666666666669</v>
      </c>
      <c r="C373" t="s">
        <v>722</v>
      </c>
      <c r="D373" t="s">
        <v>731</v>
      </c>
    </row>
    <row r="374" spans="1:4" x14ac:dyDescent="0.2">
      <c r="A374" s="76">
        <v>1118</v>
      </c>
      <c r="B374" s="76">
        <f>A374/3-1</f>
        <v>371.66666666666669</v>
      </c>
      <c r="C374" t="s">
        <v>722</v>
      </c>
      <c r="D374" t="s">
        <v>731</v>
      </c>
    </row>
    <row r="375" spans="1:4" x14ac:dyDescent="0.2">
      <c r="A375" s="76">
        <v>1121</v>
      </c>
      <c r="B375" s="76">
        <f>A375/3-1</f>
        <v>372.66666666666669</v>
      </c>
      <c r="C375" t="s">
        <v>722</v>
      </c>
      <c r="D375" t="s">
        <v>726</v>
      </c>
    </row>
    <row r="376" spans="1:4" x14ac:dyDescent="0.2">
      <c r="A376" s="76">
        <v>1124</v>
      </c>
      <c r="B376" s="76">
        <f>A376/3-1</f>
        <v>373.66666666666669</v>
      </c>
      <c r="C376" t="s">
        <v>722</v>
      </c>
      <c r="D376" t="s">
        <v>731</v>
      </c>
    </row>
    <row r="377" spans="1:4" x14ac:dyDescent="0.2">
      <c r="A377" s="76">
        <v>1127</v>
      </c>
      <c r="B377" s="76">
        <f>A377/3-1</f>
        <v>374.66666666666669</v>
      </c>
      <c r="C377" t="s">
        <v>722</v>
      </c>
      <c r="D377" t="s">
        <v>726</v>
      </c>
    </row>
    <row r="378" spans="1:4" x14ac:dyDescent="0.2">
      <c r="A378" s="76">
        <v>1130</v>
      </c>
      <c r="B378" s="76">
        <f>A378/3-1</f>
        <v>375.66666666666669</v>
      </c>
      <c r="C378" t="s">
        <v>722</v>
      </c>
      <c r="D378" t="s">
        <v>731</v>
      </c>
    </row>
    <row r="379" spans="1:4" x14ac:dyDescent="0.2">
      <c r="A379" s="76">
        <v>1133</v>
      </c>
      <c r="B379" s="76">
        <f>A379/3-1</f>
        <v>376.66666666666669</v>
      </c>
      <c r="C379" t="s">
        <v>722</v>
      </c>
      <c r="D379" t="s">
        <v>726</v>
      </c>
    </row>
    <row r="380" spans="1:4" x14ac:dyDescent="0.2">
      <c r="A380" s="76">
        <v>1136</v>
      </c>
      <c r="B380" s="76">
        <f>A380/3-1</f>
        <v>377.66666666666669</v>
      </c>
      <c r="C380" t="s">
        <v>722</v>
      </c>
      <c r="D380" t="s">
        <v>726</v>
      </c>
    </row>
    <row r="381" spans="1:4" x14ac:dyDescent="0.2">
      <c r="A381" s="76">
        <v>1139</v>
      </c>
      <c r="B381" s="76">
        <f>A381/3-1</f>
        <v>378.66666666666669</v>
      </c>
      <c r="C381" t="s">
        <v>722</v>
      </c>
      <c r="D381" t="s">
        <v>731</v>
      </c>
    </row>
    <row r="382" spans="1:4" x14ac:dyDescent="0.2">
      <c r="A382" s="76">
        <v>1142</v>
      </c>
      <c r="B382" s="76">
        <f>A382/3-1</f>
        <v>379.66666666666669</v>
      </c>
      <c r="C382" t="s">
        <v>722</v>
      </c>
      <c r="D382" t="s">
        <v>726</v>
      </c>
    </row>
    <row r="383" spans="1:4" x14ac:dyDescent="0.2">
      <c r="A383" s="76">
        <v>1145</v>
      </c>
      <c r="B383" s="76">
        <f>A383/3-1</f>
        <v>380.66666666666669</v>
      </c>
      <c r="C383" t="s">
        <v>722</v>
      </c>
      <c r="D383" t="s">
        <v>726</v>
      </c>
    </row>
    <row r="384" spans="1:4" x14ac:dyDescent="0.2">
      <c r="A384" s="76">
        <v>1148</v>
      </c>
      <c r="B384" s="76">
        <f>A384/3-1</f>
        <v>381.66666666666669</v>
      </c>
      <c r="C384" t="s">
        <v>722</v>
      </c>
      <c r="D384" t="s">
        <v>726</v>
      </c>
    </row>
    <row r="385" spans="1:4" x14ac:dyDescent="0.2">
      <c r="A385" s="76">
        <v>1151</v>
      </c>
      <c r="B385" s="76">
        <f>A385/3-1</f>
        <v>382.66666666666669</v>
      </c>
      <c r="C385" t="s">
        <v>722</v>
      </c>
      <c r="D385" t="s">
        <v>726</v>
      </c>
    </row>
    <row r="386" spans="1:4" x14ac:dyDescent="0.2">
      <c r="A386" s="76">
        <v>1154</v>
      </c>
      <c r="B386" s="76">
        <f>A386/3-1</f>
        <v>383.66666666666669</v>
      </c>
      <c r="C386" t="s">
        <v>722</v>
      </c>
      <c r="D386" t="s">
        <v>724</v>
      </c>
    </row>
    <row r="387" spans="1:4" x14ac:dyDescent="0.2">
      <c r="A387" s="76">
        <v>1157</v>
      </c>
      <c r="B387" s="76">
        <f>A387/3-1</f>
        <v>384.66666666666669</v>
      </c>
      <c r="C387" t="s">
        <v>722</v>
      </c>
      <c r="D387" t="s">
        <v>731</v>
      </c>
    </row>
    <row r="388" spans="1:4" x14ac:dyDescent="0.2">
      <c r="A388" s="76">
        <v>1160</v>
      </c>
      <c r="B388" s="76">
        <f>A388/3-1</f>
        <v>385.66666666666669</v>
      </c>
      <c r="C388" t="s">
        <v>722</v>
      </c>
      <c r="D388" t="s">
        <v>731</v>
      </c>
    </row>
    <row r="389" spans="1:4" x14ac:dyDescent="0.2">
      <c r="A389" s="76">
        <v>1163</v>
      </c>
      <c r="B389" s="76">
        <f>A389/3-1</f>
        <v>386.66666666666669</v>
      </c>
      <c r="C389" t="s">
        <v>722</v>
      </c>
      <c r="D389" t="s">
        <v>726</v>
      </c>
    </row>
    <row r="390" spans="1:4" x14ac:dyDescent="0.2">
      <c r="A390" s="76">
        <v>1166</v>
      </c>
      <c r="B390" s="76">
        <f>A390/3-1</f>
        <v>387.66666666666669</v>
      </c>
      <c r="C390" t="s">
        <v>722</v>
      </c>
      <c r="D390" t="s">
        <v>731</v>
      </c>
    </row>
    <row r="391" spans="1:4" x14ac:dyDescent="0.2">
      <c r="A391" s="76">
        <v>1169</v>
      </c>
      <c r="B391" s="76">
        <f>A391/3-1</f>
        <v>388.66666666666669</v>
      </c>
      <c r="C391" t="s">
        <v>722</v>
      </c>
      <c r="D391" t="s">
        <v>726</v>
      </c>
    </row>
    <row r="392" spans="1:4" x14ac:dyDescent="0.2">
      <c r="A392" s="76">
        <v>1172</v>
      </c>
      <c r="B392" s="76">
        <f>A392/3-1</f>
        <v>389.66666666666669</v>
      </c>
      <c r="C392" t="s">
        <v>722</v>
      </c>
      <c r="D392" t="s">
        <v>724</v>
      </c>
    </row>
    <row r="393" spans="1:4" x14ac:dyDescent="0.2">
      <c r="A393" s="76">
        <v>1175</v>
      </c>
      <c r="B393" s="76">
        <f>A393/3-1</f>
        <v>390.66666666666669</v>
      </c>
      <c r="C393" t="s">
        <v>722</v>
      </c>
      <c r="D393" t="s">
        <v>731</v>
      </c>
    </row>
    <row r="394" spans="1:4" x14ac:dyDescent="0.2">
      <c r="A394" s="76">
        <v>1178</v>
      </c>
      <c r="B394" s="76">
        <f>A394/3-1</f>
        <v>391.66666666666669</v>
      </c>
      <c r="C394" t="s">
        <v>722</v>
      </c>
      <c r="D394" t="s">
        <v>726</v>
      </c>
    </row>
    <row r="395" spans="1:4" x14ac:dyDescent="0.2">
      <c r="A395" s="76">
        <v>1181</v>
      </c>
      <c r="B395" s="76">
        <f>A395/3-1</f>
        <v>392.66666666666669</v>
      </c>
      <c r="C395" t="s">
        <v>722</v>
      </c>
      <c r="D395" t="s">
        <v>724</v>
      </c>
    </row>
    <row r="396" spans="1:4" x14ac:dyDescent="0.2">
      <c r="A396" s="76">
        <v>1184</v>
      </c>
      <c r="B396" s="76">
        <f>A396/3-1</f>
        <v>393.66666666666669</v>
      </c>
      <c r="C396" t="s">
        <v>722</v>
      </c>
      <c r="D396" t="s">
        <v>724</v>
      </c>
    </row>
    <row r="397" spans="1:4" x14ac:dyDescent="0.2">
      <c r="A397" s="76">
        <v>1187</v>
      </c>
      <c r="B397" s="76">
        <f>A397/3-1</f>
        <v>394.66666666666669</v>
      </c>
      <c r="C397" t="s">
        <v>722</v>
      </c>
      <c r="D397" t="s">
        <v>724</v>
      </c>
    </row>
    <row r="398" spans="1:4" x14ac:dyDescent="0.2">
      <c r="A398" s="76">
        <v>1190</v>
      </c>
      <c r="B398" s="76">
        <f>A398/3-1</f>
        <v>395.66666666666669</v>
      </c>
      <c r="C398" t="s">
        <v>722</v>
      </c>
      <c r="D398" t="s">
        <v>726</v>
      </c>
    </row>
    <row r="399" spans="1:4" x14ac:dyDescent="0.2">
      <c r="A399" s="76">
        <v>1193</v>
      </c>
      <c r="B399" s="76">
        <f>A399/3-1</f>
        <v>396.66666666666669</v>
      </c>
      <c r="C399" t="s">
        <v>722</v>
      </c>
      <c r="D399" t="s">
        <v>724</v>
      </c>
    </row>
    <row r="400" spans="1:4" x14ac:dyDescent="0.2">
      <c r="A400" s="76">
        <v>1196</v>
      </c>
      <c r="B400" s="76">
        <f>A400/3-1</f>
        <v>397.66666666666669</v>
      </c>
      <c r="C400" t="s">
        <v>722</v>
      </c>
      <c r="D400" t="s">
        <v>726</v>
      </c>
    </row>
    <row r="401" spans="1:4" x14ac:dyDescent="0.2">
      <c r="A401" s="76">
        <v>1199</v>
      </c>
      <c r="B401" s="76">
        <f>A401/3-1</f>
        <v>398.66666666666669</v>
      </c>
      <c r="C401" t="s">
        <v>722</v>
      </c>
      <c r="D401" t="s">
        <v>726</v>
      </c>
    </row>
    <row r="402" spans="1:4" x14ac:dyDescent="0.2">
      <c r="A402" s="76">
        <v>1202</v>
      </c>
      <c r="B402" s="76">
        <f>A402/3-1</f>
        <v>399.66666666666669</v>
      </c>
      <c r="C402" t="s">
        <v>722</v>
      </c>
      <c r="D402" t="s">
        <v>724</v>
      </c>
    </row>
    <row r="403" spans="1:4" x14ac:dyDescent="0.2">
      <c r="A403" s="76">
        <v>1205</v>
      </c>
      <c r="B403" s="76">
        <f>A403/3-1</f>
        <v>400.66666666666669</v>
      </c>
      <c r="C403" t="s">
        <v>722</v>
      </c>
      <c r="D403" t="s">
        <v>726</v>
      </c>
    </row>
    <row r="404" spans="1:4" x14ac:dyDescent="0.2">
      <c r="A404" s="76">
        <v>1208</v>
      </c>
      <c r="B404" s="76">
        <f>A404/3-1</f>
        <v>401.66666666666669</v>
      </c>
      <c r="C404" t="s">
        <v>722</v>
      </c>
      <c r="D404" t="s">
        <v>726</v>
      </c>
    </row>
    <row r="405" spans="1:4" x14ac:dyDescent="0.2">
      <c r="A405" s="76">
        <v>1211</v>
      </c>
      <c r="B405" s="76">
        <f>A405/3-1</f>
        <v>402.66666666666669</v>
      </c>
      <c r="C405" t="s">
        <v>722</v>
      </c>
      <c r="D405" t="s">
        <v>724</v>
      </c>
    </row>
    <row r="406" spans="1:4" x14ac:dyDescent="0.2">
      <c r="A406" s="76">
        <v>1214</v>
      </c>
      <c r="B406" s="76">
        <f>A406/3-1</f>
        <v>403.66666666666669</v>
      </c>
      <c r="C406" t="s">
        <v>722</v>
      </c>
      <c r="D406" t="s">
        <v>729</v>
      </c>
    </row>
    <row r="407" spans="1:4" x14ac:dyDescent="0.2">
      <c r="A407" s="76">
        <v>1217</v>
      </c>
      <c r="B407" s="76">
        <f>A407/3-1</f>
        <v>404.66666666666669</v>
      </c>
      <c r="C407" t="s">
        <v>722</v>
      </c>
      <c r="D407" t="s">
        <v>726</v>
      </c>
    </row>
    <row r="408" spans="1:4" x14ac:dyDescent="0.2">
      <c r="A408" s="76">
        <v>1220</v>
      </c>
      <c r="B408" s="76">
        <f>A408/3-1</f>
        <v>405.66666666666669</v>
      </c>
      <c r="C408" t="s">
        <v>722</v>
      </c>
      <c r="D408" t="s">
        <v>726</v>
      </c>
    </row>
    <row r="409" spans="1:4" x14ac:dyDescent="0.2">
      <c r="A409" s="76">
        <v>1223</v>
      </c>
      <c r="B409" s="76">
        <f>A409/3-1</f>
        <v>406.66666666666669</v>
      </c>
      <c r="C409" t="s">
        <v>722</v>
      </c>
      <c r="D409" t="s">
        <v>726</v>
      </c>
    </row>
    <row r="410" spans="1:4" x14ac:dyDescent="0.2">
      <c r="A410" s="76">
        <v>1226</v>
      </c>
      <c r="B410" s="76">
        <f>A410/3-1</f>
        <v>407.66666666666669</v>
      </c>
      <c r="C410" t="s">
        <v>722</v>
      </c>
      <c r="D410" t="s">
        <v>724</v>
      </c>
    </row>
    <row r="411" spans="1:4" x14ac:dyDescent="0.2">
      <c r="A411" s="76">
        <v>1229</v>
      </c>
      <c r="B411" s="76">
        <f>A411/3-1</f>
        <v>408.66666666666669</v>
      </c>
      <c r="C411" t="s">
        <v>722</v>
      </c>
      <c r="D411" t="s">
        <v>724</v>
      </c>
    </row>
    <row r="412" spans="1:4" x14ac:dyDescent="0.2">
      <c r="A412" s="76">
        <v>1232</v>
      </c>
      <c r="B412" s="76">
        <f>A412/3-1</f>
        <v>409.66666666666669</v>
      </c>
      <c r="C412" t="s">
        <v>722</v>
      </c>
      <c r="D412" t="s">
        <v>726</v>
      </c>
    </row>
    <row r="413" spans="1:4" x14ac:dyDescent="0.2">
      <c r="A413" s="76">
        <v>1235</v>
      </c>
      <c r="B413" s="76">
        <f>A413/3-1</f>
        <v>410.66666666666669</v>
      </c>
      <c r="C413" t="s">
        <v>722</v>
      </c>
      <c r="D413" t="s">
        <v>724</v>
      </c>
    </row>
    <row r="414" spans="1:4" x14ac:dyDescent="0.2">
      <c r="A414" s="76">
        <v>1238</v>
      </c>
      <c r="B414" s="76">
        <f>A414/3-1</f>
        <v>411.66666666666669</v>
      </c>
      <c r="C414" t="s">
        <v>722</v>
      </c>
      <c r="D414" t="s">
        <v>726</v>
      </c>
    </row>
    <row r="415" spans="1:4" x14ac:dyDescent="0.2">
      <c r="A415" s="76">
        <v>1241</v>
      </c>
      <c r="B415" s="76">
        <f>A415/3-1</f>
        <v>412.66666666666669</v>
      </c>
      <c r="C415" t="s">
        <v>722</v>
      </c>
      <c r="D415" t="s">
        <v>726</v>
      </c>
    </row>
    <row r="416" spans="1:4" x14ac:dyDescent="0.2">
      <c r="A416" s="76">
        <v>1244</v>
      </c>
      <c r="B416" s="76">
        <f>A416/3-1</f>
        <v>413.66666666666669</v>
      </c>
      <c r="C416" t="s">
        <v>722</v>
      </c>
      <c r="D416" t="s">
        <v>726</v>
      </c>
    </row>
    <row r="417" spans="1:4" x14ac:dyDescent="0.2">
      <c r="A417" s="76">
        <v>1247</v>
      </c>
      <c r="B417" s="76">
        <f>A417/3-1</f>
        <v>414.66666666666669</v>
      </c>
      <c r="C417" t="s">
        <v>722</v>
      </c>
      <c r="D417" t="s">
        <v>724</v>
      </c>
    </row>
    <row r="418" spans="1:4" x14ac:dyDescent="0.2">
      <c r="A418" s="76">
        <v>1250</v>
      </c>
      <c r="B418" s="76">
        <f>A418/3-1</f>
        <v>415.66666666666669</v>
      </c>
      <c r="C418" t="s">
        <v>722</v>
      </c>
      <c r="D418" t="s">
        <v>726</v>
      </c>
    </row>
    <row r="419" spans="1:4" x14ac:dyDescent="0.2">
      <c r="A419" s="76">
        <v>1253</v>
      </c>
      <c r="B419" s="76">
        <f>A419/3-1</f>
        <v>416.66666666666669</v>
      </c>
      <c r="C419" t="s">
        <v>722</v>
      </c>
      <c r="D419" t="s">
        <v>731</v>
      </c>
    </row>
    <row r="420" spans="1:4" x14ac:dyDescent="0.2">
      <c r="A420" s="76">
        <v>1256</v>
      </c>
      <c r="B420" s="76">
        <f>A420/3-1</f>
        <v>417.66666666666669</v>
      </c>
      <c r="C420" t="s">
        <v>722</v>
      </c>
      <c r="D420" t="s">
        <v>726</v>
      </c>
    </row>
    <row r="421" spans="1:4" x14ac:dyDescent="0.2">
      <c r="A421" s="76">
        <v>1259</v>
      </c>
      <c r="B421" s="76">
        <f>A421/3-1</f>
        <v>418.66666666666669</v>
      </c>
      <c r="C421" t="s">
        <v>722</v>
      </c>
      <c r="D421" t="s">
        <v>731</v>
      </c>
    </row>
    <row r="422" spans="1:4" x14ac:dyDescent="0.2">
      <c r="A422" s="76">
        <v>1262</v>
      </c>
      <c r="B422" s="76">
        <f>A422/3-1</f>
        <v>419.66666666666669</v>
      </c>
      <c r="C422" t="s">
        <v>722</v>
      </c>
      <c r="D422" t="s">
        <v>726</v>
      </c>
    </row>
    <row r="423" spans="1:4" x14ac:dyDescent="0.2">
      <c r="A423" s="76">
        <v>1265</v>
      </c>
      <c r="B423" s="76">
        <f>A423/3-1</f>
        <v>420.66666666666669</v>
      </c>
      <c r="C423" t="s">
        <v>722</v>
      </c>
      <c r="D423" t="s">
        <v>726</v>
      </c>
    </row>
    <row r="424" spans="1:4" x14ac:dyDescent="0.2">
      <c r="A424" s="76">
        <v>1268</v>
      </c>
      <c r="B424" s="76">
        <f>A424/3-1</f>
        <v>421.66666666666669</v>
      </c>
      <c r="C424" t="s">
        <v>722</v>
      </c>
      <c r="D424" t="s">
        <v>731</v>
      </c>
    </row>
    <row r="425" spans="1:4" x14ac:dyDescent="0.2">
      <c r="A425" s="76">
        <v>1271</v>
      </c>
      <c r="B425" s="76">
        <f>A425/3-1</f>
        <v>422.66666666666669</v>
      </c>
      <c r="C425" t="s">
        <v>722</v>
      </c>
      <c r="D425" t="s">
        <v>731</v>
      </c>
    </row>
    <row r="426" spans="1:4" x14ac:dyDescent="0.2">
      <c r="A426" s="76">
        <v>1274</v>
      </c>
      <c r="B426" s="76">
        <f>A426/3-1</f>
        <v>423.66666666666669</v>
      </c>
      <c r="C426" t="s">
        <v>722</v>
      </c>
      <c r="D426" t="s">
        <v>726</v>
      </c>
    </row>
    <row r="427" spans="1:4" x14ac:dyDescent="0.2">
      <c r="A427" s="76">
        <v>1277</v>
      </c>
      <c r="B427" s="76">
        <f>A427/3-1</f>
        <v>424.66666666666669</v>
      </c>
      <c r="C427" t="s">
        <v>722</v>
      </c>
      <c r="D427" t="s">
        <v>726</v>
      </c>
    </row>
    <row r="428" spans="1:4" x14ac:dyDescent="0.2">
      <c r="A428" s="76">
        <v>1280</v>
      </c>
      <c r="B428" s="76">
        <f>A428/3-1</f>
        <v>425.66666666666669</v>
      </c>
      <c r="C428" t="s">
        <v>722</v>
      </c>
      <c r="D428" t="s">
        <v>724</v>
      </c>
    </row>
    <row r="429" spans="1:4" x14ac:dyDescent="0.2">
      <c r="A429" s="76">
        <v>1283</v>
      </c>
      <c r="B429" s="76">
        <f>A429/3-1</f>
        <v>426.66666666666669</v>
      </c>
      <c r="C429" t="s">
        <v>722</v>
      </c>
      <c r="D429" t="s">
        <v>726</v>
      </c>
    </row>
    <row r="430" spans="1:4" x14ac:dyDescent="0.2">
      <c r="A430" s="76">
        <v>1286</v>
      </c>
      <c r="B430" s="76">
        <f>A430/3-1</f>
        <v>427.66666666666669</v>
      </c>
      <c r="C430" t="s">
        <v>722</v>
      </c>
      <c r="D430" t="s">
        <v>731</v>
      </c>
    </row>
    <row r="431" spans="1:4" x14ac:dyDescent="0.2">
      <c r="A431" s="76">
        <v>1289</v>
      </c>
      <c r="B431" s="76">
        <f>A431/3-1</f>
        <v>428.66666666666669</v>
      </c>
      <c r="C431" t="s">
        <v>722</v>
      </c>
      <c r="D431" t="s">
        <v>726</v>
      </c>
    </row>
    <row r="432" spans="1:4" x14ac:dyDescent="0.2">
      <c r="A432" s="76">
        <v>1292</v>
      </c>
      <c r="B432" s="76">
        <f>A432/3-1</f>
        <v>429.66666666666669</v>
      </c>
      <c r="C432" t="s">
        <v>722</v>
      </c>
      <c r="D432" t="s">
        <v>731</v>
      </c>
    </row>
    <row r="433" spans="1:4" x14ac:dyDescent="0.2">
      <c r="A433" s="76">
        <v>1295</v>
      </c>
      <c r="B433" s="76">
        <f>A433/3-1</f>
        <v>430.66666666666669</v>
      </c>
      <c r="C433" t="s">
        <v>722</v>
      </c>
      <c r="D433" t="s">
        <v>731</v>
      </c>
    </row>
    <row r="434" spans="1:4" x14ac:dyDescent="0.2">
      <c r="A434" s="76">
        <v>1298</v>
      </c>
      <c r="B434" s="76">
        <f>A434/3-1</f>
        <v>431.66666666666669</v>
      </c>
      <c r="C434" t="s">
        <v>722</v>
      </c>
      <c r="D434" t="s">
        <v>726</v>
      </c>
    </row>
    <row r="435" spans="1:4" x14ac:dyDescent="0.2">
      <c r="A435" s="76">
        <v>1301</v>
      </c>
      <c r="B435" s="76">
        <f>A435/3-1</f>
        <v>432.66666666666669</v>
      </c>
      <c r="C435" t="s">
        <v>722</v>
      </c>
      <c r="D435" t="s">
        <v>731</v>
      </c>
    </row>
    <row r="436" spans="1:4" x14ac:dyDescent="0.2">
      <c r="A436" s="76">
        <v>1304</v>
      </c>
      <c r="B436" s="76">
        <f>A436/3-1</f>
        <v>433.66666666666669</v>
      </c>
      <c r="C436" t="s">
        <v>722</v>
      </c>
      <c r="D436" t="s">
        <v>731</v>
      </c>
    </row>
    <row r="437" spans="1:4" x14ac:dyDescent="0.2">
      <c r="A437" s="76">
        <v>1307</v>
      </c>
      <c r="B437" s="76">
        <f>A437/3-1</f>
        <v>434.66666666666669</v>
      </c>
      <c r="C437" t="s">
        <v>722</v>
      </c>
      <c r="D437" t="s">
        <v>726</v>
      </c>
    </row>
    <row r="438" spans="1:4" x14ac:dyDescent="0.2">
      <c r="A438" s="76">
        <v>1310</v>
      </c>
      <c r="B438" s="76">
        <f>A438/3-1</f>
        <v>435.66666666666669</v>
      </c>
      <c r="C438" t="s">
        <v>722</v>
      </c>
      <c r="D438" t="s">
        <v>724</v>
      </c>
    </row>
    <row r="439" spans="1:4" x14ac:dyDescent="0.2">
      <c r="A439" s="76">
        <v>1313</v>
      </c>
      <c r="B439" s="76">
        <f>A439/3-1</f>
        <v>436.66666666666669</v>
      </c>
      <c r="C439" t="s">
        <v>722</v>
      </c>
      <c r="D439" t="s">
        <v>731</v>
      </c>
    </row>
    <row r="440" spans="1:4" x14ac:dyDescent="0.2">
      <c r="A440" s="76">
        <v>1316</v>
      </c>
      <c r="B440" s="76">
        <f>A440/3-1</f>
        <v>437.66666666666669</v>
      </c>
      <c r="C440" t="s">
        <v>722</v>
      </c>
      <c r="D440" t="s">
        <v>731</v>
      </c>
    </row>
    <row r="441" spans="1:4" x14ac:dyDescent="0.2">
      <c r="A441" s="76">
        <v>1319</v>
      </c>
      <c r="B441" s="76">
        <f>A441/3-1</f>
        <v>438.66666666666669</v>
      </c>
      <c r="C441" t="s">
        <v>722</v>
      </c>
      <c r="D441" t="s">
        <v>726</v>
      </c>
    </row>
    <row r="442" spans="1:4" x14ac:dyDescent="0.2">
      <c r="A442" s="76">
        <v>1322</v>
      </c>
      <c r="B442" s="76">
        <f>A442/3-1</f>
        <v>439.66666666666669</v>
      </c>
      <c r="C442" t="s">
        <v>722</v>
      </c>
      <c r="D442" t="s">
        <v>726</v>
      </c>
    </row>
    <row r="443" spans="1:4" x14ac:dyDescent="0.2">
      <c r="A443" s="76">
        <v>1325</v>
      </c>
      <c r="B443" s="76">
        <f>A443/3-1</f>
        <v>440.66666666666669</v>
      </c>
      <c r="C443" t="s">
        <v>722</v>
      </c>
      <c r="D443" t="s">
        <v>726</v>
      </c>
    </row>
    <row r="444" spans="1:4" x14ac:dyDescent="0.2">
      <c r="A444" s="76">
        <v>1328</v>
      </c>
      <c r="B444" s="76">
        <f>A444/3-1</f>
        <v>441.66666666666669</v>
      </c>
      <c r="C444" t="s">
        <v>722</v>
      </c>
      <c r="D444" t="s">
        <v>726</v>
      </c>
    </row>
    <row r="445" spans="1:4" x14ac:dyDescent="0.2">
      <c r="A445" s="76">
        <v>1331</v>
      </c>
      <c r="B445" s="76">
        <f>A445/3-1</f>
        <v>442.66666666666669</v>
      </c>
      <c r="C445" t="s">
        <v>722</v>
      </c>
      <c r="D445" t="s">
        <v>724</v>
      </c>
    </row>
    <row r="446" spans="1:4" x14ac:dyDescent="0.2">
      <c r="A446" s="76">
        <v>1334</v>
      </c>
      <c r="B446" s="76">
        <f>A446/3-1</f>
        <v>443.66666666666669</v>
      </c>
      <c r="C446" t="s">
        <v>722</v>
      </c>
      <c r="D446" t="s">
        <v>731</v>
      </c>
    </row>
    <row r="447" spans="1:4" x14ac:dyDescent="0.2">
      <c r="A447" s="76">
        <v>1337</v>
      </c>
      <c r="B447" s="76">
        <f>A447/3-1</f>
        <v>444.66666666666669</v>
      </c>
      <c r="C447" t="s">
        <v>722</v>
      </c>
      <c r="D447" t="s">
        <v>731</v>
      </c>
    </row>
    <row r="448" spans="1:4" x14ac:dyDescent="0.2">
      <c r="A448" s="76">
        <v>1340</v>
      </c>
      <c r="B448" s="76">
        <f>A448/3-1</f>
        <v>445.66666666666669</v>
      </c>
      <c r="C448" t="s">
        <v>722</v>
      </c>
      <c r="D448" t="s">
        <v>726</v>
      </c>
    </row>
    <row r="449" spans="1:7" x14ac:dyDescent="0.2">
      <c r="A449" s="76">
        <v>1343</v>
      </c>
      <c r="B449" s="76">
        <f>A449/3-1</f>
        <v>446.66666666666669</v>
      </c>
      <c r="C449" t="s">
        <v>722</v>
      </c>
      <c r="D449" t="s">
        <v>726</v>
      </c>
    </row>
    <row r="450" spans="1:7" x14ac:dyDescent="0.2">
      <c r="A450" s="76">
        <v>1346</v>
      </c>
      <c r="B450" s="76">
        <f>A450/3-1</f>
        <v>447.66666666666669</v>
      </c>
      <c r="C450" t="s">
        <v>722</v>
      </c>
      <c r="D450" t="s">
        <v>734</v>
      </c>
    </row>
    <row r="451" spans="1:7" x14ac:dyDescent="0.2">
      <c r="A451" s="76">
        <v>1349</v>
      </c>
      <c r="B451" s="76">
        <f>A451/3-1</f>
        <v>448.66666666666669</v>
      </c>
      <c r="C451" t="s">
        <v>722</v>
      </c>
      <c r="D451" t="s">
        <v>3719</v>
      </c>
    </row>
    <row r="452" spans="1:7" x14ac:dyDescent="0.2">
      <c r="A452" s="76">
        <v>1352</v>
      </c>
      <c r="B452" s="76">
        <f>A452/3-1</f>
        <v>449.66666666666669</v>
      </c>
      <c r="C452" t="s">
        <v>722</v>
      </c>
      <c r="D452" t="s">
        <v>734</v>
      </c>
    </row>
    <row r="453" spans="1:7" x14ac:dyDescent="0.2">
      <c r="C453" t="s">
        <v>722</v>
      </c>
      <c r="D453" t="s">
        <v>3720</v>
      </c>
    </row>
    <row r="454" spans="1:7" x14ac:dyDescent="0.2">
      <c r="A454" s="76">
        <v>90</v>
      </c>
      <c r="B454" s="76">
        <f>A454/3-1</f>
        <v>29</v>
      </c>
      <c r="C454" t="s">
        <v>728</v>
      </c>
      <c r="G454" t="str">
        <f>VLOOKUP(B454, Sheet11!H1:I450, 2, FALSE)</f>
        <v>update entity set athleticsdivname='大埔及北區', athleticsdivfemale=3, athleticsposfemale=29 where name = '孔教學院大成何郭佩珍中學' and categoryid=2;</v>
      </c>
    </row>
    <row r="455" spans="1:7" x14ac:dyDescent="0.2">
      <c r="A455" s="76">
        <v>153</v>
      </c>
      <c r="B455" s="76">
        <f>A455/3-1</f>
        <v>50</v>
      </c>
      <c r="C455" t="s">
        <v>728</v>
      </c>
      <c r="G455" s="76" t="str">
        <f>VLOOKUP(B455, Sheet11!H2:I451, 2, FALSE)</f>
        <v>update entity set athleticsdivname='大埔及北區', athleticsdivmale=3, athleticsposmale=9 where name = '孔教學院大成何郭佩珍中學' and categoryid=2;</v>
      </c>
    </row>
    <row r="456" spans="1:7" x14ac:dyDescent="0.2">
      <c r="A456" s="76">
        <v>351</v>
      </c>
      <c r="B456" s="76">
        <f>A456/3-1</f>
        <v>116</v>
      </c>
      <c r="C456" t="s">
        <v>728</v>
      </c>
      <c r="G456" s="76" t="str">
        <f>VLOOKUP(B456, Sheet11!H3:I452, 2, FALSE)</f>
        <v>update entity set athleticsdivname='元朗區', athleticsdivfemale=3, athleticsposfemale=34 where name = '圓玄學院妙法寺內明陳呂重德紀念中學' and categoryid=2;</v>
      </c>
    </row>
    <row r="457" spans="1:7" x14ac:dyDescent="0.2">
      <c r="A457" s="76">
        <v>444</v>
      </c>
      <c r="B457" s="76">
        <f>A457/3-1</f>
        <v>147</v>
      </c>
      <c r="C457" t="s">
        <v>728</v>
      </c>
      <c r="G457" s="76" t="str">
        <f>VLOOKUP(B457, Sheet11!H4:I453, 2, FALSE)</f>
        <v>update entity set athleticsdivname='元朗區', athleticsdivmale=3, athleticsposmale=26 where name = '圓玄學院妙法寺內明陳呂重德紀念中學' and categoryid=2;</v>
      </c>
    </row>
    <row r="458" spans="1:7" x14ac:dyDescent="0.2">
      <c r="A458" s="76">
        <v>600</v>
      </c>
      <c r="B458" s="76">
        <f>A458/3-1</f>
        <v>199</v>
      </c>
      <c r="C458" t="s">
        <v>728</v>
      </c>
      <c r="G458" s="76" t="str">
        <f>VLOOKUP(B458, Sheet11!H5:I454, 2, FALSE)</f>
        <v>update entity set athleticsdivname='屯門區', athleticsdivfemale=3, athleticsposfemale=40 where name = '哈羅香港國際學校' and categoryid=5;</v>
      </c>
    </row>
    <row r="459" spans="1:7" x14ac:dyDescent="0.2">
      <c r="A459" s="76">
        <v>714</v>
      </c>
      <c r="B459" s="76">
        <f>A459/3-1</f>
        <v>237</v>
      </c>
      <c r="C459" t="s">
        <v>728</v>
      </c>
      <c r="G459" s="76" t="str">
        <f>VLOOKUP(B459, Sheet11!H6:I455, 2, FALSE)</f>
        <v>update entity set athleticsdivname='屯門區', athleticsdivmale=3, athleticsposmale=38 where name = '哈羅香港國際學校' and categoryid=5;</v>
      </c>
    </row>
    <row r="460" spans="1:7" x14ac:dyDescent="0.2">
      <c r="A460" s="76">
        <v>6</v>
      </c>
      <c r="B460" s="76">
        <f>A460/3-1</f>
        <v>1</v>
      </c>
      <c r="C460" t="s">
        <v>725</v>
      </c>
    </row>
    <row r="461" spans="1:7" x14ac:dyDescent="0.2">
      <c r="A461" s="76">
        <v>9</v>
      </c>
      <c r="B461" s="76">
        <f>A461/3-1</f>
        <v>2</v>
      </c>
      <c r="C461" t="s">
        <v>725</v>
      </c>
    </row>
    <row r="462" spans="1:7" x14ac:dyDescent="0.2">
      <c r="A462" s="76">
        <v>12</v>
      </c>
      <c r="B462" s="76">
        <f>A462/3-1</f>
        <v>3</v>
      </c>
      <c r="C462" t="s">
        <v>725</v>
      </c>
    </row>
    <row r="463" spans="1:7" x14ac:dyDescent="0.2">
      <c r="A463" s="76">
        <v>15</v>
      </c>
      <c r="B463" s="76">
        <f>A463/3-1</f>
        <v>4</v>
      </c>
      <c r="C463" t="s">
        <v>725</v>
      </c>
    </row>
    <row r="464" spans="1:7" x14ac:dyDescent="0.2">
      <c r="A464" s="76">
        <v>18</v>
      </c>
      <c r="B464" s="76">
        <f>A464/3-1</f>
        <v>5</v>
      </c>
      <c r="C464" t="s">
        <v>725</v>
      </c>
    </row>
    <row r="465" spans="1:3" x14ac:dyDescent="0.2">
      <c r="A465" s="76">
        <v>21</v>
      </c>
      <c r="B465" s="76">
        <f>A465/3-1</f>
        <v>6</v>
      </c>
      <c r="C465" t="s">
        <v>725</v>
      </c>
    </row>
    <row r="466" spans="1:3" x14ac:dyDescent="0.2">
      <c r="A466" s="76">
        <v>24</v>
      </c>
      <c r="B466" s="76">
        <f>A466/3-1</f>
        <v>7</v>
      </c>
      <c r="C466" t="s">
        <v>725</v>
      </c>
    </row>
    <row r="467" spans="1:3" x14ac:dyDescent="0.2">
      <c r="A467" s="76">
        <v>27</v>
      </c>
      <c r="B467" s="76">
        <f>A467/3-1</f>
        <v>8</v>
      </c>
      <c r="C467" t="s">
        <v>725</v>
      </c>
    </row>
    <row r="468" spans="1:3" x14ac:dyDescent="0.2">
      <c r="A468" s="76">
        <v>30</v>
      </c>
      <c r="B468" s="76">
        <f>A468/3-1</f>
        <v>9</v>
      </c>
      <c r="C468" t="s">
        <v>725</v>
      </c>
    </row>
    <row r="469" spans="1:3" x14ac:dyDescent="0.2">
      <c r="A469" s="76">
        <v>33</v>
      </c>
      <c r="B469" s="76">
        <f>A469/3-1</f>
        <v>10</v>
      </c>
      <c r="C469" t="s">
        <v>725</v>
      </c>
    </row>
    <row r="470" spans="1:3" x14ac:dyDescent="0.2">
      <c r="A470" s="76">
        <v>36</v>
      </c>
      <c r="B470" s="76">
        <f>A470/3-1</f>
        <v>11</v>
      </c>
      <c r="C470" t="s">
        <v>725</v>
      </c>
    </row>
    <row r="471" spans="1:3" x14ac:dyDescent="0.2">
      <c r="A471" s="76">
        <v>39</v>
      </c>
      <c r="B471" s="76">
        <f>A471/3-1</f>
        <v>12</v>
      </c>
      <c r="C471" t="s">
        <v>725</v>
      </c>
    </row>
    <row r="472" spans="1:3" x14ac:dyDescent="0.2">
      <c r="A472" s="76">
        <v>42</v>
      </c>
      <c r="B472" s="76">
        <f>A472/3-1</f>
        <v>13</v>
      </c>
      <c r="C472" t="s">
        <v>725</v>
      </c>
    </row>
    <row r="473" spans="1:3" x14ac:dyDescent="0.2">
      <c r="A473" s="76">
        <v>45</v>
      </c>
      <c r="B473" s="76">
        <f>A473/3-1</f>
        <v>14</v>
      </c>
      <c r="C473" t="s">
        <v>725</v>
      </c>
    </row>
    <row r="474" spans="1:3" x14ac:dyDescent="0.2">
      <c r="A474" s="76">
        <v>48</v>
      </c>
      <c r="B474" s="76">
        <f>A474/3-1</f>
        <v>15</v>
      </c>
      <c r="C474" t="s">
        <v>725</v>
      </c>
    </row>
    <row r="475" spans="1:3" x14ac:dyDescent="0.2">
      <c r="A475" s="76">
        <v>51</v>
      </c>
      <c r="B475" s="76">
        <f>A475/3-1</f>
        <v>16</v>
      </c>
      <c r="C475" t="s">
        <v>725</v>
      </c>
    </row>
    <row r="476" spans="1:3" x14ac:dyDescent="0.2">
      <c r="A476" s="76">
        <v>54</v>
      </c>
      <c r="B476" s="76">
        <f>A476/3-1</f>
        <v>17</v>
      </c>
      <c r="C476" t="s">
        <v>725</v>
      </c>
    </row>
    <row r="477" spans="1:3" x14ac:dyDescent="0.2">
      <c r="A477" s="76">
        <v>57</v>
      </c>
      <c r="B477" s="76">
        <f>A477/3-1</f>
        <v>18</v>
      </c>
      <c r="C477" t="s">
        <v>725</v>
      </c>
    </row>
    <row r="478" spans="1:3" x14ac:dyDescent="0.2">
      <c r="A478" s="76">
        <v>60</v>
      </c>
      <c r="B478" s="76">
        <f>A478/3-1</f>
        <v>19</v>
      </c>
      <c r="C478" t="s">
        <v>725</v>
      </c>
    </row>
    <row r="479" spans="1:3" x14ac:dyDescent="0.2">
      <c r="A479" s="76">
        <v>63</v>
      </c>
      <c r="B479" s="76">
        <f>A479/3-1</f>
        <v>20</v>
      </c>
      <c r="C479" t="s">
        <v>725</v>
      </c>
    </row>
    <row r="480" spans="1:3" x14ac:dyDescent="0.2">
      <c r="A480" s="76">
        <v>66</v>
      </c>
      <c r="B480" s="76">
        <f>A480/3-1</f>
        <v>21</v>
      </c>
      <c r="C480" t="s">
        <v>725</v>
      </c>
    </row>
    <row r="481" spans="1:3" x14ac:dyDescent="0.2">
      <c r="A481" s="76">
        <v>69</v>
      </c>
      <c r="B481" s="76">
        <f>A481/3-1</f>
        <v>22</v>
      </c>
      <c r="C481" t="s">
        <v>725</v>
      </c>
    </row>
    <row r="482" spans="1:3" x14ac:dyDescent="0.2">
      <c r="A482" s="76">
        <v>72</v>
      </c>
      <c r="B482" s="76">
        <f>A482/3-1</f>
        <v>23</v>
      </c>
      <c r="C482" t="s">
        <v>725</v>
      </c>
    </row>
    <row r="483" spans="1:3" x14ac:dyDescent="0.2">
      <c r="A483" s="76">
        <v>75</v>
      </c>
      <c r="B483" s="76">
        <f>A483/3-1</f>
        <v>24</v>
      </c>
      <c r="C483" t="s">
        <v>725</v>
      </c>
    </row>
    <row r="484" spans="1:3" x14ac:dyDescent="0.2">
      <c r="A484" s="76">
        <v>78</v>
      </c>
      <c r="B484" s="76">
        <f>A484/3-1</f>
        <v>25</v>
      </c>
      <c r="C484" t="s">
        <v>725</v>
      </c>
    </row>
    <row r="485" spans="1:3" x14ac:dyDescent="0.2">
      <c r="A485" s="76">
        <v>81</v>
      </c>
      <c r="B485" s="76">
        <f>A485/3-1</f>
        <v>26</v>
      </c>
      <c r="C485" t="s">
        <v>725</v>
      </c>
    </row>
    <row r="486" spans="1:3" x14ac:dyDescent="0.2">
      <c r="A486" s="76">
        <v>84</v>
      </c>
      <c r="B486" s="76">
        <f>A486/3-1</f>
        <v>27</v>
      </c>
      <c r="C486" t="s">
        <v>725</v>
      </c>
    </row>
    <row r="487" spans="1:3" x14ac:dyDescent="0.2">
      <c r="A487" s="76">
        <v>87</v>
      </c>
      <c r="B487" s="76">
        <f>A487/3-1</f>
        <v>28</v>
      </c>
      <c r="C487" t="s">
        <v>725</v>
      </c>
    </row>
    <row r="488" spans="1:3" x14ac:dyDescent="0.2">
      <c r="A488" s="76">
        <v>93</v>
      </c>
      <c r="B488" s="76">
        <f>A488/3-1</f>
        <v>30</v>
      </c>
      <c r="C488" t="s">
        <v>725</v>
      </c>
    </row>
    <row r="489" spans="1:3" x14ac:dyDescent="0.2">
      <c r="A489" s="76">
        <v>96</v>
      </c>
      <c r="B489" s="76">
        <f>A489/3-1</f>
        <v>31</v>
      </c>
      <c r="C489" t="s">
        <v>725</v>
      </c>
    </row>
    <row r="490" spans="1:3" x14ac:dyDescent="0.2">
      <c r="A490" s="76">
        <v>99</v>
      </c>
      <c r="B490" s="76">
        <f>A490/3-1</f>
        <v>32</v>
      </c>
      <c r="C490" t="s">
        <v>725</v>
      </c>
    </row>
    <row r="491" spans="1:3" x14ac:dyDescent="0.2">
      <c r="A491" s="76">
        <v>102</v>
      </c>
      <c r="B491" s="76">
        <f>A491/3-1</f>
        <v>33</v>
      </c>
      <c r="C491" t="s">
        <v>725</v>
      </c>
    </row>
    <row r="492" spans="1:3" x14ac:dyDescent="0.2">
      <c r="A492" s="76">
        <v>105</v>
      </c>
      <c r="B492" s="76">
        <f>A492/3-1</f>
        <v>34</v>
      </c>
      <c r="C492" t="s">
        <v>725</v>
      </c>
    </row>
    <row r="493" spans="1:3" x14ac:dyDescent="0.2">
      <c r="A493" s="76">
        <v>108</v>
      </c>
      <c r="B493" s="76">
        <f>A493/3-1</f>
        <v>35</v>
      </c>
      <c r="C493" t="s">
        <v>725</v>
      </c>
    </row>
    <row r="494" spans="1:3" x14ac:dyDescent="0.2">
      <c r="A494" s="76">
        <v>111</v>
      </c>
      <c r="B494" s="76">
        <f>A494/3-1</f>
        <v>36</v>
      </c>
      <c r="C494" t="s">
        <v>725</v>
      </c>
    </row>
    <row r="495" spans="1:3" x14ac:dyDescent="0.2">
      <c r="A495" s="76">
        <v>114</v>
      </c>
      <c r="B495" s="76">
        <f>A495/3-1</f>
        <v>37</v>
      </c>
      <c r="C495" t="s">
        <v>725</v>
      </c>
    </row>
    <row r="496" spans="1:3" x14ac:dyDescent="0.2">
      <c r="A496" s="76">
        <v>117</v>
      </c>
      <c r="B496" s="76">
        <f>A496/3-1</f>
        <v>38</v>
      </c>
      <c r="C496" t="s">
        <v>725</v>
      </c>
    </row>
    <row r="497" spans="1:3" x14ac:dyDescent="0.2">
      <c r="A497" s="76">
        <v>120</v>
      </c>
      <c r="B497" s="76">
        <f>A497/3-1</f>
        <v>39</v>
      </c>
      <c r="C497" t="s">
        <v>725</v>
      </c>
    </row>
    <row r="498" spans="1:3" x14ac:dyDescent="0.2">
      <c r="A498" s="76">
        <v>123</v>
      </c>
      <c r="B498" s="76">
        <f>A498/3-1</f>
        <v>40</v>
      </c>
      <c r="C498" t="s">
        <v>725</v>
      </c>
    </row>
    <row r="499" spans="1:3" x14ac:dyDescent="0.2">
      <c r="A499" s="76">
        <v>126</v>
      </c>
      <c r="B499" s="76">
        <f>A499/3-1</f>
        <v>41</v>
      </c>
      <c r="C499" t="s">
        <v>725</v>
      </c>
    </row>
    <row r="500" spans="1:3" x14ac:dyDescent="0.2">
      <c r="A500" s="76">
        <v>129</v>
      </c>
      <c r="B500" s="76">
        <f>A500/3-1</f>
        <v>42</v>
      </c>
      <c r="C500" t="s">
        <v>725</v>
      </c>
    </row>
    <row r="501" spans="1:3" x14ac:dyDescent="0.2">
      <c r="A501" s="76">
        <v>132</v>
      </c>
      <c r="B501" s="76">
        <f>A501/3-1</f>
        <v>43</v>
      </c>
      <c r="C501" t="s">
        <v>725</v>
      </c>
    </row>
    <row r="502" spans="1:3" x14ac:dyDescent="0.2">
      <c r="A502" s="76">
        <v>135</v>
      </c>
      <c r="B502" s="76">
        <f>A502/3-1</f>
        <v>44</v>
      </c>
      <c r="C502" t="s">
        <v>725</v>
      </c>
    </row>
    <row r="503" spans="1:3" x14ac:dyDescent="0.2">
      <c r="A503" s="76">
        <v>138</v>
      </c>
      <c r="B503" s="76">
        <f>A503/3-1</f>
        <v>45</v>
      </c>
      <c r="C503" t="s">
        <v>725</v>
      </c>
    </row>
    <row r="504" spans="1:3" x14ac:dyDescent="0.2">
      <c r="A504" s="76">
        <v>141</v>
      </c>
      <c r="B504" s="76">
        <f>A504/3-1</f>
        <v>46</v>
      </c>
      <c r="C504" t="s">
        <v>725</v>
      </c>
    </row>
    <row r="505" spans="1:3" x14ac:dyDescent="0.2">
      <c r="A505" s="76">
        <v>144</v>
      </c>
      <c r="B505" s="76">
        <f>A505/3-1</f>
        <v>47</v>
      </c>
      <c r="C505" t="s">
        <v>725</v>
      </c>
    </row>
    <row r="506" spans="1:3" x14ac:dyDescent="0.2">
      <c r="A506" s="76">
        <v>147</v>
      </c>
      <c r="B506" s="76">
        <f>A506/3-1</f>
        <v>48</v>
      </c>
      <c r="C506" t="s">
        <v>725</v>
      </c>
    </row>
    <row r="507" spans="1:3" x14ac:dyDescent="0.2">
      <c r="A507" s="76">
        <v>150</v>
      </c>
      <c r="B507" s="76">
        <f>A507/3-1</f>
        <v>49</v>
      </c>
      <c r="C507" t="s">
        <v>725</v>
      </c>
    </row>
    <row r="508" spans="1:3" x14ac:dyDescent="0.2">
      <c r="A508" s="76">
        <v>156</v>
      </c>
      <c r="B508" s="76">
        <f>A508/3-1</f>
        <v>51</v>
      </c>
      <c r="C508" t="s">
        <v>725</v>
      </c>
    </row>
    <row r="509" spans="1:3" x14ac:dyDescent="0.2">
      <c r="A509" s="76">
        <v>159</v>
      </c>
      <c r="B509" s="76">
        <f>A509/3-1</f>
        <v>52</v>
      </c>
      <c r="C509" t="s">
        <v>725</v>
      </c>
    </row>
    <row r="510" spans="1:3" x14ac:dyDescent="0.2">
      <c r="A510" s="76">
        <v>162</v>
      </c>
      <c r="B510" s="76">
        <f>A510/3-1</f>
        <v>53</v>
      </c>
      <c r="C510" t="s">
        <v>725</v>
      </c>
    </row>
    <row r="511" spans="1:3" x14ac:dyDescent="0.2">
      <c r="A511" s="76">
        <v>165</v>
      </c>
      <c r="B511" s="76">
        <f>A511/3-1</f>
        <v>54</v>
      </c>
      <c r="C511" t="s">
        <v>725</v>
      </c>
    </row>
    <row r="512" spans="1:3" x14ac:dyDescent="0.2">
      <c r="A512" s="76">
        <v>168</v>
      </c>
      <c r="B512" s="76">
        <f>A512/3-1</f>
        <v>55</v>
      </c>
      <c r="C512" t="s">
        <v>725</v>
      </c>
    </row>
    <row r="513" spans="1:3" x14ac:dyDescent="0.2">
      <c r="A513" s="76">
        <v>171</v>
      </c>
      <c r="B513" s="76">
        <f>A513/3-1</f>
        <v>56</v>
      </c>
      <c r="C513" t="s">
        <v>725</v>
      </c>
    </row>
    <row r="514" spans="1:3" x14ac:dyDescent="0.2">
      <c r="A514" s="76">
        <v>174</v>
      </c>
      <c r="B514" s="76">
        <f>A514/3-1</f>
        <v>57</v>
      </c>
      <c r="C514" t="s">
        <v>725</v>
      </c>
    </row>
    <row r="515" spans="1:3" x14ac:dyDescent="0.2">
      <c r="A515" s="76">
        <v>177</v>
      </c>
      <c r="B515" s="76">
        <f>A515/3-1</f>
        <v>58</v>
      </c>
      <c r="C515" t="s">
        <v>725</v>
      </c>
    </row>
    <row r="516" spans="1:3" x14ac:dyDescent="0.2">
      <c r="A516" s="76">
        <v>180</v>
      </c>
      <c r="B516" s="76">
        <f>A516/3-1</f>
        <v>59</v>
      </c>
      <c r="C516" t="s">
        <v>725</v>
      </c>
    </row>
    <row r="517" spans="1:3" x14ac:dyDescent="0.2">
      <c r="A517" s="76">
        <v>183</v>
      </c>
      <c r="B517" s="76">
        <f>A517/3-1</f>
        <v>60</v>
      </c>
      <c r="C517" t="s">
        <v>725</v>
      </c>
    </row>
    <row r="518" spans="1:3" x14ac:dyDescent="0.2">
      <c r="A518" s="76">
        <v>186</v>
      </c>
      <c r="B518" s="76">
        <f>A518/3-1</f>
        <v>61</v>
      </c>
      <c r="C518" t="s">
        <v>725</v>
      </c>
    </row>
    <row r="519" spans="1:3" x14ac:dyDescent="0.2">
      <c r="A519" s="76">
        <v>189</v>
      </c>
      <c r="B519" s="76">
        <f>A519/3-1</f>
        <v>62</v>
      </c>
      <c r="C519" t="s">
        <v>725</v>
      </c>
    </row>
    <row r="520" spans="1:3" x14ac:dyDescent="0.2">
      <c r="A520" s="76">
        <v>192</v>
      </c>
      <c r="B520" s="76">
        <f>A520/3-1</f>
        <v>63</v>
      </c>
      <c r="C520" t="s">
        <v>725</v>
      </c>
    </row>
    <row r="521" spans="1:3" x14ac:dyDescent="0.2">
      <c r="A521" s="76">
        <v>195</v>
      </c>
      <c r="B521" s="76">
        <f>A521/3-1</f>
        <v>64</v>
      </c>
      <c r="C521" t="s">
        <v>725</v>
      </c>
    </row>
    <row r="522" spans="1:3" x14ac:dyDescent="0.2">
      <c r="A522" s="76">
        <v>198</v>
      </c>
      <c r="B522" s="76">
        <f>A522/3-1</f>
        <v>65</v>
      </c>
      <c r="C522" t="s">
        <v>725</v>
      </c>
    </row>
    <row r="523" spans="1:3" x14ac:dyDescent="0.2">
      <c r="A523" s="76">
        <v>201</v>
      </c>
      <c r="B523" s="76">
        <f>A523/3-1</f>
        <v>66</v>
      </c>
      <c r="C523" t="s">
        <v>725</v>
      </c>
    </row>
    <row r="524" spans="1:3" x14ac:dyDescent="0.2">
      <c r="A524" s="76">
        <v>204</v>
      </c>
      <c r="B524" s="76">
        <f>A524/3-1</f>
        <v>67</v>
      </c>
      <c r="C524" t="s">
        <v>725</v>
      </c>
    </row>
    <row r="525" spans="1:3" x14ac:dyDescent="0.2">
      <c r="A525" s="76">
        <v>207</v>
      </c>
      <c r="B525" s="76">
        <f>A525/3-1</f>
        <v>68</v>
      </c>
      <c r="C525" t="s">
        <v>725</v>
      </c>
    </row>
    <row r="526" spans="1:3" x14ac:dyDescent="0.2">
      <c r="A526" s="76">
        <v>210</v>
      </c>
      <c r="B526" s="76">
        <f>A526/3-1</f>
        <v>69</v>
      </c>
      <c r="C526" t="s">
        <v>725</v>
      </c>
    </row>
    <row r="527" spans="1:3" x14ac:dyDescent="0.2">
      <c r="A527" s="76">
        <v>213</v>
      </c>
      <c r="B527" s="76">
        <f>A527/3-1</f>
        <v>70</v>
      </c>
      <c r="C527" t="s">
        <v>725</v>
      </c>
    </row>
    <row r="528" spans="1:3" x14ac:dyDescent="0.2">
      <c r="A528" s="76">
        <v>216</v>
      </c>
      <c r="B528" s="76">
        <f>A528/3-1</f>
        <v>71</v>
      </c>
      <c r="C528" t="s">
        <v>725</v>
      </c>
    </row>
    <row r="529" spans="1:3" x14ac:dyDescent="0.2">
      <c r="A529" s="76">
        <v>219</v>
      </c>
      <c r="B529" s="76">
        <f>A529/3-1</f>
        <v>72</v>
      </c>
      <c r="C529" t="s">
        <v>725</v>
      </c>
    </row>
    <row r="530" spans="1:3" x14ac:dyDescent="0.2">
      <c r="A530" s="76">
        <v>222</v>
      </c>
      <c r="B530" s="76">
        <f>A530/3-1</f>
        <v>73</v>
      </c>
      <c r="C530" t="s">
        <v>725</v>
      </c>
    </row>
    <row r="531" spans="1:3" x14ac:dyDescent="0.2">
      <c r="A531" s="76">
        <v>225</v>
      </c>
      <c r="B531" s="76">
        <f>A531/3-1</f>
        <v>74</v>
      </c>
      <c r="C531" t="s">
        <v>725</v>
      </c>
    </row>
    <row r="532" spans="1:3" x14ac:dyDescent="0.2">
      <c r="A532" s="76">
        <v>228</v>
      </c>
      <c r="B532" s="76">
        <f>A532/3-1</f>
        <v>75</v>
      </c>
      <c r="C532" t="s">
        <v>725</v>
      </c>
    </row>
    <row r="533" spans="1:3" x14ac:dyDescent="0.2">
      <c r="A533" s="76">
        <v>231</v>
      </c>
      <c r="B533" s="76">
        <f>A533/3-1</f>
        <v>76</v>
      </c>
      <c r="C533" t="s">
        <v>725</v>
      </c>
    </row>
    <row r="534" spans="1:3" x14ac:dyDescent="0.2">
      <c r="A534" s="76">
        <v>234</v>
      </c>
      <c r="B534" s="76">
        <f>A534/3-1</f>
        <v>77</v>
      </c>
      <c r="C534" t="s">
        <v>725</v>
      </c>
    </row>
    <row r="535" spans="1:3" x14ac:dyDescent="0.2">
      <c r="A535" s="76">
        <v>237</v>
      </c>
      <c r="B535" s="76">
        <f>A535/3-1</f>
        <v>78</v>
      </c>
      <c r="C535" t="s">
        <v>725</v>
      </c>
    </row>
    <row r="536" spans="1:3" x14ac:dyDescent="0.2">
      <c r="A536" s="76">
        <v>240</v>
      </c>
      <c r="B536" s="76">
        <f>A536/3-1</f>
        <v>79</v>
      </c>
      <c r="C536" t="s">
        <v>725</v>
      </c>
    </row>
    <row r="537" spans="1:3" x14ac:dyDescent="0.2">
      <c r="A537" s="76">
        <v>243</v>
      </c>
      <c r="B537" s="76">
        <f>A537/3-1</f>
        <v>80</v>
      </c>
      <c r="C537" t="s">
        <v>725</v>
      </c>
    </row>
    <row r="538" spans="1:3" x14ac:dyDescent="0.2">
      <c r="A538" s="76">
        <v>246</v>
      </c>
      <c r="B538" s="76">
        <f>A538/3-1</f>
        <v>81</v>
      </c>
      <c r="C538" t="s">
        <v>725</v>
      </c>
    </row>
    <row r="539" spans="1:3" x14ac:dyDescent="0.2">
      <c r="A539" s="76">
        <v>249</v>
      </c>
      <c r="B539" s="76">
        <f>A539/3-1</f>
        <v>82</v>
      </c>
      <c r="C539" t="s">
        <v>725</v>
      </c>
    </row>
    <row r="540" spans="1:3" x14ac:dyDescent="0.2">
      <c r="A540" s="76">
        <v>252</v>
      </c>
      <c r="B540" s="76">
        <f>A540/3-1</f>
        <v>83</v>
      </c>
      <c r="C540" t="s">
        <v>725</v>
      </c>
    </row>
    <row r="541" spans="1:3" x14ac:dyDescent="0.2">
      <c r="A541" s="76">
        <v>255</v>
      </c>
      <c r="B541" s="76">
        <f>A541/3-1</f>
        <v>84</v>
      </c>
      <c r="C541" t="s">
        <v>725</v>
      </c>
    </row>
    <row r="542" spans="1:3" x14ac:dyDescent="0.2">
      <c r="A542" s="76">
        <v>258</v>
      </c>
      <c r="B542" s="76">
        <f>A542/3-1</f>
        <v>85</v>
      </c>
      <c r="C542" t="s">
        <v>725</v>
      </c>
    </row>
    <row r="543" spans="1:3" x14ac:dyDescent="0.2">
      <c r="A543" s="76">
        <v>261</v>
      </c>
      <c r="B543" s="76">
        <f>A543/3-1</f>
        <v>86</v>
      </c>
      <c r="C543" t="s">
        <v>725</v>
      </c>
    </row>
    <row r="544" spans="1:3" x14ac:dyDescent="0.2">
      <c r="A544" s="76">
        <v>264</v>
      </c>
      <c r="B544" s="76">
        <f>A544/3-1</f>
        <v>87</v>
      </c>
      <c r="C544" t="s">
        <v>725</v>
      </c>
    </row>
    <row r="545" spans="1:3" x14ac:dyDescent="0.2">
      <c r="A545" s="76">
        <v>267</v>
      </c>
      <c r="B545" s="76">
        <f>A545/3-1</f>
        <v>88</v>
      </c>
      <c r="C545" t="s">
        <v>725</v>
      </c>
    </row>
    <row r="546" spans="1:3" x14ac:dyDescent="0.2">
      <c r="A546" s="76">
        <v>270</v>
      </c>
      <c r="B546" s="76">
        <f>A546/3-1</f>
        <v>89</v>
      </c>
      <c r="C546" t="s">
        <v>725</v>
      </c>
    </row>
    <row r="547" spans="1:3" x14ac:dyDescent="0.2">
      <c r="A547" s="76">
        <v>273</v>
      </c>
      <c r="B547" s="76">
        <f>A547/3-1</f>
        <v>90</v>
      </c>
      <c r="C547" t="s">
        <v>725</v>
      </c>
    </row>
    <row r="548" spans="1:3" x14ac:dyDescent="0.2">
      <c r="A548" s="76">
        <v>276</v>
      </c>
      <c r="B548" s="76">
        <f>A548/3-1</f>
        <v>91</v>
      </c>
      <c r="C548" t="s">
        <v>725</v>
      </c>
    </row>
    <row r="549" spans="1:3" x14ac:dyDescent="0.2">
      <c r="A549" s="76">
        <v>279</v>
      </c>
      <c r="B549" s="76">
        <f>A549/3-1</f>
        <v>92</v>
      </c>
      <c r="C549" t="s">
        <v>725</v>
      </c>
    </row>
    <row r="550" spans="1:3" x14ac:dyDescent="0.2">
      <c r="A550" s="76">
        <v>282</v>
      </c>
      <c r="B550" s="76">
        <f>A550/3-1</f>
        <v>93</v>
      </c>
      <c r="C550" t="s">
        <v>725</v>
      </c>
    </row>
    <row r="551" spans="1:3" x14ac:dyDescent="0.2">
      <c r="A551" s="76">
        <v>285</v>
      </c>
      <c r="B551" s="76">
        <f>A551/3-1</f>
        <v>94</v>
      </c>
      <c r="C551" t="s">
        <v>725</v>
      </c>
    </row>
    <row r="552" spans="1:3" x14ac:dyDescent="0.2">
      <c r="A552" s="76">
        <v>288</v>
      </c>
      <c r="B552" s="76">
        <f>A552/3-1</f>
        <v>95</v>
      </c>
      <c r="C552" t="s">
        <v>725</v>
      </c>
    </row>
    <row r="553" spans="1:3" x14ac:dyDescent="0.2">
      <c r="A553" s="76">
        <v>291</v>
      </c>
      <c r="B553" s="76">
        <f>A553/3-1</f>
        <v>96</v>
      </c>
      <c r="C553" t="s">
        <v>725</v>
      </c>
    </row>
    <row r="554" spans="1:3" x14ac:dyDescent="0.2">
      <c r="A554" s="76">
        <v>294</v>
      </c>
      <c r="B554" s="76">
        <f>A554/3-1</f>
        <v>97</v>
      </c>
      <c r="C554" t="s">
        <v>725</v>
      </c>
    </row>
    <row r="555" spans="1:3" x14ac:dyDescent="0.2">
      <c r="A555" s="76">
        <v>297</v>
      </c>
      <c r="B555" s="76">
        <f>A555/3-1</f>
        <v>98</v>
      </c>
      <c r="C555" t="s">
        <v>725</v>
      </c>
    </row>
    <row r="556" spans="1:3" x14ac:dyDescent="0.2">
      <c r="A556" s="76">
        <v>300</v>
      </c>
      <c r="B556" s="76">
        <f>A556/3-1</f>
        <v>99</v>
      </c>
      <c r="C556" t="s">
        <v>725</v>
      </c>
    </row>
    <row r="557" spans="1:3" x14ac:dyDescent="0.2">
      <c r="A557" s="76">
        <v>303</v>
      </c>
      <c r="B557" s="76">
        <f>A557/3-1</f>
        <v>100</v>
      </c>
      <c r="C557" t="s">
        <v>725</v>
      </c>
    </row>
    <row r="558" spans="1:3" x14ac:dyDescent="0.2">
      <c r="A558" s="76">
        <v>306</v>
      </c>
      <c r="B558" s="76">
        <f>A558/3-1</f>
        <v>101</v>
      </c>
      <c r="C558" t="s">
        <v>725</v>
      </c>
    </row>
    <row r="559" spans="1:3" x14ac:dyDescent="0.2">
      <c r="A559" s="76">
        <v>309</v>
      </c>
      <c r="B559" s="76">
        <f>A559/3-1</f>
        <v>102</v>
      </c>
      <c r="C559" t="s">
        <v>725</v>
      </c>
    </row>
    <row r="560" spans="1:3" x14ac:dyDescent="0.2">
      <c r="A560" s="76">
        <v>312</v>
      </c>
      <c r="B560" s="76">
        <f>A560/3-1</f>
        <v>103</v>
      </c>
      <c r="C560" t="s">
        <v>725</v>
      </c>
    </row>
    <row r="561" spans="1:3" x14ac:dyDescent="0.2">
      <c r="A561" s="76">
        <v>315</v>
      </c>
      <c r="B561" s="76">
        <f>A561/3-1</f>
        <v>104</v>
      </c>
      <c r="C561" t="s">
        <v>725</v>
      </c>
    </row>
    <row r="562" spans="1:3" x14ac:dyDescent="0.2">
      <c r="A562" s="76">
        <v>318</v>
      </c>
      <c r="B562" s="76">
        <f>A562/3-1</f>
        <v>105</v>
      </c>
      <c r="C562" t="s">
        <v>725</v>
      </c>
    </row>
    <row r="563" spans="1:3" x14ac:dyDescent="0.2">
      <c r="A563" s="76">
        <v>321</v>
      </c>
      <c r="B563" s="76">
        <f>A563/3-1</f>
        <v>106</v>
      </c>
      <c r="C563" t="s">
        <v>725</v>
      </c>
    </row>
    <row r="564" spans="1:3" x14ac:dyDescent="0.2">
      <c r="A564" s="76">
        <v>324</v>
      </c>
      <c r="B564" s="76">
        <f>A564/3-1</f>
        <v>107</v>
      </c>
      <c r="C564" t="s">
        <v>725</v>
      </c>
    </row>
    <row r="565" spans="1:3" x14ac:dyDescent="0.2">
      <c r="A565" s="76">
        <v>327</v>
      </c>
      <c r="B565" s="76">
        <f>A565/3-1</f>
        <v>108</v>
      </c>
      <c r="C565" t="s">
        <v>725</v>
      </c>
    </row>
    <row r="566" spans="1:3" x14ac:dyDescent="0.2">
      <c r="A566" s="76">
        <v>330</v>
      </c>
      <c r="B566" s="76">
        <f>A566/3-1</f>
        <v>109</v>
      </c>
      <c r="C566" t="s">
        <v>725</v>
      </c>
    </row>
    <row r="567" spans="1:3" x14ac:dyDescent="0.2">
      <c r="A567" s="76">
        <v>333</v>
      </c>
      <c r="B567" s="76">
        <f>A567/3-1</f>
        <v>110</v>
      </c>
      <c r="C567" t="s">
        <v>725</v>
      </c>
    </row>
    <row r="568" spans="1:3" x14ac:dyDescent="0.2">
      <c r="A568" s="76">
        <v>336</v>
      </c>
      <c r="B568" s="76">
        <f>A568/3-1</f>
        <v>111</v>
      </c>
      <c r="C568" t="s">
        <v>725</v>
      </c>
    </row>
    <row r="569" spans="1:3" x14ac:dyDescent="0.2">
      <c r="A569" s="76">
        <v>339</v>
      </c>
      <c r="B569" s="76">
        <f>A569/3-1</f>
        <v>112</v>
      </c>
      <c r="C569" t="s">
        <v>725</v>
      </c>
    </row>
    <row r="570" spans="1:3" x14ac:dyDescent="0.2">
      <c r="A570" s="76">
        <v>342</v>
      </c>
      <c r="B570" s="76">
        <f>A570/3-1</f>
        <v>113</v>
      </c>
      <c r="C570" t="s">
        <v>725</v>
      </c>
    </row>
    <row r="571" spans="1:3" x14ac:dyDescent="0.2">
      <c r="A571" s="76">
        <v>345</v>
      </c>
      <c r="B571" s="76">
        <f>A571/3-1</f>
        <v>114</v>
      </c>
      <c r="C571" t="s">
        <v>725</v>
      </c>
    </row>
    <row r="572" spans="1:3" x14ac:dyDescent="0.2">
      <c r="A572" s="76">
        <v>348</v>
      </c>
      <c r="B572" s="76">
        <f>A572/3-1</f>
        <v>115</v>
      </c>
      <c r="C572" t="s">
        <v>725</v>
      </c>
    </row>
    <row r="573" spans="1:3" x14ac:dyDescent="0.2">
      <c r="A573" s="76">
        <v>354</v>
      </c>
      <c r="B573" s="76">
        <f>A573/3-1</f>
        <v>117</v>
      </c>
      <c r="C573" t="s">
        <v>725</v>
      </c>
    </row>
    <row r="574" spans="1:3" x14ac:dyDescent="0.2">
      <c r="A574" s="76">
        <v>357</v>
      </c>
      <c r="B574" s="76">
        <f>A574/3-1</f>
        <v>118</v>
      </c>
      <c r="C574" t="s">
        <v>725</v>
      </c>
    </row>
    <row r="575" spans="1:3" x14ac:dyDescent="0.2">
      <c r="A575" s="76">
        <v>360</v>
      </c>
      <c r="B575" s="76">
        <f>A575/3-1</f>
        <v>119</v>
      </c>
      <c r="C575" t="s">
        <v>725</v>
      </c>
    </row>
    <row r="576" spans="1:3" x14ac:dyDescent="0.2">
      <c r="A576" s="76">
        <v>363</v>
      </c>
      <c r="B576" s="76">
        <f>A576/3-1</f>
        <v>120</v>
      </c>
      <c r="C576" t="s">
        <v>725</v>
      </c>
    </row>
    <row r="577" spans="1:3" x14ac:dyDescent="0.2">
      <c r="A577" s="76">
        <v>366</v>
      </c>
      <c r="B577" s="76">
        <f>A577/3-1</f>
        <v>121</v>
      </c>
      <c r="C577" t="s">
        <v>725</v>
      </c>
    </row>
    <row r="578" spans="1:3" x14ac:dyDescent="0.2">
      <c r="A578" s="76">
        <v>369</v>
      </c>
      <c r="B578" s="76">
        <f>A578/3-1</f>
        <v>122</v>
      </c>
      <c r="C578" t="s">
        <v>725</v>
      </c>
    </row>
    <row r="579" spans="1:3" x14ac:dyDescent="0.2">
      <c r="A579" s="76">
        <v>372</v>
      </c>
      <c r="B579" s="76">
        <f>A579/3-1</f>
        <v>123</v>
      </c>
      <c r="C579" t="s">
        <v>725</v>
      </c>
    </row>
    <row r="580" spans="1:3" x14ac:dyDescent="0.2">
      <c r="A580" s="76">
        <v>375</v>
      </c>
      <c r="B580" s="76">
        <f>A580/3-1</f>
        <v>124</v>
      </c>
      <c r="C580" t="s">
        <v>725</v>
      </c>
    </row>
    <row r="581" spans="1:3" x14ac:dyDescent="0.2">
      <c r="A581" s="76">
        <v>378</v>
      </c>
      <c r="B581" s="76">
        <f>A581/3-1</f>
        <v>125</v>
      </c>
      <c r="C581" t="s">
        <v>725</v>
      </c>
    </row>
    <row r="582" spans="1:3" x14ac:dyDescent="0.2">
      <c r="A582" s="76">
        <v>381</v>
      </c>
      <c r="B582" s="76">
        <f>A582/3-1</f>
        <v>126</v>
      </c>
      <c r="C582" t="s">
        <v>725</v>
      </c>
    </row>
    <row r="583" spans="1:3" x14ac:dyDescent="0.2">
      <c r="A583" s="76">
        <v>384</v>
      </c>
      <c r="B583" s="76">
        <f>A583/3-1</f>
        <v>127</v>
      </c>
      <c r="C583" t="s">
        <v>725</v>
      </c>
    </row>
    <row r="584" spans="1:3" x14ac:dyDescent="0.2">
      <c r="A584" s="76">
        <v>387</v>
      </c>
      <c r="B584" s="76">
        <f>A584/3-1</f>
        <v>128</v>
      </c>
      <c r="C584" t="s">
        <v>725</v>
      </c>
    </row>
    <row r="585" spans="1:3" x14ac:dyDescent="0.2">
      <c r="A585" s="76">
        <v>390</v>
      </c>
      <c r="B585" s="76">
        <f>A585/3-1</f>
        <v>129</v>
      </c>
      <c r="C585" t="s">
        <v>725</v>
      </c>
    </row>
    <row r="586" spans="1:3" x14ac:dyDescent="0.2">
      <c r="A586" s="76">
        <v>393</v>
      </c>
      <c r="B586" s="76">
        <f>A586/3-1</f>
        <v>130</v>
      </c>
      <c r="C586" t="s">
        <v>725</v>
      </c>
    </row>
    <row r="587" spans="1:3" x14ac:dyDescent="0.2">
      <c r="A587" s="76">
        <v>396</v>
      </c>
      <c r="B587" s="76">
        <f>A587/3-1</f>
        <v>131</v>
      </c>
      <c r="C587" t="s">
        <v>725</v>
      </c>
    </row>
    <row r="588" spans="1:3" x14ac:dyDescent="0.2">
      <c r="A588" s="76">
        <v>399</v>
      </c>
      <c r="B588" s="76">
        <f>A588/3-1</f>
        <v>132</v>
      </c>
      <c r="C588" t="s">
        <v>725</v>
      </c>
    </row>
    <row r="589" spans="1:3" x14ac:dyDescent="0.2">
      <c r="A589" s="76">
        <v>402</v>
      </c>
      <c r="B589" s="76">
        <f>A589/3-1</f>
        <v>133</v>
      </c>
      <c r="C589" t="s">
        <v>725</v>
      </c>
    </row>
    <row r="590" spans="1:3" x14ac:dyDescent="0.2">
      <c r="A590" s="76">
        <v>405</v>
      </c>
      <c r="B590" s="76">
        <f>A590/3-1</f>
        <v>134</v>
      </c>
      <c r="C590" t="s">
        <v>725</v>
      </c>
    </row>
    <row r="591" spans="1:3" x14ac:dyDescent="0.2">
      <c r="A591" s="76">
        <v>408</v>
      </c>
      <c r="B591" s="76">
        <f>A591/3-1</f>
        <v>135</v>
      </c>
      <c r="C591" t="s">
        <v>725</v>
      </c>
    </row>
    <row r="592" spans="1:3" x14ac:dyDescent="0.2">
      <c r="A592" s="76">
        <v>411</v>
      </c>
      <c r="B592" s="76">
        <f>A592/3-1</f>
        <v>136</v>
      </c>
      <c r="C592" t="s">
        <v>725</v>
      </c>
    </row>
    <row r="593" spans="1:3" x14ac:dyDescent="0.2">
      <c r="A593" s="76">
        <v>414</v>
      </c>
      <c r="B593" s="76">
        <f>A593/3-1</f>
        <v>137</v>
      </c>
      <c r="C593" t="s">
        <v>725</v>
      </c>
    </row>
    <row r="594" spans="1:3" x14ac:dyDescent="0.2">
      <c r="A594" s="76">
        <v>417</v>
      </c>
      <c r="B594" s="76">
        <f>A594/3-1</f>
        <v>138</v>
      </c>
      <c r="C594" t="s">
        <v>725</v>
      </c>
    </row>
    <row r="595" spans="1:3" x14ac:dyDescent="0.2">
      <c r="A595" s="76">
        <v>420</v>
      </c>
      <c r="B595" s="76">
        <f>A595/3-1</f>
        <v>139</v>
      </c>
      <c r="C595" t="s">
        <v>725</v>
      </c>
    </row>
    <row r="596" spans="1:3" x14ac:dyDescent="0.2">
      <c r="A596" s="76">
        <v>423</v>
      </c>
      <c r="B596" s="76">
        <f>A596/3-1</f>
        <v>140</v>
      </c>
      <c r="C596" t="s">
        <v>725</v>
      </c>
    </row>
    <row r="597" spans="1:3" x14ac:dyDescent="0.2">
      <c r="A597" s="76">
        <v>426</v>
      </c>
      <c r="B597" s="76">
        <f>A597/3-1</f>
        <v>141</v>
      </c>
      <c r="C597" t="s">
        <v>725</v>
      </c>
    </row>
    <row r="598" spans="1:3" x14ac:dyDescent="0.2">
      <c r="A598" s="76">
        <v>429</v>
      </c>
      <c r="B598" s="76">
        <f>A598/3-1</f>
        <v>142</v>
      </c>
      <c r="C598" t="s">
        <v>725</v>
      </c>
    </row>
    <row r="599" spans="1:3" x14ac:dyDescent="0.2">
      <c r="A599" s="76">
        <v>432</v>
      </c>
      <c r="B599" s="76">
        <f>A599/3-1</f>
        <v>143</v>
      </c>
      <c r="C599" t="s">
        <v>725</v>
      </c>
    </row>
    <row r="600" spans="1:3" x14ac:dyDescent="0.2">
      <c r="A600" s="76">
        <v>435</v>
      </c>
      <c r="B600" s="76">
        <f>A600/3-1</f>
        <v>144</v>
      </c>
      <c r="C600" t="s">
        <v>725</v>
      </c>
    </row>
    <row r="601" spans="1:3" x14ac:dyDescent="0.2">
      <c r="A601" s="76">
        <v>438</v>
      </c>
      <c r="B601" s="76">
        <f>A601/3-1</f>
        <v>145</v>
      </c>
      <c r="C601" t="s">
        <v>725</v>
      </c>
    </row>
    <row r="602" spans="1:3" x14ac:dyDescent="0.2">
      <c r="A602" s="76">
        <v>441</v>
      </c>
      <c r="B602" s="76">
        <f>A602/3-1</f>
        <v>146</v>
      </c>
      <c r="C602" t="s">
        <v>725</v>
      </c>
    </row>
    <row r="603" spans="1:3" x14ac:dyDescent="0.2">
      <c r="A603" s="76">
        <v>447</v>
      </c>
      <c r="B603" s="76">
        <f>A603/3-1</f>
        <v>148</v>
      </c>
      <c r="C603" t="s">
        <v>725</v>
      </c>
    </row>
    <row r="604" spans="1:3" x14ac:dyDescent="0.2">
      <c r="A604" s="76">
        <v>450</v>
      </c>
      <c r="B604" s="76">
        <f>A604/3-1</f>
        <v>149</v>
      </c>
      <c r="C604" t="s">
        <v>725</v>
      </c>
    </row>
    <row r="605" spans="1:3" x14ac:dyDescent="0.2">
      <c r="A605" s="76">
        <v>453</v>
      </c>
      <c r="B605" s="76">
        <f>A605/3-1</f>
        <v>150</v>
      </c>
      <c r="C605" t="s">
        <v>725</v>
      </c>
    </row>
    <row r="606" spans="1:3" x14ac:dyDescent="0.2">
      <c r="A606" s="76">
        <v>456</v>
      </c>
      <c r="B606" s="76">
        <f>A606/3-1</f>
        <v>151</v>
      </c>
      <c r="C606" t="s">
        <v>725</v>
      </c>
    </row>
    <row r="607" spans="1:3" x14ac:dyDescent="0.2">
      <c r="A607" s="76">
        <v>459</v>
      </c>
      <c r="B607" s="76">
        <f>A607/3-1</f>
        <v>152</v>
      </c>
      <c r="C607" t="s">
        <v>725</v>
      </c>
    </row>
    <row r="608" spans="1:3" x14ac:dyDescent="0.2">
      <c r="A608" s="76">
        <v>462</v>
      </c>
      <c r="B608" s="76">
        <f>A608/3-1</f>
        <v>153</v>
      </c>
      <c r="C608" t="s">
        <v>725</v>
      </c>
    </row>
    <row r="609" spans="1:3" x14ac:dyDescent="0.2">
      <c r="A609" s="76">
        <v>465</v>
      </c>
      <c r="B609" s="76">
        <f>A609/3-1</f>
        <v>154</v>
      </c>
      <c r="C609" t="s">
        <v>725</v>
      </c>
    </row>
    <row r="610" spans="1:3" x14ac:dyDescent="0.2">
      <c r="A610" s="76">
        <v>468</v>
      </c>
      <c r="B610" s="76">
        <f>A610/3-1</f>
        <v>155</v>
      </c>
      <c r="C610" t="s">
        <v>725</v>
      </c>
    </row>
    <row r="611" spans="1:3" x14ac:dyDescent="0.2">
      <c r="A611" s="76">
        <v>471</v>
      </c>
      <c r="B611" s="76">
        <f>A611/3-1</f>
        <v>156</v>
      </c>
      <c r="C611" t="s">
        <v>725</v>
      </c>
    </row>
    <row r="612" spans="1:3" x14ac:dyDescent="0.2">
      <c r="A612" s="76">
        <v>474</v>
      </c>
      <c r="B612" s="76">
        <f>A612/3-1</f>
        <v>157</v>
      </c>
      <c r="C612" t="s">
        <v>725</v>
      </c>
    </row>
    <row r="613" spans="1:3" x14ac:dyDescent="0.2">
      <c r="A613" s="76">
        <v>477</v>
      </c>
      <c r="B613" s="76">
        <f>A613/3-1</f>
        <v>158</v>
      </c>
      <c r="C613" t="s">
        <v>725</v>
      </c>
    </row>
    <row r="614" spans="1:3" x14ac:dyDescent="0.2">
      <c r="A614" s="76">
        <v>480</v>
      </c>
      <c r="B614" s="76">
        <f>A614/3-1</f>
        <v>159</v>
      </c>
      <c r="C614" t="s">
        <v>725</v>
      </c>
    </row>
    <row r="615" spans="1:3" x14ac:dyDescent="0.2">
      <c r="A615" s="76">
        <v>483</v>
      </c>
      <c r="B615" s="76">
        <f>A615/3-1</f>
        <v>160</v>
      </c>
      <c r="C615" t="s">
        <v>725</v>
      </c>
    </row>
    <row r="616" spans="1:3" x14ac:dyDescent="0.2">
      <c r="A616" s="76">
        <v>486</v>
      </c>
      <c r="B616" s="76">
        <f>A616/3-1</f>
        <v>161</v>
      </c>
      <c r="C616" t="s">
        <v>725</v>
      </c>
    </row>
    <row r="617" spans="1:3" x14ac:dyDescent="0.2">
      <c r="A617" s="76">
        <v>489</v>
      </c>
      <c r="B617" s="76">
        <f>A617/3-1</f>
        <v>162</v>
      </c>
      <c r="C617" t="s">
        <v>725</v>
      </c>
    </row>
    <row r="618" spans="1:3" x14ac:dyDescent="0.2">
      <c r="A618" s="76">
        <v>492</v>
      </c>
      <c r="B618" s="76">
        <f>A618/3-1</f>
        <v>163</v>
      </c>
      <c r="C618" t="s">
        <v>725</v>
      </c>
    </row>
    <row r="619" spans="1:3" x14ac:dyDescent="0.2">
      <c r="A619" s="76">
        <v>495</v>
      </c>
      <c r="B619" s="76">
        <f>A619/3-1</f>
        <v>164</v>
      </c>
      <c r="C619" t="s">
        <v>725</v>
      </c>
    </row>
    <row r="620" spans="1:3" x14ac:dyDescent="0.2">
      <c r="A620" s="76">
        <v>498</v>
      </c>
      <c r="B620" s="76">
        <f>A620/3-1</f>
        <v>165</v>
      </c>
      <c r="C620" t="s">
        <v>725</v>
      </c>
    </row>
    <row r="621" spans="1:3" x14ac:dyDescent="0.2">
      <c r="A621" s="76">
        <v>501</v>
      </c>
      <c r="B621" s="76">
        <f>A621/3-1</f>
        <v>166</v>
      </c>
      <c r="C621" t="s">
        <v>725</v>
      </c>
    </row>
    <row r="622" spans="1:3" x14ac:dyDescent="0.2">
      <c r="A622" s="76">
        <v>504</v>
      </c>
      <c r="B622" s="76">
        <f>A622/3-1</f>
        <v>167</v>
      </c>
      <c r="C622" t="s">
        <v>725</v>
      </c>
    </row>
    <row r="623" spans="1:3" x14ac:dyDescent="0.2">
      <c r="A623" s="76">
        <v>507</v>
      </c>
      <c r="B623" s="76">
        <f>A623/3-1</f>
        <v>168</v>
      </c>
      <c r="C623" t="s">
        <v>725</v>
      </c>
    </row>
    <row r="624" spans="1:3" x14ac:dyDescent="0.2">
      <c r="A624" s="76">
        <v>510</v>
      </c>
      <c r="B624" s="76">
        <f>A624/3-1</f>
        <v>169</v>
      </c>
      <c r="C624" t="s">
        <v>725</v>
      </c>
    </row>
    <row r="625" spans="1:3" x14ac:dyDescent="0.2">
      <c r="A625" s="76">
        <v>513</v>
      </c>
      <c r="B625" s="76">
        <f>A625/3-1</f>
        <v>170</v>
      </c>
      <c r="C625" t="s">
        <v>725</v>
      </c>
    </row>
    <row r="626" spans="1:3" x14ac:dyDescent="0.2">
      <c r="A626" s="76">
        <v>516</v>
      </c>
      <c r="B626" s="76">
        <f>A626/3-1</f>
        <v>171</v>
      </c>
      <c r="C626" t="s">
        <v>725</v>
      </c>
    </row>
    <row r="627" spans="1:3" x14ac:dyDescent="0.2">
      <c r="A627" s="76">
        <v>519</v>
      </c>
      <c r="B627" s="76">
        <f>A627/3-1</f>
        <v>172</v>
      </c>
      <c r="C627" t="s">
        <v>725</v>
      </c>
    </row>
    <row r="628" spans="1:3" x14ac:dyDescent="0.2">
      <c r="A628" s="76">
        <v>522</v>
      </c>
      <c r="B628" s="76">
        <f>A628/3-1</f>
        <v>173</v>
      </c>
      <c r="C628" t="s">
        <v>725</v>
      </c>
    </row>
    <row r="629" spans="1:3" x14ac:dyDescent="0.2">
      <c r="A629" s="76">
        <v>525</v>
      </c>
      <c r="B629" s="76">
        <f>A629/3-1</f>
        <v>174</v>
      </c>
      <c r="C629" t="s">
        <v>725</v>
      </c>
    </row>
    <row r="630" spans="1:3" x14ac:dyDescent="0.2">
      <c r="A630" s="76">
        <v>528</v>
      </c>
      <c r="B630" s="76">
        <f>A630/3-1</f>
        <v>175</v>
      </c>
      <c r="C630" t="s">
        <v>725</v>
      </c>
    </row>
    <row r="631" spans="1:3" x14ac:dyDescent="0.2">
      <c r="A631" s="76">
        <v>531</v>
      </c>
      <c r="B631" s="76">
        <f>A631/3-1</f>
        <v>176</v>
      </c>
      <c r="C631" t="s">
        <v>725</v>
      </c>
    </row>
    <row r="632" spans="1:3" x14ac:dyDescent="0.2">
      <c r="A632" s="76">
        <v>534</v>
      </c>
      <c r="B632" s="76">
        <f>A632/3-1</f>
        <v>177</v>
      </c>
      <c r="C632" t="s">
        <v>725</v>
      </c>
    </row>
    <row r="633" spans="1:3" x14ac:dyDescent="0.2">
      <c r="A633" s="76">
        <v>537</v>
      </c>
      <c r="B633" s="76">
        <f>A633/3-1</f>
        <v>178</v>
      </c>
      <c r="C633" t="s">
        <v>725</v>
      </c>
    </row>
    <row r="634" spans="1:3" x14ac:dyDescent="0.2">
      <c r="A634" s="76">
        <v>540</v>
      </c>
      <c r="B634" s="76">
        <f>A634/3-1</f>
        <v>179</v>
      </c>
      <c r="C634" t="s">
        <v>725</v>
      </c>
    </row>
    <row r="635" spans="1:3" x14ac:dyDescent="0.2">
      <c r="A635" s="76">
        <v>543</v>
      </c>
      <c r="B635" s="76">
        <f>A635/3-1</f>
        <v>180</v>
      </c>
      <c r="C635" t="s">
        <v>725</v>
      </c>
    </row>
    <row r="636" spans="1:3" x14ac:dyDescent="0.2">
      <c r="A636" s="76">
        <v>546</v>
      </c>
      <c r="B636" s="76">
        <f>A636/3-1</f>
        <v>181</v>
      </c>
      <c r="C636" t="s">
        <v>725</v>
      </c>
    </row>
    <row r="637" spans="1:3" x14ac:dyDescent="0.2">
      <c r="A637" s="76">
        <v>549</v>
      </c>
      <c r="B637" s="76">
        <f>A637/3-1</f>
        <v>182</v>
      </c>
      <c r="C637" t="s">
        <v>725</v>
      </c>
    </row>
    <row r="638" spans="1:3" x14ac:dyDescent="0.2">
      <c r="A638" s="76">
        <v>552</v>
      </c>
      <c r="B638" s="76">
        <f>A638/3-1</f>
        <v>183</v>
      </c>
      <c r="C638" t="s">
        <v>725</v>
      </c>
    </row>
    <row r="639" spans="1:3" x14ac:dyDescent="0.2">
      <c r="A639" s="76">
        <v>555</v>
      </c>
      <c r="B639" s="76">
        <f>A639/3-1</f>
        <v>184</v>
      </c>
      <c r="C639" t="s">
        <v>725</v>
      </c>
    </row>
    <row r="640" spans="1:3" x14ac:dyDescent="0.2">
      <c r="A640" s="76">
        <v>558</v>
      </c>
      <c r="B640" s="76">
        <f>A640/3-1</f>
        <v>185</v>
      </c>
      <c r="C640" t="s">
        <v>725</v>
      </c>
    </row>
    <row r="641" spans="1:3" x14ac:dyDescent="0.2">
      <c r="A641" s="76">
        <v>561</v>
      </c>
      <c r="B641" s="76">
        <f>A641/3-1</f>
        <v>186</v>
      </c>
      <c r="C641" t="s">
        <v>725</v>
      </c>
    </row>
    <row r="642" spans="1:3" x14ac:dyDescent="0.2">
      <c r="A642" s="76">
        <v>564</v>
      </c>
      <c r="B642" s="76">
        <f>A642/3-1</f>
        <v>187</v>
      </c>
      <c r="C642" t="s">
        <v>725</v>
      </c>
    </row>
    <row r="643" spans="1:3" x14ac:dyDescent="0.2">
      <c r="A643" s="76">
        <v>567</v>
      </c>
      <c r="B643" s="76">
        <f>A643/3-1</f>
        <v>188</v>
      </c>
      <c r="C643" t="s">
        <v>725</v>
      </c>
    </row>
    <row r="644" spans="1:3" x14ac:dyDescent="0.2">
      <c r="A644" s="76">
        <v>570</v>
      </c>
      <c r="B644" s="76">
        <f>A644/3-1</f>
        <v>189</v>
      </c>
      <c r="C644" t="s">
        <v>725</v>
      </c>
    </row>
    <row r="645" spans="1:3" x14ac:dyDescent="0.2">
      <c r="A645" s="76">
        <v>573</v>
      </c>
      <c r="B645" s="76">
        <f>A645/3-1</f>
        <v>190</v>
      </c>
      <c r="C645" t="s">
        <v>725</v>
      </c>
    </row>
    <row r="646" spans="1:3" x14ac:dyDescent="0.2">
      <c r="A646" s="76">
        <v>576</v>
      </c>
      <c r="B646" s="76">
        <f>A646/3-1</f>
        <v>191</v>
      </c>
      <c r="C646" t="s">
        <v>725</v>
      </c>
    </row>
    <row r="647" spans="1:3" x14ac:dyDescent="0.2">
      <c r="A647" s="76">
        <v>579</v>
      </c>
      <c r="B647" s="76">
        <f>A647/3-1</f>
        <v>192</v>
      </c>
      <c r="C647" t="s">
        <v>725</v>
      </c>
    </row>
    <row r="648" spans="1:3" x14ac:dyDescent="0.2">
      <c r="A648" s="76">
        <v>582</v>
      </c>
      <c r="B648" s="76">
        <f>A648/3-1</f>
        <v>193</v>
      </c>
      <c r="C648" t="s">
        <v>725</v>
      </c>
    </row>
    <row r="649" spans="1:3" x14ac:dyDescent="0.2">
      <c r="A649" s="76">
        <v>585</v>
      </c>
      <c r="B649" s="76">
        <f>A649/3-1</f>
        <v>194</v>
      </c>
      <c r="C649" t="s">
        <v>725</v>
      </c>
    </row>
    <row r="650" spans="1:3" x14ac:dyDescent="0.2">
      <c r="A650" s="76">
        <v>588</v>
      </c>
      <c r="B650" s="76">
        <f>A650/3-1</f>
        <v>195</v>
      </c>
      <c r="C650" t="s">
        <v>725</v>
      </c>
    </row>
    <row r="651" spans="1:3" x14ac:dyDescent="0.2">
      <c r="A651" s="76">
        <v>591</v>
      </c>
      <c r="B651" s="76">
        <f>A651/3-1</f>
        <v>196</v>
      </c>
      <c r="C651" t="s">
        <v>725</v>
      </c>
    </row>
    <row r="652" spans="1:3" x14ac:dyDescent="0.2">
      <c r="A652" s="76">
        <v>594</v>
      </c>
      <c r="B652" s="76">
        <f>A652/3-1</f>
        <v>197</v>
      </c>
      <c r="C652" t="s">
        <v>725</v>
      </c>
    </row>
    <row r="653" spans="1:3" x14ac:dyDescent="0.2">
      <c r="A653" s="76">
        <v>597</v>
      </c>
      <c r="B653" s="76">
        <f>A653/3-1</f>
        <v>198</v>
      </c>
      <c r="C653" t="s">
        <v>725</v>
      </c>
    </row>
    <row r="654" spans="1:3" x14ac:dyDescent="0.2">
      <c r="A654" s="76">
        <v>603</v>
      </c>
      <c r="B654" s="76">
        <f>A654/3-1</f>
        <v>200</v>
      </c>
      <c r="C654" t="s">
        <v>725</v>
      </c>
    </row>
    <row r="655" spans="1:3" x14ac:dyDescent="0.2">
      <c r="A655" s="76">
        <v>606</v>
      </c>
      <c r="B655" s="76">
        <f>A655/3-1</f>
        <v>201</v>
      </c>
      <c r="C655" t="s">
        <v>725</v>
      </c>
    </row>
    <row r="656" spans="1:3" x14ac:dyDescent="0.2">
      <c r="A656" s="76">
        <v>609</v>
      </c>
      <c r="B656" s="76">
        <f>A656/3-1</f>
        <v>202</v>
      </c>
      <c r="C656" t="s">
        <v>725</v>
      </c>
    </row>
    <row r="657" spans="1:3" x14ac:dyDescent="0.2">
      <c r="A657" s="76">
        <v>612</v>
      </c>
      <c r="B657" s="76">
        <f>A657/3-1</f>
        <v>203</v>
      </c>
      <c r="C657" t="s">
        <v>725</v>
      </c>
    </row>
    <row r="658" spans="1:3" x14ac:dyDescent="0.2">
      <c r="A658" s="76">
        <v>615</v>
      </c>
      <c r="B658" s="76">
        <f>A658/3-1</f>
        <v>204</v>
      </c>
      <c r="C658" t="s">
        <v>725</v>
      </c>
    </row>
    <row r="659" spans="1:3" x14ac:dyDescent="0.2">
      <c r="A659" s="76">
        <v>618</v>
      </c>
      <c r="B659" s="76">
        <f>A659/3-1</f>
        <v>205</v>
      </c>
      <c r="C659" t="s">
        <v>725</v>
      </c>
    </row>
    <row r="660" spans="1:3" x14ac:dyDescent="0.2">
      <c r="A660" s="76">
        <v>621</v>
      </c>
      <c r="B660" s="76">
        <f>A660/3-1</f>
        <v>206</v>
      </c>
      <c r="C660" t="s">
        <v>725</v>
      </c>
    </row>
    <row r="661" spans="1:3" x14ac:dyDescent="0.2">
      <c r="A661" s="76">
        <v>624</v>
      </c>
      <c r="B661" s="76">
        <f>A661/3-1</f>
        <v>207</v>
      </c>
      <c r="C661" t="s">
        <v>725</v>
      </c>
    </row>
    <row r="662" spans="1:3" x14ac:dyDescent="0.2">
      <c r="A662" s="76">
        <v>627</v>
      </c>
      <c r="B662" s="76">
        <f>A662/3-1</f>
        <v>208</v>
      </c>
      <c r="C662" t="s">
        <v>725</v>
      </c>
    </row>
    <row r="663" spans="1:3" x14ac:dyDescent="0.2">
      <c r="A663" s="76">
        <v>630</v>
      </c>
      <c r="B663" s="76">
        <f>A663/3-1</f>
        <v>209</v>
      </c>
      <c r="C663" t="s">
        <v>725</v>
      </c>
    </row>
    <row r="664" spans="1:3" x14ac:dyDescent="0.2">
      <c r="A664" s="76">
        <v>633</v>
      </c>
      <c r="B664" s="76">
        <f>A664/3-1</f>
        <v>210</v>
      </c>
      <c r="C664" t="s">
        <v>725</v>
      </c>
    </row>
    <row r="665" spans="1:3" x14ac:dyDescent="0.2">
      <c r="A665" s="76">
        <v>636</v>
      </c>
      <c r="B665" s="76">
        <f>A665/3-1</f>
        <v>211</v>
      </c>
      <c r="C665" t="s">
        <v>725</v>
      </c>
    </row>
    <row r="666" spans="1:3" x14ac:dyDescent="0.2">
      <c r="A666" s="76">
        <v>639</v>
      </c>
      <c r="B666" s="76">
        <f>A666/3-1</f>
        <v>212</v>
      </c>
      <c r="C666" t="s">
        <v>725</v>
      </c>
    </row>
    <row r="667" spans="1:3" x14ac:dyDescent="0.2">
      <c r="A667" s="76">
        <v>642</v>
      </c>
      <c r="B667" s="76">
        <f>A667/3-1</f>
        <v>213</v>
      </c>
      <c r="C667" t="s">
        <v>725</v>
      </c>
    </row>
    <row r="668" spans="1:3" x14ac:dyDescent="0.2">
      <c r="A668" s="76">
        <v>645</v>
      </c>
      <c r="B668" s="76">
        <f>A668/3-1</f>
        <v>214</v>
      </c>
      <c r="C668" t="s">
        <v>725</v>
      </c>
    </row>
    <row r="669" spans="1:3" x14ac:dyDescent="0.2">
      <c r="A669" s="76">
        <v>648</v>
      </c>
      <c r="B669" s="76">
        <f>A669/3-1</f>
        <v>215</v>
      </c>
      <c r="C669" t="s">
        <v>725</v>
      </c>
    </row>
    <row r="670" spans="1:3" x14ac:dyDescent="0.2">
      <c r="A670" s="76">
        <v>651</v>
      </c>
      <c r="B670" s="76">
        <f>A670/3-1</f>
        <v>216</v>
      </c>
      <c r="C670" t="s">
        <v>725</v>
      </c>
    </row>
    <row r="671" spans="1:3" x14ac:dyDescent="0.2">
      <c r="A671" s="76">
        <v>654</v>
      </c>
      <c r="B671" s="76">
        <f>A671/3-1</f>
        <v>217</v>
      </c>
      <c r="C671" t="s">
        <v>725</v>
      </c>
    </row>
    <row r="672" spans="1:3" x14ac:dyDescent="0.2">
      <c r="A672" s="76">
        <v>657</v>
      </c>
      <c r="B672" s="76">
        <f>A672/3-1</f>
        <v>218</v>
      </c>
      <c r="C672" t="s">
        <v>725</v>
      </c>
    </row>
    <row r="673" spans="1:3" x14ac:dyDescent="0.2">
      <c r="A673" s="76">
        <v>660</v>
      </c>
      <c r="B673" s="76">
        <f>A673/3-1</f>
        <v>219</v>
      </c>
      <c r="C673" t="s">
        <v>725</v>
      </c>
    </row>
    <row r="674" spans="1:3" x14ac:dyDescent="0.2">
      <c r="A674" s="76">
        <v>663</v>
      </c>
      <c r="B674" s="76">
        <f>A674/3-1</f>
        <v>220</v>
      </c>
      <c r="C674" t="s">
        <v>725</v>
      </c>
    </row>
    <row r="675" spans="1:3" x14ac:dyDescent="0.2">
      <c r="A675" s="76">
        <v>666</v>
      </c>
      <c r="B675" s="76">
        <f>A675/3-1</f>
        <v>221</v>
      </c>
      <c r="C675" t="s">
        <v>725</v>
      </c>
    </row>
    <row r="676" spans="1:3" x14ac:dyDescent="0.2">
      <c r="A676" s="76">
        <v>669</v>
      </c>
      <c r="B676" s="76">
        <f>A676/3-1</f>
        <v>222</v>
      </c>
      <c r="C676" t="s">
        <v>725</v>
      </c>
    </row>
    <row r="677" spans="1:3" x14ac:dyDescent="0.2">
      <c r="A677" s="76">
        <v>672</v>
      </c>
      <c r="B677" s="76">
        <f>A677/3-1</f>
        <v>223</v>
      </c>
      <c r="C677" t="s">
        <v>725</v>
      </c>
    </row>
    <row r="678" spans="1:3" x14ac:dyDescent="0.2">
      <c r="A678" s="76">
        <v>675</v>
      </c>
      <c r="B678" s="76">
        <f>A678/3-1</f>
        <v>224</v>
      </c>
      <c r="C678" t="s">
        <v>725</v>
      </c>
    </row>
    <row r="679" spans="1:3" x14ac:dyDescent="0.2">
      <c r="A679" s="76">
        <v>678</v>
      </c>
      <c r="B679" s="76">
        <f>A679/3-1</f>
        <v>225</v>
      </c>
      <c r="C679" t="s">
        <v>725</v>
      </c>
    </row>
    <row r="680" spans="1:3" x14ac:dyDescent="0.2">
      <c r="A680" s="76">
        <v>681</v>
      </c>
      <c r="B680" s="76">
        <f>A680/3-1</f>
        <v>226</v>
      </c>
      <c r="C680" t="s">
        <v>725</v>
      </c>
    </row>
    <row r="681" spans="1:3" x14ac:dyDescent="0.2">
      <c r="A681" s="76">
        <v>684</v>
      </c>
      <c r="B681" s="76">
        <f>A681/3-1</f>
        <v>227</v>
      </c>
      <c r="C681" t="s">
        <v>725</v>
      </c>
    </row>
    <row r="682" spans="1:3" x14ac:dyDescent="0.2">
      <c r="A682" s="76">
        <v>687</v>
      </c>
      <c r="B682" s="76">
        <f>A682/3-1</f>
        <v>228</v>
      </c>
      <c r="C682" t="s">
        <v>725</v>
      </c>
    </row>
    <row r="683" spans="1:3" x14ac:dyDescent="0.2">
      <c r="A683" s="76">
        <v>690</v>
      </c>
      <c r="B683" s="76">
        <f>A683/3-1</f>
        <v>229</v>
      </c>
      <c r="C683" t="s">
        <v>725</v>
      </c>
    </row>
    <row r="684" spans="1:3" x14ac:dyDescent="0.2">
      <c r="A684" s="76">
        <v>693</v>
      </c>
      <c r="B684" s="76">
        <f>A684/3-1</f>
        <v>230</v>
      </c>
      <c r="C684" t="s">
        <v>725</v>
      </c>
    </row>
    <row r="685" spans="1:3" x14ac:dyDescent="0.2">
      <c r="A685" s="76">
        <v>696</v>
      </c>
      <c r="B685" s="76">
        <f>A685/3-1</f>
        <v>231</v>
      </c>
      <c r="C685" t="s">
        <v>725</v>
      </c>
    </row>
    <row r="686" spans="1:3" x14ac:dyDescent="0.2">
      <c r="A686" s="76">
        <v>699</v>
      </c>
      <c r="B686" s="76">
        <f>A686/3-1</f>
        <v>232</v>
      </c>
      <c r="C686" t="s">
        <v>725</v>
      </c>
    </row>
    <row r="687" spans="1:3" x14ac:dyDescent="0.2">
      <c r="A687" s="76">
        <v>702</v>
      </c>
      <c r="B687" s="76">
        <f>A687/3-1</f>
        <v>233</v>
      </c>
      <c r="C687" t="s">
        <v>725</v>
      </c>
    </row>
    <row r="688" spans="1:3" x14ac:dyDescent="0.2">
      <c r="A688" s="76">
        <v>705</v>
      </c>
      <c r="B688" s="76">
        <f>A688/3-1</f>
        <v>234</v>
      </c>
      <c r="C688" t="s">
        <v>725</v>
      </c>
    </row>
    <row r="689" spans="1:3" x14ac:dyDescent="0.2">
      <c r="A689" s="76">
        <v>708</v>
      </c>
      <c r="B689" s="76">
        <f>A689/3-1</f>
        <v>235</v>
      </c>
      <c r="C689" t="s">
        <v>725</v>
      </c>
    </row>
    <row r="690" spans="1:3" x14ac:dyDescent="0.2">
      <c r="A690" s="76">
        <v>711</v>
      </c>
      <c r="B690" s="76">
        <f>A690/3-1</f>
        <v>236</v>
      </c>
      <c r="C690" t="s">
        <v>725</v>
      </c>
    </row>
    <row r="691" spans="1:3" x14ac:dyDescent="0.2">
      <c r="A691" s="76">
        <v>717</v>
      </c>
      <c r="B691" s="76">
        <f>A691/3-1</f>
        <v>238</v>
      </c>
      <c r="C691" t="s">
        <v>725</v>
      </c>
    </row>
    <row r="692" spans="1:3" x14ac:dyDescent="0.2">
      <c r="A692" s="76">
        <v>720</v>
      </c>
      <c r="B692" s="76">
        <f>A692/3-1</f>
        <v>239</v>
      </c>
      <c r="C692" t="s">
        <v>725</v>
      </c>
    </row>
    <row r="693" spans="1:3" x14ac:dyDescent="0.2">
      <c r="A693" s="76">
        <v>723</v>
      </c>
      <c r="B693" s="76">
        <f>A693/3-1</f>
        <v>240</v>
      </c>
      <c r="C693" t="s">
        <v>725</v>
      </c>
    </row>
    <row r="694" spans="1:3" x14ac:dyDescent="0.2">
      <c r="A694" s="76">
        <v>726</v>
      </c>
      <c r="B694" s="76">
        <f>A694/3-1</f>
        <v>241</v>
      </c>
      <c r="C694" t="s">
        <v>725</v>
      </c>
    </row>
    <row r="695" spans="1:3" x14ac:dyDescent="0.2">
      <c r="A695" s="76">
        <v>729</v>
      </c>
      <c r="B695" s="76">
        <f>A695/3-1</f>
        <v>242</v>
      </c>
      <c r="C695" t="s">
        <v>725</v>
      </c>
    </row>
    <row r="696" spans="1:3" x14ac:dyDescent="0.2">
      <c r="A696" s="76">
        <v>732</v>
      </c>
      <c r="B696" s="76">
        <f>A696/3-1</f>
        <v>243</v>
      </c>
      <c r="C696" t="s">
        <v>725</v>
      </c>
    </row>
    <row r="697" spans="1:3" x14ac:dyDescent="0.2">
      <c r="A697" s="76">
        <v>735</v>
      </c>
      <c r="B697" s="76">
        <f>A697/3-1</f>
        <v>244</v>
      </c>
      <c r="C697" t="s">
        <v>725</v>
      </c>
    </row>
    <row r="698" spans="1:3" x14ac:dyDescent="0.2">
      <c r="A698" s="76">
        <v>738</v>
      </c>
      <c r="B698" s="76">
        <f>A698/3-1</f>
        <v>245</v>
      </c>
      <c r="C698" t="s">
        <v>725</v>
      </c>
    </row>
    <row r="699" spans="1:3" x14ac:dyDescent="0.2">
      <c r="A699" s="76">
        <v>741</v>
      </c>
      <c r="B699" s="76">
        <f>A699/3-1</f>
        <v>246</v>
      </c>
      <c r="C699" t="s">
        <v>725</v>
      </c>
    </row>
    <row r="700" spans="1:3" x14ac:dyDescent="0.2">
      <c r="A700" s="76">
        <v>744</v>
      </c>
      <c r="B700" s="76">
        <f>A700/3-1</f>
        <v>247</v>
      </c>
      <c r="C700" t="s">
        <v>725</v>
      </c>
    </row>
    <row r="701" spans="1:3" x14ac:dyDescent="0.2">
      <c r="A701" s="76">
        <v>747</v>
      </c>
      <c r="B701" s="76">
        <f>A701/3-1</f>
        <v>248</v>
      </c>
      <c r="C701" t="s">
        <v>725</v>
      </c>
    </row>
    <row r="702" spans="1:3" x14ac:dyDescent="0.2">
      <c r="A702" s="76">
        <v>750</v>
      </c>
      <c r="B702" s="76">
        <f>A702/3-1</f>
        <v>249</v>
      </c>
      <c r="C702" t="s">
        <v>725</v>
      </c>
    </row>
    <row r="703" spans="1:3" x14ac:dyDescent="0.2">
      <c r="A703" s="76">
        <v>753</v>
      </c>
      <c r="B703" s="76">
        <f>A703/3-1</f>
        <v>250</v>
      </c>
      <c r="C703" t="s">
        <v>725</v>
      </c>
    </row>
    <row r="704" spans="1:3" x14ac:dyDescent="0.2">
      <c r="A704" s="76">
        <v>756</v>
      </c>
      <c r="B704" s="76">
        <f>A704/3-1</f>
        <v>251</v>
      </c>
      <c r="C704" t="s">
        <v>725</v>
      </c>
    </row>
    <row r="705" spans="1:3" x14ac:dyDescent="0.2">
      <c r="A705" s="76">
        <v>759</v>
      </c>
      <c r="B705" s="76">
        <f>A705/3-1</f>
        <v>252</v>
      </c>
      <c r="C705" t="s">
        <v>725</v>
      </c>
    </row>
    <row r="706" spans="1:3" x14ac:dyDescent="0.2">
      <c r="A706" s="76">
        <v>762</v>
      </c>
      <c r="B706" s="76">
        <f>A706/3-1</f>
        <v>253</v>
      </c>
      <c r="C706" t="s">
        <v>725</v>
      </c>
    </row>
    <row r="707" spans="1:3" x14ac:dyDescent="0.2">
      <c r="A707" s="76">
        <v>765</v>
      </c>
      <c r="B707" s="76">
        <f>A707/3-1</f>
        <v>254</v>
      </c>
      <c r="C707" t="s">
        <v>725</v>
      </c>
    </row>
    <row r="708" spans="1:3" x14ac:dyDescent="0.2">
      <c r="A708" s="76">
        <v>768</v>
      </c>
      <c r="B708" s="76">
        <f>A708/3-1</f>
        <v>255</v>
      </c>
      <c r="C708" t="s">
        <v>725</v>
      </c>
    </row>
    <row r="709" spans="1:3" x14ac:dyDescent="0.2">
      <c r="A709" s="76">
        <v>771</v>
      </c>
      <c r="B709" s="76">
        <f>A709/3-1</f>
        <v>256</v>
      </c>
      <c r="C709" t="s">
        <v>725</v>
      </c>
    </row>
    <row r="710" spans="1:3" x14ac:dyDescent="0.2">
      <c r="A710" s="76">
        <v>774</v>
      </c>
      <c r="B710" s="76">
        <f>A710/3-1</f>
        <v>257</v>
      </c>
      <c r="C710" t="s">
        <v>725</v>
      </c>
    </row>
    <row r="711" spans="1:3" x14ac:dyDescent="0.2">
      <c r="A711" s="76">
        <v>777</v>
      </c>
      <c r="B711" s="76">
        <f>A711/3-1</f>
        <v>258</v>
      </c>
      <c r="C711" t="s">
        <v>725</v>
      </c>
    </row>
    <row r="712" spans="1:3" x14ac:dyDescent="0.2">
      <c r="A712" s="76">
        <v>780</v>
      </c>
      <c r="B712" s="76">
        <f>A712/3-1</f>
        <v>259</v>
      </c>
      <c r="C712" t="s">
        <v>725</v>
      </c>
    </row>
    <row r="713" spans="1:3" x14ac:dyDescent="0.2">
      <c r="A713" s="76">
        <v>783</v>
      </c>
      <c r="B713" s="76">
        <f>A713/3-1</f>
        <v>260</v>
      </c>
      <c r="C713" t="s">
        <v>725</v>
      </c>
    </row>
    <row r="714" spans="1:3" x14ac:dyDescent="0.2">
      <c r="A714" s="76">
        <v>786</v>
      </c>
      <c r="B714" s="76">
        <f>A714/3-1</f>
        <v>261</v>
      </c>
      <c r="C714" t="s">
        <v>725</v>
      </c>
    </row>
    <row r="715" spans="1:3" x14ac:dyDescent="0.2">
      <c r="A715" s="76">
        <v>789</v>
      </c>
      <c r="B715" s="76">
        <f>A715/3-1</f>
        <v>262</v>
      </c>
      <c r="C715" t="s">
        <v>725</v>
      </c>
    </row>
    <row r="716" spans="1:3" x14ac:dyDescent="0.2">
      <c r="A716" s="76">
        <v>792</v>
      </c>
      <c r="B716" s="76">
        <f>A716/3-1</f>
        <v>263</v>
      </c>
      <c r="C716" t="s">
        <v>725</v>
      </c>
    </row>
    <row r="717" spans="1:3" x14ac:dyDescent="0.2">
      <c r="A717" s="76">
        <v>795</v>
      </c>
      <c r="B717" s="76">
        <f>A717/3-1</f>
        <v>264</v>
      </c>
      <c r="C717" t="s">
        <v>725</v>
      </c>
    </row>
    <row r="718" spans="1:3" x14ac:dyDescent="0.2">
      <c r="A718" s="76">
        <v>798</v>
      </c>
      <c r="B718" s="76">
        <f>A718/3-1</f>
        <v>265</v>
      </c>
      <c r="C718" t="s">
        <v>725</v>
      </c>
    </row>
    <row r="719" spans="1:3" x14ac:dyDescent="0.2">
      <c r="A719" s="76">
        <v>801</v>
      </c>
      <c r="B719" s="76">
        <f>A719/3-1</f>
        <v>266</v>
      </c>
      <c r="C719" t="s">
        <v>725</v>
      </c>
    </row>
    <row r="720" spans="1:3" x14ac:dyDescent="0.2">
      <c r="A720" s="76">
        <v>804</v>
      </c>
      <c r="B720" s="76">
        <f>A720/3-1</f>
        <v>267</v>
      </c>
      <c r="C720" t="s">
        <v>725</v>
      </c>
    </row>
    <row r="721" spans="1:3" x14ac:dyDescent="0.2">
      <c r="A721" s="76">
        <v>807</v>
      </c>
      <c r="B721" s="76">
        <f>A721/3-1</f>
        <v>268</v>
      </c>
      <c r="C721" t="s">
        <v>725</v>
      </c>
    </row>
    <row r="722" spans="1:3" x14ac:dyDescent="0.2">
      <c r="A722" s="76">
        <v>810</v>
      </c>
      <c r="B722" s="76">
        <f>A722/3-1</f>
        <v>269</v>
      </c>
      <c r="C722" t="s">
        <v>725</v>
      </c>
    </row>
    <row r="723" spans="1:3" x14ac:dyDescent="0.2">
      <c r="A723" s="76">
        <v>813</v>
      </c>
      <c r="B723" s="76">
        <f>A723/3-1</f>
        <v>270</v>
      </c>
      <c r="C723" t="s">
        <v>725</v>
      </c>
    </row>
    <row r="724" spans="1:3" x14ac:dyDescent="0.2">
      <c r="A724" s="76">
        <v>816</v>
      </c>
      <c r="B724" s="76">
        <f>A724/3-1</f>
        <v>271</v>
      </c>
      <c r="C724" t="s">
        <v>725</v>
      </c>
    </row>
    <row r="725" spans="1:3" x14ac:dyDescent="0.2">
      <c r="A725" s="76">
        <v>819</v>
      </c>
      <c r="B725" s="76">
        <f>A725/3-1</f>
        <v>272</v>
      </c>
      <c r="C725" t="s">
        <v>725</v>
      </c>
    </row>
    <row r="726" spans="1:3" x14ac:dyDescent="0.2">
      <c r="A726" s="76">
        <v>822</v>
      </c>
      <c r="B726" s="76">
        <f>A726/3-1</f>
        <v>273</v>
      </c>
      <c r="C726" t="s">
        <v>725</v>
      </c>
    </row>
    <row r="727" spans="1:3" x14ac:dyDescent="0.2">
      <c r="A727" s="76">
        <v>825</v>
      </c>
      <c r="B727" s="76">
        <f>A727/3-1</f>
        <v>274</v>
      </c>
      <c r="C727" t="s">
        <v>725</v>
      </c>
    </row>
    <row r="728" spans="1:3" x14ac:dyDescent="0.2">
      <c r="A728" s="76">
        <v>828</v>
      </c>
      <c r="B728" s="76">
        <f>A728/3-1</f>
        <v>275</v>
      </c>
      <c r="C728" t="s">
        <v>725</v>
      </c>
    </row>
    <row r="729" spans="1:3" x14ac:dyDescent="0.2">
      <c r="A729" s="76">
        <v>831</v>
      </c>
      <c r="B729" s="76">
        <f>A729/3-1</f>
        <v>276</v>
      </c>
      <c r="C729" t="s">
        <v>725</v>
      </c>
    </row>
    <row r="730" spans="1:3" x14ac:dyDescent="0.2">
      <c r="A730" s="76">
        <v>834</v>
      </c>
      <c r="B730" s="76">
        <f>A730/3-1</f>
        <v>277</v>
      </c>
      <c r="C730" t="s">
        <v>725</v>
      </c>
    </row>
    <row r="731" spans="1:3" x14ac:dyDescent="0.2">
      <c r="A731" s="76">
        <v>837</v>
      </c>
      <c r="B731" s="76">
        <f>A731/3-1</f>
        <v>278</v>
      </c>
      <c r="C731" t="s">
        <v>725</v>
      </c>
    </row>
    <row r="732" spans="1:3" x14ac:dyDescent="0.2">
      <c r="A732" s="76">
        <v>840</v>
      </c>
      <c r="B732" s="76">
        <f>A732/3-1</f>
        <v>279</v>
      </c>
      <c r="C732" t="s">
        <v>725</v>
      </c>
    </row>
    <row r="733" spans="1:3" x14ac:dyDescent="0.2">
      <c r="A733" s="76">
        <v>843</v>
      </c>
      <c r="B733" s="76">
        <f>A733/3-1</f>
        <v>280</v>
      </c>
      <c r="C733" t="s">
        <v>725</v>
      </c>
    </row>
    <row r="734" spans="1:3" x14ac:dyDescent="0.2">
      <c r="A734" s="76">
        <v>846</v>
      </c>
      <c r="B734" s="76">
        <f>A734/3-1</f>
        <v>281</v>
      </c>
      <c r="C734" t="s">
        <v>725</v>
      </c>
    </row>
    <row r="735" spans="1:3" x14ac:dyDescent="0.2">
      <c r="A735" s="76">
        <v>849</v>
      </c>
      <c r="B735" s="76">
        <f>A735/3-1</f>
        <v>282</v>
      </c>
      <c r="C735" t="s">
        <v>725</v>
      </c>
    </row>
    <row r="736" spans="1:3" x14ac:dyDescent="0.2">
      <c r="A736" s="76">
        <v>852</v>
      </c>
      <c r="B736" s="76">
        <f>A736/3-1</f>
        <v>283</v>
      </c>
      <c r="C736" t="s">
        <v>725</v>
      </c>
    </row>
    <row r="737" spans="1:3" x14ac:dyDescent="0.2">
      <c r="A737" s="76">
        <v>855</v>
      </c>
      <c r="B737" s="76">
        <f>A737/3-1</f>
        <v>284</v>
      </c>
      <c r="C737" t="s">
        <v>725</v>
      </c>
    </row>
    <row r="738" spans="1:3" x14ac:dyDescent="0.2">
      <c r="A738" s="76">
        <v>858</v>
      </c>
      <c r="B738" s="76">
        <f>A738/3-1</f>
        <v>285</v>
      </c>
      <c r="C738" t="s">
        <v>725</v>
      </c>
    </row>
    <row r="739" spans="1:3" x14ac:dyDescent="0.2">
      <c r="A739" s="76">
        <v>861</v>
      </c>
      <c r="B739" s="76">
        <f>A739/3-1</f>
        <v>286</v>
      </c>
      <c r="C739" t="s">
        <v>725</v>
      </c>
    </row>
    <row r="740" spans="1:3" x14ac:dyDescent="0.2">
      <c r="A740" s="76">
        <v>864</v>
      </c>
      <c r="B740" s="76">
        <f>A740/3-1</f>
        <v>287</v>
      </c>
      <c r="C740" t="s">
        <v>725</v>
      </c>
    </row>
    <row r="741" spans="1:3" x14ac:dyDescent="0.2">
      <c r="A741" s="76">
        <v>867</v>
      </c>
      <c r="B741" s="76">
        <f>A741/3-1</f>
        <v>288</v>
      </c>
      <c r="C741" t="s">
        <v>725</v>
      </c>
    </row>
    <row r="742" spans="1:3" x14ac:dyDescent="0.2">
      <c r="A742" s="76">
        <v>870</v>
      </c>
      <c r="B742" s="76">
        <f>A742/3-1</f>
        <v>289</v>
      </c>
      <c r="C742" t="s">
        <v>725</v>
      </c>
    </row>
    <row r="743" spans="1:3" x14ac:dyDescent="0.2">
      <c r="A743" s="76">
        <v>873</v>
      </c>
      <c r="B743" s="76">
        <f>A743/3-1</f>
        <v>290</v>
      </c>
      <c r="C743" t="s">
        <v>725</v>
      </c>
    </row>
    <row r="744" spans="1:3" x14ac:dyDescent="0.2">
      <c r="A744" s="76">
        <v>876</v>
      </c>
      <c r="B744" s="76">
        <f>A744/3-1</f>
        <v>291</v>
      </c>
      <c r="C744" t="s">
        <v>725</v>
      </c>
    </row>
    <row r="745" spans="1:3" x14ac:dyDescent="0.2">
      <c r="A745" s="76">
        <v>879</v>
      </c>
      <c r="B745" s="76">
        <f>A745/3-1</f>
        <v>292</v>
      </c>
      <c r="C745" t="s">
        <v>725</v>
      </c>
    </row>
    <row r="746" spans="1:3" x14ac:dyDescent="0.2">
      <c r="A746" s="76">
        <v>882</v>
      </c>
      <c r="B746" s="76">
        <f>A746/3-1</f>
        <v>293</v>
      </c>
      <c r="C746" t="s">
        <v>725</v>
      </c>
    </row>
    <row r="747" spans="1:3" x14ac:dyDescent="0.2">
      <c r="A747" s="76">
        <v>885</v>
      </c>
      <c r="B747" s="76">
        <f>A747/3-1</f>
        <v>294</v>
      </c>
      <c r="C747" t="s">
        <v>725</v>
      </c>
    </row>
    <row r="748" spans="1:3" x14ac:dyDescent="0.2">
      <c r="A748" s="76">
        <v>888</v>
      </c>
      <c r="B748" s="76">
        <f>A748/3-1</f>
        <v>295</v>
      </c>
      <c r="C748" t="s">
        <v>725</v>
      </c>
    </row>
    <row r="749" spans="1:3" x14ac:dyDescent="0.2">
      <c r="A749" s="76">
        <v>891</v>
      </c>
      <c r="B749" s="76">
        <f>A749/3-1</f>
        <v>296</v>
      </c>
      <c r="C749" t="s">
        <v>725</v>
      </c>
    </row>
    <row r="750" spans="1:3" x14ac:dyDescent="0.2">
      <c r="A750" s="76">
        <v>894</v>
      </c>
      <c r="B750" s="76">
        <f>A750/3-1</f>
        <v>297</v>
      </c>
      <c r="C750" t="s">
        <v>725</v>
      </c>
    </row>
    <row r="751" spans="1:3" x14ac:dyDescent="0.2">
      <c r="A751" s="76">
        <v>897</v>
      </c>
      <c r="B751" s="76">
        <f>A751/3-1</f>
        <v>298</v>
      </c>
      <c r="C751" t="s">
        <v>725</v>
      </c>
    </row>
    <row r="752" spans="1:3" x14ac:dyDescent="0.2">
      <c r="A752" s="76">
        <v>900</v>
      </c>
      <c r="B752" s="76">
        <f>A752/3-1</f>
        <v>299</v>
      </c>
      <c r="C752" t="s">
        <v>725</v>
      </c>
    </row>
    <row r="753" spans="1:3" x14ac:dyDescent="0.2">
      <c r="A753" s="76">
        <v>903</v>
      </c>
      <c r="B753" s="76">
        <f>A753/3-1</f>
        <v>300</v>
      </c>
      <c r="C753" t="s">
        <v>725</v>
      </c>
    </row>
    <row r="754" spans="1:3" x14ac:dyDescent="0.2">
      <c r="A754" s="76">
        <v>906</v>
      </c>
      <c r="B754" s="76">
        <f>A754/3-1</f>
        <v>301</v>
      </c>
      <c r="C754" t="s">
        <v>725</v>
      </c>
    </row>
    <row r="755" spans="1:3" x14ac:dyDescent="0.2">
      <c r="A755" s="76">
        <v>909</v>
      </c>
      <c r="B755" s="76">
        <f>A755/3-1</f>
        <v>302</v>
      </c>
      <c r="C755" t="s">
        <v>725</v>
      </c>
    </row>
    <row r="756" spans="1:3" x14ac:dyDescent="0.2">
      <c r="A756" s="76">
        <v>912</v>
      </c>
      <c r="B756" s="76">
        <f>A756/3-1</f>
        <v>303</v>
      </c>
      <c r="C756" t="s">
        <v>725</v>
      </c>
    </row>
    <row r="757" spans="1:3" x14ac:dyDescent="0.2">
      <c r="A757" s="76">
        <v>915</v>
      </c>
      <c r="B757" s="76">
        <f>A757/3-1</f>
        <v>304</v>
      </c>
      <c r="C757" t="s">
        <v>725</v>
      </c>
    </row>
    <row r="758" spans="1:3" x14ac:dyDescent="0.2">
      <c r="A758" s="76">
        <v>918</v>
      </c>
      <c r="B758" s="76">
        <f>A758/3-1</f>
        <v>305</v>
      </c>
      <c r="C758" t="s">
        <v>725</v>
      </c>
    </row>
    <row r="759" spans="1:3" x14ac:dyDescent="0.2">
      <c r="A759" s="76">
        <v>921</v>
      </c>
      <c r="B759" s="76">
        <f>A759/3-1</f>
        <v>306</v>
      </c>
      <c r="C759" t="s">
        <v>725</v>
      </c>
    </row>
    <row r="760" spans="1:3" x14ac:dyDescent="0.2">
      <c r="A760" s="76">
        <v>924</v>
      </c>
      <c r="B760" s="76">
        <f>A760/3-1</f>
        <v>307</v>
      </c>
      <c r="C760" t="s">
        <v>725</v>
      </c>
    </row>
    <row r="761" spans="1:3" x14ac:dyDescent="0.2">
      <c r="A761" s="76">
        <v>927</v>
      </c>
      <c r="B761" s="76">
        <f>A761/3-1</f>
        <v>308</v>
      </c>
      <c r="C761" t="s">
        <v>725</v>
      </c>
    </row>
    <row r="762" spans="1:3" x14ac:dyDescent="0.2">
      <c r="A762" s="76">
        <v>930</v>
      </c>
      <c r="B762" s="76">
        <f>A762/3-1</f>
        <v>309</v>
      </c>
      <c r="C762" t="s">
        <v>725</v>
      </c>
    </row>
    <row r="763" spans="1:3" x14ac:dyDescent="0.2">
      <c r="A763" s="76">
        <v>933</v>
      </c>
      <c r="B763" s="76">
        <f>A763/3-1</f>
        <v>310</v>
      </c>
      <c r="C763" t="s">
        <v>725</v>
      </c>
    </row>
    <row r="764" spans="1:3" x14ac:dyDescent="0.2">
      <c r="A764" s="76">
        <v>936</v>
      </c>
      <c r="B764" s="76">
        <f>A764/3-1</f>
        <v>311</v>
      </c>
      <c r="C764" t="s">
        <v>725</v>
      </c>
    </row>
    <row r="765" spans="1:3" x14ac:dyDescent="0.2">
      <c r="A765" s="76">
        <v>939</v>
      </c>
      <c r="B765" s="76">
        <f>A765/3-1</f>
        <v>312</v>
      </c>
      <c r="C765" t="s">
        <v>725</v>
      </c>
    </row>
    <row r="766" spans="1:3" x14ac:dyDescent="0.2">
      <c r="A766" s="76">
        <v>942</v>
      </c>
      <c r="B766" s="76">
        <f>A766/3-1</f>
        <v>313</v>
      </c>
      <c r="C766" t="s">
        <v>725</v>
      </c>
    </row>
    <row r="767" spans="1:3" x14ac:dyDescent="0.2">
      <c r="A767" s="76">
        <v>945</v>
      </c>
      <c r="B767" s="76">
        <f>A767/3-1</f>
        <v>314</v>
      </c>
      <c r="C767" t="s">
        <v>725</v>
      </c>
    </row>
    <row r="768" spans="1:3" x14ac:dyDescent="0.2">
      <c r="A768" s="76">
        <v>948</v>
      </c>
      <c r="B768" s="76">
        <f>A768/3-1</f>
        <v>315</v>
      </c>
      <c r="C768" t="s">
        <v>725</v>
      </c>
    </row>
    <row r="769" spans="1:3" x14ac:dyDescent="0.2">
      <c r="A769" s="76">
        <v>951</v>
      </c>
      <c r="B769" s="76">
        <f>A769/3-1</f>
        <v>316</v>
      </c>
      <c r="C769" t="s">
        <v>725</v>
      </c>
    </row>
    <row r="770" spans="1:3" x14ac:dyDescent="0.2">
      <c r="A770" s="76">
        <v>954</v>
      </c>
      <c r="B770" s="76">
        <f>A770/3-1</f>
        <v>317</v>
      </c>
      <c r="C770" t="s">
        <v>725</v>
      </c>
    </row>
    <row r="771" spans="1:3" x14ac:dyDescent="0.2">
      <c r="A771" s="76">
        <v>957</v>
      </c>
      <c r="B771" s="76">
        <f>A771/3-1</f>
        <v>318</v>
      </c>
      <c r="C771" t="s">
        <v>725</v>
      </c>
    </row>
    <row r="772" spans="1:3" x14ac:dyDescent="0.2">
      <c r="A772" s="76">
        <v>960</v>
      </c>
      <c r="B772" s="76">
        <f>A772/3-1</f>
        <v>319</v>
      </c>
      <c r="C772" t="s">
        <v>725</v>
      </c>
    </row>
    <row r="773" spans="1:3" x14ac:dyDescent="0.2">
      <c r="A773" s="76">
        <v>963</v>
      </c>
      <c r="B773" s="76">
        <f>A773/3-1</f>
        <v>320</v>
      </c>
      <c r="C773" t="s">
        <v>725</v>
      </c>
    </row>
    <row r="774" spans="1:3" x14ac:dyDescent="0.2">
      <c r="A774" s="76">
        <v>966</v>
      </c>
      <c r="B774" s="76">
        <f>A774/3-1</f>
        <v>321</v>
      </c>
      <c r="C774" t="s">
        <v>725</v>
      </c>
    </row>
    <row r="775" spans="1:3" x14ac:dyDescent="0.2">
      <c r="A775" s="76">
        <v>969</v>
      </c>
      <c r="B775" s="76">
        <f>A775/3-1</f>
        <v>322</v>
      </c>
      <c r="C775" t="s">
        <v>725</v>
      </c>
    </row>
    <row r="776" spans="1:3" x14ac:dyDescent="0.2">
      <c r="A776" s="76">
        <v>972</v>
      </c>
      <c r="B776" s="76">
        <f>A776/3-1</f>
        <v>323</v>
      </c>
      <c r="C776" t="s">
        <v>725</v>
      </c>
    </row>
    <row r="777" spans="1:3" x14ac:dyDescent="0.2">
      <c r="A777" s="76">
        <v>975</v>
      </c>
      <c r="B777" s="76">
        <f>A777/3-1</f>
        <v>324</v>
      </c>
      <c r="C777" t="s">
        <v>725</v>
      </c>
    </row>
    <row r="778" spans="1:3" x14ac:dyDescent="0.2">
      <c r="A778" s="76">
        <v>978</v>
      </c>
      <c r="B778" s="76">
        <f>A778/3-1</f>
        <v>325</v>
      </c>
      <c r="C778" t="s">
        <v>725</v>
      </c>
    </row>
    <row r="779" spans="1:3" x14ac:dyDescent="0.2">
      <c r="A779" s="76">
        <v>981</v>
      </c>
      <c r="B779" s="76">
        <f>A779/3-1</f>
        <v>326</v>
      </c>
      <c r="C779" t="s">
        <v>725</v>
      </c>
    </row>
    <row r="780" spans="1:3" x14ac:dyDescent="0.2">
      <c r="A780" s="76">
        <v>984</v>
      </c>
      <c r="B780" s="76">
        <f>A780/3-1</f>
        <v>327</v>
      </c>
      <c r="C780" t="s">
        <v>725</v>
      </c>
    </row>
    <row r="781" spans="1:3" x14ac:dyDescent="0.2">
      <c r="A781" s="76">
        <v>987</v>
      </c>
      <c r="B781" s="76">
        <f>A781/3-1</f>
        <v>328</v>
      </c>
      <c r="C781" t="s">
        <v>725</v>
      </c>
    </row>
    <row r="782" spans="1:3" x14ac:dyDescent="0.2">
      <c r="A782" s="76">
        <v>990</v>
      </c>
      <c r="B782" s="76">
        <f>A782/3-1</f>
        <v>329</v>
      </c>
      <c r="C782" t="s">
        <v>725</v>
      </c>
    </row>
    <row r="783" spans="1:3" x14ac:dyDescent="0.2">
      <c r="A783" s="76">
        <v>993</v>
      </c>
      <c r="B783" s="76">
        <f>A783/3-1</f>
        <v>330</v>
      </c>
      <c r="C783" t="s">
        <v>725</v>
      </c>
    </row>
    <row r="784" spans="1:3" x14ac:dyDescent="0.2">
      <c r="A784" s="76">
        <v>996</v>
      </c>
      <c r="B784" s="76">
        <f>A784/3-1</f>
        <v>331</v>
      </c>
      <c r="C784" t="s">
        <v>725</v>
      </c>
    </row>
    <row r="785" spans="1:3" x14ac:dyDescent="0.2">
      <c r="A785" s="76">
        <v>999</v>
      </c>
      <c r="B785" s="76">
        <f>A785/3-1</f>
        <v>332</v>
      </c>
      <c r="C785" t="s">
        <v>725</v>
      </c>
    </row>
    <row r="786" spans="1:3" x14ac:dyDescent="0.2">
      <c r="A786" s="76">
        <v>1002</v>
      </c>
      <c r="B786" s="76">
        <f>A786/3-1</f>
        <v>333</v>
      </c>
      <c r="C786" t="s">
        <v>725</v>
      </c>
    </row>
    <row r="787" spans="1:3" x14ac:dyDescent="0.2">
      <c r="A787" s="76">
        <v>1005</v>
      </c>
      <c r="B787" s="76">
        <f>A787/3-1</f>
        <v>334</v>
      </c>
      <c r="C787" t="s">
        <v>725</v>
      </c>
    </row>
    <row r="788" spans="1:3" x14ac:dyDescent="0.2">
      <c r="A788" s="76">
        <v>1008</v>
      </c>
      <c r="B788" s="76">
        <f>A788/3-1</f>
        <v>335</v>
      </c>
      <c r="C788" t="s">
        <v>725</v>
      </c>
    </row>
    <row r="789" spans="1:3" x14ac:dyDescent="0.2">
      <c r="A789" s="76">
        <v>1011</v>
      </c>
      <c r="B789" s="76">
        <f>A789/3-1</f>
        <v>336</v>
      </c>
      <c r="C789" t="s">
        <v>725</v>
      </c>
    </row>
    <row r="790" spans="1:3" x14ac:dyDescent="0.2">
      <c r="A790" s="76">
        <v>1014</v>
      </c>
      <c r="B790" s="76">
        <f>A790/3-1</f>
        <v>337</v>
      </c>
      <c r="C790" t="s">
        <v>725</v>
      </c>
    </row>
    <row r="791" spans="1:3" x14ac:dyDescent="0.2">
      <c r="A791" s="76">
        <v>1017</v>
      </c>
      <c r="B791" s="76">
        <f>A791/3-1</f>
        <v>338</v>
      </c>
      <c r="C791" t="s">
        <v>725</v>
      </c>
    </row>
    <row r="792" spans="1:3" x14ac:dyDescent="0.2">
      <c r="A792" s="76">
        <v>1020</v>
      </c>
      <c r="B792" s="76">
        <f>A792/3-1</f>
        <v>339</v>
      </c>
      <c r="C792" t="s">
        <v>725</v>
      </c>
    </row>
    <row r="793" spans="1:3" x14ac:dyDescent="0.2">
      <c r="A793" s="76">
        <v>1023</v>
      </c>
      <c r="B793" s="76">
        <f>A793/3-1</f>
        <v>340</v>
      </c>
      <c r="C793" t="s">
        <v>725</v>
      </c>
    </row>
    <row r="794" spans="1:3" x14ac:dyDescent="0.2">
      <c r="A794" s="76">
        <v>1026</v>
      </c>
      <c r="B794" s="76">
        <f>A794/3-1</f>
        <v>341</v>
      </c>
      <c r="C794" t="s">
        <v>725</v>
      </c>
    </row>
    <row r="795" spans="1:3" x14ac:dyDescent="0.2">
      <c r="A795" s="76">
        <v>1029</v>
      </c>
      <c r="B795" s="76">
        <f>A795/3-1</f>
        <v>342</v>
      </c>
      <c r="C795" t="s">
        <v>725</v>
      </c>
    </row>
    <row r="796" spans="1:3" x14ac:dyDescent="0.2">
      <c r="A796" s="76">
        <v>1032</v>
      </c>
      <c r="B796" s="76">
        <f>A796/3-1</f>
        <v>343</v>
      </c>
      <c r="C796" t="s">
        <v>725</v>
      </c>
    </row>
    <row r="797" spans="1:3" x14ac:dyDescent="0.2">
      <c r="A797" s="76">
        <v>1035</v>
      </c>
      <c r="B797" s="76">
        <f>A797/3-1</f>
        <v>344</v>
      </c>
      <c r="C797" t="s">
        <v>725</v>
      </c>
    </row>
    <row r="798" spans="1:3" x14ac:dyDescent="0.2">
      <c r="A798" s="76">
        <v>1038</v>
      </c>
      <c r="B798" s="76">
        <f>A798/3-1</f>
        <v>345</v>
      </c>
      <c r="C798" t="s">
        <v>725</v>
      </c>
    </row>
    <row r="799" spans="1:3" x14ac:dyDescent="0.2">
      <c r="A799" s="76">
        <v>1041</v>
      </c>
      <c r="B799" s="76">
        <f>A799/3-1</f>
        <v>346</v>
      </c>
      <c r="C799" t="s">
        <v>725</v>
      </c>
    </row>
    <row r="800" spans="1:3" x14ac:dyDescent="0.2">
      <c r="A800" s="76">
        <v>1044</v>
      </c>
      <c r="B800" s="76">
        <f>A800/3-1</f>
        <v>347</v>
      </c>
      <c r="C800" t="s">
        <v>725</v>
      </c>
    </row>
    <row r="801" spans="1:3" x14ac:dyDescent="0.2">
      <c r="A801" s="76">
        <v>1047</v>
      </c>
      <c r="B801" s="76">
        <f>A801/3-1</f>
        <v>348</v>
      </c>
      <c r="C801" t="s">
        <v>725</v>
      </c>
    </row>
    <row r="802" spans="1:3" x14ac:dyDescent="0.2">
      <c r="A802" s="76">
        <v>1050</v>
      </c>
      <c r="B802" s="76">
        <f>A802/3-1</f>
        <v>349</v>
      </c>
      <c r="C802" t="s">
        <v>725</v>
      </c>
    </row>
    <row r="803" spans="1:3" x14ac:dyDescent="0.2">
      <c r="A803" s="76">
        <v>1053</v>
      </c>
      <c r="B803" s="76">
        <f>A803/3-1</f>
        <v>350</v>
      </c>
      <c r="C803" t="s">
        <v>725</v>
      </c>
    </row>
    <row r="804" spans="1:3" x14ac:dyDescent="0.2">
      <c r="A804" s="76">
        <v>1056</v>
      </c>
      <c r="B804" s="76">
        <f>A804/3-1</f>
        <v>351</v>
      </c>
      <c r="C804" t="s">
        <v>725</v>
      </c>
    </row>
    <row r="805" spans="1:3" x14ac:dyDescent="0.2">
      <c r="A805" s="76">
        <v>1059</v>
      </c>
      <c r="B805" s="76">
        <f>A805/3-1</f>
        <v>352</v>
      </c>
      <c r="C805" t="s">
        <v>725</v>
      </c>
    </row>
    <row r="806" spans="1:3" x14ac:dyDescent="0.2">
      <c r="A806" s="76">
        <v>1062</v>
      </c>
      <c r="B806" s="76">
        <f>A806/3-1</f>
        <v>353</v>
      </c>
      <c r="C806" t="s">
        <v>725</v>
      </c>
    </row>
    <row r="807" spans="1:3" x14ac:dyDescent="0.2">
      <c r="A807" s="76">
        <v>1065</v>
      </c>
      <c r="B807" s="76">
        <f>A807/3-1</f>
        <v>354</v>
      </c>
      <c r="C807" t="s">
        <v>725</v>
      </c>
    </row>
    <row r="808" spans="1:3" x14ac:dyDescent="0.2">
      <c r="A808" s="76">
        <v>1068</v>
      </c>
      <c r="B808" s="76">
        <f>A808/3-1</f>
        <v>355</v>
      </c>
      <c r="C808" t="s">
        <v>725</v>
      </c>
    </row>
    <row r="809" spans="1:3" x14ac:dyDescent="0.2">
      <c r="A809" s="76">
        <v>1071</v>
      </c>
      <c r="B809" s="76">
        <f>A809/3-1</f>
        <v>356</v>
      </c>
      <c r="C809" t="s">
        <v>725</v>
      </c>
    </row>
    <row r="810" spans="1:3" x14ac:dyDescent="0.2">
      <c r="A810" s="76">
        <v>1074</v>
      </c>
      <c r="B810" s="76">
        <f>A810/3-1</f>
        <v>357</v>
      </c>
      <c r="C810" t="s">
        <v>725</v>
      </c>
    </row>
    <row r="811" spans="1:3" x14ac:dyDescent="0.2">
      <c r="A811" s="76">
        <v>1077</v>
      </c>
      <c r="B811" s="76">
        <f>A811/3-1</f>
        <v>358</v>
      </c>
      <c r="C811" t="s">
        <v>725</v>
      </c>
    </row>
    <row r="812" spans="1:3" x14ac:dyDescent="0.2">
      <c r="A812" s="76">
        <v>1080</v>
      </c>
      <c r="B812" s="76">
        <f>A812/3-1</f>
        <v>359</v>
      </c>
      <c r="C812" t="s">
        <v>725</v>
      </c>
    </row>
    <row r="813" spans="1:3" x14ac:dyDescent="0.2">
      <c r="A813" s="76">
        <v>1083</v>
      </c>
      <c r="B813" s="76">
        <f>A813/3-1</f>
        <v>360</v>
      </c>
      <c r="C813" t="s">
        <v>725</v>
      </c>
    </row>
    <row r="814" spans="1:3" x14ac:dyDescent="0.2">
      <c r="A814" s="76">
        <v>1086</v>
      </c>
      <c r="B814" s="76">
        <f>A814/3-1</f>
        <v>361</v>
      </c>
      <c r="C814" t="s">
        <v>725</v>
      </c>
    </row>
    <row r="815" spans="1:3" x14ac:dyDescent="0.2">
      <c r="A815" s="76">
        <v>1089</v>
      </c>
      <c r="B815" s="76">
        <f>A815/3-1</f>
        <v>362</v>
      </c>
      <c r="C815" t="s">
        <v>725</v>
      </c>
    </row>
    <row r="816" spans="1:3" x14ac:dyDescent="0.2">
      <c r="A816" s="76">
        <v>1092</v>
      </c>
      <c r="B816" s="76">
        <f>A816/3-1</f>
        <v>363</v>
      </c>
      <c r="C816" t="s">
        <v>725</v>
      </c>
    </row>
    <row r="817" spans="1:3" x14ac:dyDescent="0.2">
      <c r="A817" s="76">
        <v>1095</v>
      </c>
      <c r="B817" s="76">
        <f>A817/3-1</f>
        <v>364</v>
      </c>
      <c r="C817" t="s">
        <v>725</v>
      </c>
    </row>
    <row r="818" spans="1:3" x14ac:dyDescent="0.2">
      <c r="A818" s="76">
        <v>1098</v>
      </c>
      <c r="B818" s="76">
        <f>A818/3-1</f>
        <v>365</v>
      </c>
      <c r="C818" t="s">
        <v>725</v>
      </c>
    </row>
    <row r="819" spans="1:3" x14ac:dyDescent="0.2">
      <c r="A819" s="76">
        <v>1101</v>
      </c>
      <c r="B819" s="76">
        <f>A819/3-1</f>
        <v>366</v>
      </c>
      <c r="C819" t="s">
        <v>725</v>
      </c>
    </row>
    <row r="820" spans="1:3" x14ac:dyDescent="0.2">
      <c r="A820" s="76">
        <v>1104</v>
      </c>
      <c r="B820" s="76">
        <f>A820/3-1</f>
        <v>367</v>
      </c>
      <c r="C820" t="s">
        <v>725</v>
      </c>
    </row>
    <row r="821" spans="1:3" x14ac:dyDescent="0.2">
      <c r="A821" s="76">
        <v>1107</v>
      </c>
      <c r="B821" s="76">
        <f>A821/3-1</f>
        <v>368</v>
      </c>
      <c r="C821" t="s">
        <v>725</v>
      </c>
    </row>
    <row r="822" spans="1:3" x14ac:dyDescent="0.2">
      <c r="A822" s="76">
        <v>1110</v>
      </c>
      <c r="B822" s="76">
        <f>A822/3-1</f>
        <v>369</v>
      </c>
      <c r="C822" t="s">
        <v>725</v>
      </c>
    </row>
    <row r="823" spans="1:3" x14ac:dyDescent="0.2">
      <c r="A823" s="76">
        <v>1113</v>
      </c>
      <c r="B823" s="76">
        <f>A823/3-1</f>
        <v>370</v>
      </c>
      <c r="C823" t="s">
        <v>725</v>
      </c>
    </row>
    <row r="824" spans="1:3" x14ac:dyDescent="0.2">
      <c r="A824" s="76">
        <v>1116</v>
      </c>
      <c r="B824" s="76">
        <f>A824/3-1</f>
        <v>371</v>
      </c>
      <c r="C824" t="s">
        <v>725</v>
      </c>
    </row>
    <row r="825" spans="1:3" x14ac:dyDescent="0.2">
      <c r="A825" s="76">
        <v>1119</v>
      </c>
      <c r="B825" s="76">
        <f>A825/3-1</f>
        <v>372</v>
      </c>
      <c r="C825" t="s">
        <v>725</v>
      </c>
    </row>
    <row r="826" spans="1:3" x14ac:dyDescent="0.2">
      <c r="A826" s="76">
        <v>1122</v>
      </c>
      <c r="B826" s="76">
        <f>A826/3-1</f>
        <v>373</v>
      </c>
      <c r="C826" t="s">
        <v>725</v>
      </c>
    </row>
    <row r="827" spans="1:3" x14ac:dyDescent="0.2">
      <c r="A827" s="76">
        <v>1125</v>
      </c>
      <c r="B827" s="76">
        <f>A827/3-1</f>
        <v>374</v>
      </c>
      <c r="C827" t="s">
        <v>725</v>
      </c>
    </row>
    <row r="828" spans="1:3" x14ac:dyDescent="0.2">
      <c r="A828" s="76">
        <v>1128</v>
      </c>
      <c r="B828" s="76">
        <f>A828/3-1</f>
        <v>375</v>
      </c>
      <c r="C828" t="s">
        <v>725</v>
      </c>
    </row>
    <row r="829" spans="1:3" x14ac:dyDescent="0.2">
      <c r="A829" s="76">
        <v>1131</v>
      </c>
      <c r="B829" s="76">
        <f>A829/3-1</f>
        <v>376</v>
      </c>
      <c r="C829" t="s">
        <v>725</v>
      </c>
    </row>
    <row r="830" spans="1:3" x14ac:dyDescent="0.2">
      <c r="A830" s="76">
        <v>1134</v>
      </c>
      <c r="B830" s="76">
        <f>A830/3-1</f>
        <v>377</v>
      </c>
      <c r="C830" t="s">
        <v>725</v>
      </c>
    </row>
    <row r="831" spans="1:3" x14ac:dyDescent="0.2">
      <c r="A831" s="76">
        <v>1137</v>
      </c>
      <c r="B831" s="76">
        <f>A831/3-1</f>
        <v>378</v>
      </c>
      <c r="C831" t="s">
        <v>725</v>
      </c>
    </row>
    <row r="832" spans="1:3" x14ac:dyDescent="0.2">
      <c r="A832" s="76">
        <v>1140</v>
      </c>
      <c r="B832" s="76">
        <f>A832/3-1</f>
        <v>379</v>
      </c>
      <c r="C832" t="s">
        <v>725</v>
      </c>
    </row>
    <row r="833" spans="1:3" x14ac:dyDescent="0.2">
      <c r="A833" s="76">
        <v>1143</v>
      </c>
      <c r="B833" s="76">
        <f>A833/3-1</f>
        <v>380</v>
      </c>
      <c r="C833" t="s">
        <v>725</v>
      </c>
    </row>
    <row r="834" spans="1:3" x14ac:dyDescent="0.2">
      <c r="A834" s="76">
        <v>1146</v>
      </c>
      <c r="B834" s="76">
        <f>A834/3-1</f>
        <v>381</v>
      </c>
      <c r="C834" t="s">
        <v>725</v>
      </c>
    </row>
    <row r="835" spans="1:3" x14ac:dyDescent="0.2">
      <c r="A835" s="76">
        <v>1149</v>
      </c>
      <c r="B835" s="76">
        <f>A835/3-1</f>
        <v>382</v>
      </c>
      <c r="C835" t="s">
        <v>725</v>
      </c>
    </row>
    <row r="836" spans="1:3" x14ac:dyDescent="0.2">
      <c r="A836" s="76">
        <v>1152</v>
      </c>
      <c r="B836" s="76">
        <f>A836/3-1</f>
        <v>383</v>
      </c>
      <c r="C836" t="s">
        <v>725</v>
      </c>
    </row>
    <row r="837" spans="1:3" x14ac:dyDescent="0.2">
      <c r="A837" s="76">
        <v>1155</v>
      </c>
      <c r="B837" s="76">
        <f>A837/3-1</f>
        <v>384</v>
      </c>
      <c r="C837" t="s">
        <v>725</v>
      </c>
    </row>
    <row r="838" spans="1:3" x14ac:dyDescent="0.2">
      <c r="A838" s="76">
        <v>1158</v>
      </c>
      <c r="B838" s="76">
        <f>A838/3-1</f>
        <v>385</v>
      </c>
      <c r="C838" t="s">
        <v>725</v>
      </c>
    </row>
    <row r="839" spans="1:3" x14ac:dyDescent="0.2">
      <c r="A839" s="76">
        <v>1161</v>
      </c>
      <c r="B839" s="76">
        <f>A839/3-1</f>
        <v>386</v>
      </c>
      <c r="C839" t="s">
        <v>725</v>
      </c>
    </row>
    <row r="840" spans="1:3" x14ac:dyDescent="0.2">
      <c r="A840" s="76">
        <v>1164</v>
      </c>
      <c r="B840" s="76">
        <f>A840/3-1</f>
        <v>387</v>
      </c>
      <c r="C840" t="s">
        <v>725</v>
      </c>
    </row>
    <row r="841" spans="1:3" x14ac:dyDescent="0.2">
      <c r="A841" s="76">
        <v>1167</v>
      </c>
      <c r="B841" s="76">
        <f>A841/3-1</f>
        <v>388</v>
      </c>
      <c r="C841" t="s">
        <v>725</v>
      </c>
    </row>
    <row r="842" spans="1:3" x14ac:dyDescent="0.2">
      <c r="A842" s="76">
        <v>1170</v>
      </c>
      <c r="B842" s="76">
        <f>A842/3-1</f>
        <v>389</v>
      </c>
      <c r="C842" t="s">
        <v>725</v>
      </c>
    </row>
    <row r="843" spans="1:3" x14ac:dyDescent="0.2">
      <c r="A843" s="76">
        <v>1173</v>
      </c>
      <c r="B843" s="76">
        <f>A843/3-1</f>
        <v>390</v>
      </c>
      <c r="C843" t="s">
        <v>725</v>
      </c>
    </row>
    <row r="844" spans="1:3" x14ac:dyDescent="0.2">
      <c r="A844" s="76">
        <v>1176</v>
      </c>
      <c r="B844" s="76">
        <f>A844/3-1</f>
        <v>391</v>
      </c>
      <c r="C844" t="s">
        <v>725</v>
      </c>
    </row>
    <row r="845" spans="1:3" x14ac:dyDescent="0.2">
      <c r="A845" s="76">
        <v>1179</v>
      </c>
      <c r="B845" s="76">
        <f>A845/3-1</f>
        <v>392</v>
      </c>
      <c r="C845" t="s">
        <v>725</v>
      </c>
    </row>
    <row r="846" spans="1:3" x14ac:dyDescent="0.2">
      <c r="A846" s="76">
        <v>1182</v>
      </c>
      <c r="B846" s="76">
        <f>A846/3-1</f>
        <v>393</v>
      </c>
      <c r="C846" t="s">
        <v>725</v>
      </c>
    </row>
    <row r="847" spans="1:3" x14ac:dyDescent="0.2">
      <c r="A847" s="76">
        <v>1185</v>
      </c>
      <c r="B847" s="76">
        <f>A847/3-1</f>
        <v>394</v>
      </c>
      <c r="C847" t="s">
        <v>725</v>
      </c>
    </row>
    <row r="848" spans="1:3" x14ac:dyDescent="0.2">
      <c r="A848" s="76">
        <v>1188</v>
      </c>
      <c r="B848" s="76">
        <f>A848/3-1</f>
        <v>395</v>
      </c>
      <c r="C848" t="s">
        <v>725</v>
      </c>
    </row>
    <row r="849" spans="1:3" x14ac:dyDescent="0.2">
      <c r="A849" s="76">
        <v>1191</v>
      </c>
      <c r="B849" s="76">
        <f>A849/3-1</f>
        <v>396</v>
      </c>
      <c r="C849" t="s">
        <v>725</v>
      </c>
    </row>
    <row r="850" spans="1:3" x14ac:dyDescent="0.2">
      <c r="A850" s="76">
        <v>1194</v>
      </c>
      <c r="B850" s="76">
        <f>A850/3-1</f>
        <v>397</v>
      </c>
      <c r="C850" t="s">
        <v>725</v>
      </c>
    </row>
    <row r="851" spans="1:3" x14ac:dyDescent="0.2">
      <c r="A851" s="76">
        <v>1197</v>
      </c>
      <c r="B851" s="76">
        <f>A851/3-1</f>
        <v>398</v>
      </c>
      <c r="C851" t="s">
        <v>725</v>
      </c>
    </row>
    <row r="852" spans="1:3" x14ac:dyDescent="0.2">
      <c r="A852" s="76">
        <v>1200</v>
      </c>
      <c r="B852" s="76">
        <f>A852/3-1</f>
        <v>399</v>
      </c>
      <c r="C852" t="s">
        <v>725</v>
      </c>
    </row>
    <row r="853" spans="1:3" x14ac:dyDescent="0.2">
      <c r="A853" s="76">
        <v>1203</v>
      </c>
      <c r="B853" s="76">
        <f>A853/3-1</f>
        <v>400</v>
      </c>
      <c r="C853" t="s">
        <v>725</v>
      </c>
    </row>
    <row r="854" spans="1:3" x14ac:dyDescent="0.2">
      <c r="A854" s="76">
        <v>1206</v>
      </c>
      <c r="B854" s="76">
        <f>A854/3-1</f>
        <v>401</v>
      </c>
      <c r="C854" t="s">
        <v>725</v>
      </c>
    </row>
    <row r="855" spans="1:3" x14ac:dyDescent="0.2">
      <c r="A855" s="76">
        <v>1209</v>
      </c>
      <c r="B855" s="76">
        <f>A855/3-1</f>
        <v>402</v>
      </c>
      <c r="C855" t="s">
        <v>725</v>
      </c>
    </row>
    <row r="856" spans="1:3" x14ac:dyDescent="0.2">
      <c r="A856" s="76">
        <v>1212</v>
      </c>
      <c r="B856" s="76">
        <f>A856/3-1</f>
        <v>403</v>
      </c>
      <c r="C856" t="s">
        <v>725</v>
      </c>
    </row>
    <row r="857" spans="1:3" x14ac:dyDescent="0.2">
      <c r="A857" s="76">
        <v>1215</v>
      </c>
      <c r="B857" s="76">
        <f>A857/3-1</f>
        <v>404</v>
      </c>
      <c r="C857" t="s">
        <v>725</v>
      </c>
    </row>
    <row r="858" spans="1:3" x14ac:dyDescent="0.2">
      <c r="A858" s="76">
        <v>1218</v>
      </c>
      <c r="B858" s="76">
        <f>A858/3-1</f>
        <v>405</v>
      </c>
      <c r="C858" t="s">
        <v>725</v>
      </c>
    </row>
    <row r="859" spans="1:3" x14ac:dyDescent="0.2">
      <c r="A859" s="76">
        <v>1221</v>
      </c>
      <c r="B859" s="76">
        <f>A859/3-1</f>
        <v>406</v>
      </c>
      <c r="C859" t="s">
        <v>725</v>
      </c>
    </row>
    <row r="860" spans="1:3" x14ac:dyDescent="0.2">
      <c r="A860" s="76">
        <v>1224</v>
      </c>
      <c r="B860" s="76">
        <f>A860/3-1</f>
        <v>407</v>
      </c>
      <c r="C860" t="s">
        <v>725</v>
      </c>
    </row>
    <row r="861" spans="1:3" x14ac:dyDescent="0.2">
      <c r="A861" s="76">
        <v>1227</v>
      </c>
      <c r="B861" s="76">
        <f>A861/3-1</f>
        <v>408</v>
      </c>
      <c r="C861" t="s">
        <v>725</v>
      </c>
    </row>
    <row r="862" spans="1:3" x14ac:dyDescent="0.2">
      <c r="A862" s="76">
        <v>1230</v>
      </c>
      <c r="B862" s="76">
        <f>A862/3-1</f>
        <v>409</v>
      </c>
      <c r="C862" t="s">
        <v>725</v>
      </c>
    </row>
    <row r="863" spans="1:3" x14ac:dyDescent="0.2">
      <c r="A863" s="76">
        <v>1233</v>
      </c>
      <c r="B863" s="76">
        <f>A863/3-1</f>
        <v>410</v>
      </c>
      <c r="C863" t="s">
        <v>725</v>
      </c>
    </row>
    <row r="864" spans="1:3" x14ac:dyDescent="0.2">
      <c r="A864" s="76">
        <v>1236</v>
      </c>
      <c r="B864" s="76">
        <f>A864/3-1</f>
        <v>411</v>
      </c>
      <c r="C864" t="s">
        <v>725</v>
      </c>
    </row>
    <row r="865" spans="1:3" x14ac:dyDescent="0.2">
      <c r="A865" s="76">
        <v>1239</v>
      </c>
      <c r="B865" s="76">
        <f>A865/3-1</f>
        <v>412</v>
      </c>
      <c r="C865" t="s">
        <v>725</v>
      </c>
    </row>
    <row r="866" spans="1:3" x14ac:dyDescent="0.2">
      <c r="A866" s="76">
        <v>1242</v>
      </c>
      <c r="B866" s="76">
        <f>A866/3-1</f>
        <v>413</v>
      </c>
      <c r="C866" t="s">
        <v>725</v>
      </c>
    </row>
    <row r="867" spans="1:3" x14ac:dyDescent="0.2">
      <c r="A867" s="76">
        <v>1245</v>
      </c>
      <c r="B867" s="76">
        <f>A867/3-1</f>
        <v>414</v>
      </c>
      <c r="C867" t="s">
        <v>725</v>
      </c>
    </row>
    <row r="868" spans="1:3" x14ac:dyDescent="0.2">
      <c r="A868" s="76">
        <v>1248</v>
      </c>
      <c r="B868" s="76">
        <f>A868/3-1</f>
        <v>415</v>
      </c>
      <c r="C868" t="s">
        <v>725</v>
      </c>
    </row>
    <row r="869" spans="1:3" x14ac:dyDescent="0.2">
      <c r="A869" s="76">
        <v>1251</v>
      </c>
      <c r="B869" s="76">
        <f>A869/3-1</f>
        <v>416</v>
      </c>
      <c r="C869" t="s">
        <v>725</v>
      </c>
    </row>
    <row r="870" spans="1:3" x14ac:dyDescent="0.2">
      <c r="A870" s="76">
        <v>1254</v>
      </c>
      <c r="B870" s="76">
        <f>A870/3-1</f>
        <v>417</v>
      </c>
      <c r="C870" t="s">
        <v>725</v>
      </c>
    </row>
    <row r="871" spans="1:3" x14ac:dyDescent="0.2">
      <c r="A871" s="76">
        <v>1257</v>
      </c>
      <c r="B871" s="76">
        <f>A871/3-1</f>
        <v>418</v>
      </c>
      <c r="C871" t="s">
        <v>725</v>
      </c>
    </row>
    <row r="872" spans="1:3" x14ac:dyDescent="0.2">
      <c r="A872" s="76">
        <v>1260</v>
      </c>
      <c r="B872" s="76">
        <f>A872/3-1</f>
        <v>419</v>
      </c>
      <c r="C872" t="s">
        <v>725</v>
      </c>
    </row>
    <row r="873" spans="1:3" x14ac:dyDescent="0.2">
      <c r="A873" s="76">
        <v>1263</v>
      </c>
      <c r="B873" s="76">
        <f>A873/3-1</f>
        <v>420</v>
      </c>
      <c r="C873" t="s">
        <v>725</v>
      </c>
    </row>
    <row r="874" spans="1:3" x14ac:dyDescent="0.2">
      <c r="A874" s="76">
        <v>1266</v>
      </c>
      <c r="B874" s="76">
        <f>A874/3-1</f>
        <v>421</v>
      </c>
      <c r="C874" t="s">
        <v>725</v>
      </c>
    </row>
    <row r="875" spans="1:3" x14ac:dyDescent="0.2">
      <c r="A875" s="76">
        <v>1269</v>
      </c>
      <c r="B875" s="76">
        <f>A875/3-1</f>
        <v>422</v>
      </c>
      <c r="C875" t="s">
        <v>725</v>
      </c>
    </row>
    <row r="876" spans="1:3" x14ac:dyDescent="0.2">
      <c r="A876" s="76">
        <v>1272</v>
      </c>
      <c r="B876" s="76">
        <f>A876/3-1</f>
        <v>423</v>
      </c>
      <c r="C876" t="s">
        <v>725</v>
      </c>
    </row>
    <row r="877" spans="1:3" x14ac:dyDescent="0.2">
      <c r="A877" s="76">
        <v>1275</v>
      </c>
      <c r="B877" s="76">
        <f>A877/3-1</f>
        <v>424</v>
      </c>
      <c r="C877" t="s">
        <v>725</v>
      </c>
    </row>
    <row r="878" spans="1:3" x14ac:dyDescent="0.2">
      <c r="A878" s="76">
        <v>1278</v>
      </c>
      <c r="B878" s="76">
        <f>A878/3-1</f>
        <v>425</v>
      </c>
      <c r="C878" t="s">
        <v>725</v>
      </c>
    </row>
    <row r="879" spans="1:3" x14ac:dyDescent="0.2">
      <c r="A879" s="76">
        <v>1281</v>
      </c>
      <c r="B879" s="76">
        <f>A879/3-1</f>
        <v>426</v>
      </c>
      <c r="C879" t="s">
        <v>725</v>
      </c>
    </row>
    <row r="880" spans="1:3" x14ac:dyDescent="0.2">
      <c r="A880" s="76">
        <v>1284</v>
      </c>
      <c r="B880" s="76">
        <f>A880/3-1</f>
        <v>427</v>
      </c>
      <c r="C880" t="s">
        <v>725</v>
      </c>
    </row>
    <row r="881" spans="1:3" x14ac:dyDescent="0.2">
      <c r="A881" s="76">
        <v>1287</v>
      </c>
      <c r="B881" s="76">
        <f>A881/3-1</f>
        <v>428</v>
      </c>
      <c r="C881" t="s">
        <v>725</v>
      </c>
    </row>
    <row r="882" spans="1:3" x14ac:dyDescent="0.2">
      <c r="A882" s="76">
        <v>1290</v>
      </c>
      <c r="B882" s="76">
        <f>A882/3-1</f>
        <v>429</v>
      </c>
      <c r="C882" t="s">
        <v>725</v>
      </c>
    </row>
    <row r="883" spans="1:3" x14ac:dyDescent="0.2">
      <c r="A883" s="76">
        <v>1293</v>
      </c>
      <c r="B883" s="76">
        <f>A883/3-1</f>
        <v>430</v>
      </c>
      <c r="C883" t="s">
        <v>725</v>
      </c>
    </row>
    <row r="884" spans="1:3" x14ac:dyDescent="0.2">
      <c r="A884" s="76">
        <v>1296</v>
      </c>
      <c r="B884" s="76">
        <f>A884/3-1</f>
        <v>431</v>
      </c>
      <c r="C884" t="s">
        <v>725</v>
      </c>
    </row>
    <row r="885" spans="1:3" x14ac:dyDescent="0.2">
      <c r="A885" s="76">
        <v>1299</v>
      </c>
      <c r="B885" s="76">
        <f>A885/3-1</f>
        <v>432</v>
      </c>
      <c r="C885" t="s">
        <v>725</v>
      </c>
    </row>
    <row r="886" spans="1:3" x14ac:dyDescent="0.2">
      <c r="A886" s="76">
        <v>1302</v>
      </c>
      <c r="B886" s="76">
        <f>A886/3-1</f>
        <v>433</v>
      </c>
      <c r="C886" t="s">
        <v>725</v>
      </c>
    </row>
    <row r="887" spans="1:3" x14ac:dyDescent="0.2">
      <c r="A887" s="76">
        <v>1305</v>
      </c>
      <c r="B887" s="76">
        <f>A887/3-1</f>
        <v>434</v>
      </c>
      <c r="C887" t="s">
        <v>725</v>
      </c>
    </row>
    <row r="888" spans="1:3" x14ac:dyDescent="0.2">
      <c r="A888" s="76">
        <v>1308</v>
      </c>
      <c r="B888" s="76">
        <f>A888/3-1</f>
        <v>435</v>
      </c>
      <c r="C888" t="s">
        <v>725</v>
      </c>
    </row>
    <row r="889" spans="1:3" x14ac:dyDescent="0.2">
      <c r="A889" s="76">
        <v>1311</v>
      </c>
      <c r="B889" s="76">
        <f>A889/3-1</f>
        <v>436</v>
      </c>
      <c r="C889" t="s">
        <v>725</v>
      </c>
    </row>
    <row r="890" spans="1:3" x14ac:dyDescent="0.2">
      <c r="A890" s="76">
        <v>1314</v>
      </c>
      <c r="B890" s="76">
        <f>A890/3-1</f>
        <v>437</v>
      </c>
      <c r="C890" t="s">
        <v>725</v>
      </c>
    </row>
    <row r="891" spans="1:3" x14ac:dyDescent="0.2">
      <c r="A891" s="76">
        <v>1317</v>
      </c>
      <c r="B891" s="76">
        <f>A891/3-1</f>
        <v>438</v>
      </c>
      <c r="C891" t="s">
        <v>725</v>
      </c>
    </row>
    <row r="892" spans="1:3" x14ac:dyDescent="0.2">
      <c r="A892" s="76">
        <v>1320</v>
      </c>
      <c r="B892" s="76">
        <f>A892/3-1</f>
        <v>439</v>
      </c>
      <c r="C892" t="s">
        <v>725</v>
      </c>
    </row>
    <row r="893" spans="1:3" x14ac:dyDescent="0.2">
      <c r="A893" s="76">
        <v>1323</v>
      </c>
      <c r="B893" s="76">
        <f>A893/3-1</f>
        <v>440</v>
      </c>
      <c r="C893" t="s">
        <v>725</v>
      </c>
    </row>
    <row r="894" spans="1:3" x14ac:dyDescent="0.2">
      <c r="A894" s="76">
        <v>1326</v>
      </c>
      <c r="B894" s="76">
        <f>A894/3-1</f>
        <v>441</v>
      </c>
      <c r="C894" t="s">
        <v>725</v>
      </c>
    </row>
    <row r="895" spans="1:3" x14ac:dyDescent="0.2">
      <c r="A895" s="76">
        <v>1329</v>
      </c>
      <c r="B895" s="76">
        <f>A895/3-1</f>
        <v>442</v>
      </c>
      <c r="C895" t="s">
        <v>725</v>
      </c>
    </row>
    <row r="896" spans="1:3" x14ac:dyDescent="0.2">
      <c r="A896" s="76">
        <v>1332</v>
      </c>
      <c r="B896" s="76">
        <f>A896/3-1</f>
        <v>443</v>
      </c>
      <c r="C896" t="s">
        <v>725</v>
      </c>
    </row>
    <row r="897" spans="1:3" x14ac:dyDescent="0.2">
      <c r="A897" s="76">
        <v>1335</v>
      </c>
      <c r="B897" s="76">
        <f>A897/3-1</f>
        <v>444</v>
      </c>
      <c r="C897" t="s">
        <v>725</v>
      </c>
    </row>
    <row r="898" spans="1:3" x14ac:dyDescent="0.2">
      <c r="A898" s="76">
        <v>1338</v>
      </c>
      <c r="B898" s="76">
        <f>A898/3-1</f>
        <v>445</v>
      </c>
      <c r="C898" t="s">
        <v>725</v>
      </c>
    </row>
    <row r="899" spans="1:3" x14ac:dyDescent="0.2">
      <c r="A899" s="76">
        <v>1341</v>
      </c>
      <c r="B899" s="76">
        <f>A899/3-1</f>
        <v>446</v>
      </c>
      <c r="C899" t="s">
        <v>725</v>
      </c>
    </row>
    <row r="900" spans="1:3" x14ac:dyDescent="0.2">
      <c r="A900" s="76">
        <v>1344</v>
      </c>
      <c r="B900" s="76">
        <f>A900/3-1</f>
        <v>447</v>
      </c>
      <c r="C900" t="s">
        <v>725</v>
      </c>
    </row>
    <row r="901" spans="1:3" x14ac:dyDescent="0.2">
      <c r="A901" s="76">
        <v>1347</v>
      </c>
      <c r="B901" s="76">
        <f>A901/3-1</f>
        <v>448</v>
      </c>
      <c r="C901" t="s">
        <v>725</v>
      </c>
    </row>
    <row r="902" spans="1:3" x14ac:dyDescent="0.2">
      <c r="A902" s="76">
        <v>1350</v>
      </c>
      <c r="B902" s="76">
        <f>A902/3-1</f>
        <v>449</v>
      </c>
      <c r="C902" t="s">
        <v>725</v>
      </c>
    </row>
    <row r="903" spans="1:3" x14ac:dyDescent="0.2">
      <c r="A903" s="76">
        <v>1353</v>
      </c>
      <c r="B903" s="76">
        <f>A903/3-1</f>
        <v>450</v>
      </c>
      <c r="C903" t="s">
        <v>725</v>
      </c>
    </row>
    <row r="904" spans="1:3" x14ac:dyDescent="0.2">
      <c r="C904" t="s">
        <v>3721</v>
      </c>
    </row>
    <row r="905" spans="1:3" x14ac:dyDescent="0.2">
      <c r="A905" s="76">
        <v>3</v>
      </c>
      <c r="C905" t="s">
        <v>3715</v>
      </c>
    </row>
    <row r="906" spans="1:3" x14ac:dyDescent="0.2">
      <c r="A906" s="76">
        <v>4</v>
      </c>
    </row>
    <row r="907" spans="1:3" x14ac:dyDescent="0.2">
      <c r="A907" s="76">
        <v>7</v>
      </c>
      <c r="B907" s="76">
        <f>A907/3-1</f>
        <v>1.3333333333333335</v>
      </c>
    </row>
    <row r="908" spans="1:3" x14ac:dyDescent="0.2">
      <c r="A908" s="76">
        <v>10</v>
      </c>
      <c r="B908" s="76">
        <f>A908/3-1</f>
        <v>2.3333333333333335</v>
      </c>
    </row>
    <row r="909" spans="1:3" x14ac:dyDescent="0.2">
      <c r="A909" s="76">
        <v>13</v>
      </c>
      <c r="B909" s="76">
        <f>A909/3-1</f>
        <v>3.333333333333333</v>
      </c>
    </row>
    <row r="910" spans="1:3" x14ac:dyDescent="0.2">
      <c r="A910" s="76">
        <v>16</v>
      </c>
      <c r="B910" s="76">
        <f>A910/3-1</f>
        <v>4.333333333333333</v>
      </c>
    </row>
    <row r="911" spans="1:3" x14ac:dyDescent="0.2">
      <c r="A911" s="76">
        <v>19</v>
      </c>
      <c r="B911" s="76">
        <f>A911/3-1</f>
        <v>5.333333333333333</v>
      </c>
    </row>
    <row r="912" spans="1:3" x14ac:dyDescent="0.2">
      <c r="A912" s="76">
        <v>22</v>
      </c>
      <c r="B912" s="76">
        <f>A912/3-1</f>
        <v>6.333333333333333</v>
      </c>
    </row>
    <row r="913" spans="1:2" x14ac:dyDescent="0.2">
      <c r="A913" s="76">
        <v>25</v>
      </c>
      <c r="B913" s="76">
        <f>A913/3-1</f>
        <v>7.3333333333333339</v>
      </c>
    </row>
    <row r="914" spans="1:2" x14ac:dyDescent="0.2">
      <c r="A914" s="76">
        <v>28</v>
      </c>
      <c r="B914" s="76">
        <f>A914/3-1</f>
        <v>8.3333333333333339</v>
      </c>
    </row>
    <row r="915" spans="1:2" x14ac:dyDescent="0.2">
      <c r="A915" s="76">
        <v>31</v>
      </c>
      <c r="B915" s="76">
        <f>A915/3-1</f>
        <v>9.3333333333333339</v>
      </c>
    </row>
    <row r="916" spans="1:2" x14ac:dyDescent="0.2">
      <c r="A916" s="76">
        <v>34</v>
      </c>
      <c r="B916" s="76">
        <f>A916/3-1</f>
        <v>10.333333333333334</v>
      </c>
    </row>
    <row r="917" spans="1:2" x14ac:dyDescent="0.2">
      <c r="A917" s="76">
        <v>37</v>
      </c>
      <c r="B917" s="76">
        <f>A917/3-1</f>
        <v>11.333333333333334</v>
      </c>
    </row>
    <row r="918" spans="1:2" x14ac:dyDescent="0.2">
      <c r="A918" s="76">
        <v>40</v>
      </c>
      <c r="B918" s="76">
        <f>A918/3-1</f>
        <v>12.333333333333334</v>
      </c>
    </row>
    <row r="919" spans="1:2" x14ac:dyDescent="0.2">
      <c r="A919" s="76">
        <v>43</v>
      </c>
      <c r="B919" s="76">
        <f>A919/3-1</f>
        <v>13.333333333333334</v>
      </c>
    </row>
    <row r="920" spans="1:2" x14ac:dyDescent="0.2">
      <c r="A920" s="76">
        <v>46</v>
      </c>
      <c r="B920" s="76">
        <f>A920/3-1</f>
        <v>14.333333333333334</v>
      </c>
    </row>
    <row r="921" spans="1:2" x14ac:dyDescent="0.2">
      <c r="A921" s="76">
        <v>49</v>
      </c>
      <c r="B921" s="76">
        <f>A921/3-1</f>
        <v>15.333333333333332</v>
      </c>
    </row>
    <row r="922" spans="1:2" x14ac:dyDescent="0.2">
      <c r="A922" s="76">
        <v>52</v>
      </c>
      <c r="B922" s="76">
        <f>A922/3-1</f>
        <v>16.333333333333332</v>
      </c>
    </row>
    <row r="923" spans="1:2" x14ac:dyDescent="0.2">
      <c r="A923" s="76">
        <v>55</v>
      </c>
      <c r="B923" s="76">
        <f>A923/3-1</f>
        <v>17.333333333333332</v>
      </c>
    </row>
    <row r="924" spans="1:2" x14ac:dyDescent="0.2">
      <c r="A924" s="76">
        <v>58</v>
      </c>
      <c r="B924" s="76">
        <f>A924/3-1</f>
        <v>18.333333333333332</v>
      </c>
    </row>
    <row r="925" spans="1:2" x14ac:dyDescent="0.2">
      <c r="A925" s="76">
        <v>61</v>
      </c>
      <c r="B925" s="76">
        <f>A925/3-1</f>
        <v>19.333333333333332</v>
      </c>
    </row>
    <row r="926" spans="1:2" x14ac:dyDescent="0.2">
      <c r="A926" s="76">
        <v>64</v>
      </c>
      <c r="B926" s="76">
        <f>A926/3-1</f>
        <v>20.333333333333332</v>
      </c>
    </row>
    <row r="927" spans="1:2" x14ac:dyDescent="0.2">
      <c r="A927" s="76">
        <v>67</v>
      </c>
      <c r="B927" s="76">
        <f>A927/3-1</f>
        <v>21.333333333333332</v>
      </c>
    </row>
    <row r="928" spans="1:2" x14ac:dyDescent="0.2">
      <c r="A928" s="76">
        <v>70</v>
      </c>
      <c r="B928" s="76">
        <f>A928/3-1</f>
        <v>22.333333333333332</v>
      </c>
    </row>
    <row r="929" spans="1:2" x14ac:dyDescent="0.2">
      <c r="A929" s="76">
        <v>73</v>
      </c>
      <c r="B929" s="76">
        <f>A929/3-1</f>
        <v>23.333333333333332</v>
      </c>
    </row>
    <row r="930" spans="1:2" x14ac:dyDescent="0.2">
      <c r="A930" s="76">
        <v>76</v>
      </c>
      <c r="B930" s="76">
        <f>A930/3-1</f>
        <v>24.333333333333332</v>
      </c>
    </row>
    <row r="931" spans="1:2" x14ac:dyDescent="0.2">
      <c r="A931" s="76">
        <v>79</v>
      </c>
      <c r="B931" s="76">
        <f>A931/3-1</f>
        <v>25.333333333333332</v>
      </c>
    </row>
    <row r="932" spans="1:2" x14ac:dyDescent="0.2">
      <c r="A932" s="76">
        <v>82</v>
      </c>
      <c r="B932" s="76">
        <f>A932/3-1</f>
        <v>26.333333333333332</v>
      </c>
    </row>
    <row r="933" spans="1:2" x14ac:dyDescent="0.2">
      <c r="A933" s="76">
        <v>85</v>
      </c>
      <c r="B933" s="76">
        <f>A933/3-1</f>
        <v>27.333333333333332</v>
      </c>
    </row>
    <row r="934" spans="1:2" x14ac:dyDescent="0.2">
      <c r="A934" s="76">
        <v>88</v>
      </c>
      <c r="B934" s="76">
        <f>A934/3-1</f>
        <v>28.333333333333332</v>
      </c>
    </row>
    <row r="935" spans="1:2" x14ac:dyDescent="0.2">
      <c r="A935" s="76">
        <v>91</v>
      </c>
      <c r="B935" s="76">
        <f>A935/3-1</f>
        <v>29.333333333333332</v>
      </c>
    </row>
    <row r="936" spans="1:2" x14ac:dyDescent="0.2">
      <c r="A936" s="76">
        <v>94</v>
      </c>
      <c r="B936" s="76">
        <f>A936/3-1</f>
        <v>30.333333333333332</v>
      </c>
    </row>
    <row r="937" spans="1:2" x14ac:dyDescent="0.2">
      <c r="A937" s="76">
        <v>97</v>
      </c>
      <c r="B937" s="76">
        <f>A937/3-1</f>
        <v>31.333333333333336</v>
      </c>
    </row>
    <row r="938" spans="1:2" x14ac:dyDescent="0.2">
      <c r="A938" s="76">
        <v>100</v>
      </c>
      <c r="B938" s="76">
        <f>A938/3-1</f>
        <v>32.333333333333336</v>
      </c>
    </row>
    <row r="939" spans="1:2" x14ac:dyDescent="0.2">
      <c r="A939" s="76">
        <v>103</v>
      </c>
      <c r="B939" s="76">
        <f>A939/3-1</f>
        <v>33.333333333333336</v>
      </c>
    </row>
    <row r="940" spans="1:2" x14ac:dyDescent="0.2">
      <c r="A940" s="76">
        <v>106</v>
      </c>
      <c r="B940" s="76">
        <f>A940/3-1</f>
        <v>34.333333333333336</v>
      </c>
    </row>
    <row r="941" spans="1:2" x14ac:dyDescent="0.2">
      <c r="A941" s="76">
        <v>109</v>
      </c>
      <c r="B941" s="76">
        <f>A941/3-1</f>
        <v>35.333333333333336</v>
      </c>
    </row>
    <row r="942" spans="1:2" x14ac:dyDescent="0.2">
      <c r="A942" s="76">
        <v>112</v>
      </c>
      <c r="B942" s="76">
        <f>A942/3-1</f>
        <v>36.333333333333336</v>
      </c>
    </row>
    <row r="943" spans="1:2" x14ac:dyDescent="0.2">
      <c r="A943" s="76">
        <v>115</v>
      </c>
      <c r="B943" s="76">
        <f>A943/3-1</f>
        <v>37.333333333333336</v>
      </c>
    </row>
    <row r="944" spans="1:2" x14ac:dyDescent="0.2">
      <c r="A944" s="76">
        <v>118</v>
      </c>
      <c r="B944" s="76">
        <f>A944/3-1</f>
        <v>38.333333333333336</v>
      </c>
    </row>
    <row r="945" spans="1:2" x14ac:dyDescent="0.2">
      <c r="A945" s="76">
        <v>121</v>
      </c>
      <c r="B945" s="76">
        <f>A945/3-1</f>
        <v>39.333333333333336</v>
      </c>
    </row>
    <row r="946" spans="1:2" x14ac:dyDescent="0.2">
      <c r="A946" s="76">
        <v>124</v>
      </c>
      <c r="B946" s="76">
        <f>A946/3-1</f>
        <v>40.333333333333336</v>
      </c>
    </row>
    <row r="947" spans="1:2" x14ac:dyDescent="0.2">
      <c r="A947" s="76">
        <v>127</v>
      </c>
      <c r="B947" s="76">
        <f>A947/3-1</f>
        <v>41.333333333333336</v>
      </c>
    </row>
    <row r="948" spans="1:2" x14ac:dyDescent="0.2">
      <c r="A948" s="76">
        <v>130</v>
      </c>
      <c r="B948" s="76">
        <f>A948/3-1</f>
        <v>42.333333333333336</v>
      </c>
    </row>
    <row r="949" spans="1:2" x14ac:dyDescent="0.2">
      <c r="A949" s="76">
        <v>133</v>
      </c>
      <c r="B949" s="76">
        <f>A949/3-1</f>
        <v>43.333333333333336</v>
      </c>
    </row>
    <row r="950" spans="1:2" x14ac:dyDescent="0.2">
      <c r="A950" s="76">
        <v>136</v>
      </c>
      <c r="B950" s="76">
        <f>A950/3-1</f>
        <v>44.333333333333336</v>
      </c>
    </row>
    <row r="951" spans="1:2" x14ac:dyDescent="0.2">
      <c r="A951" s="76">
        <v>139</v>
      </c>
      <c r="B951" s="76">
        <f>A951/3-1</f>
        <v>45.333333333333336</v>
      </c>
    </row>
    <row r="952" spans="1:2" x14ac:dyDescent="0.2">
      <c r="A952" s="76">
        <v>142</v>
      </c>
      <c r="B952" s="76">
        <f>A952/3-1</f>
        <v>46.333333333333336</v>
      </c>
    </row>
    <row r="953" spans="1:2" x14ac:dyDescent="0.2">
      <c r="A953" s="76">
        <v>145</v>
      </c>
      <c r="B953" s="76">
        <f>A953/3-1</f>
        <v>47.333333333333336</v>
      </c>
    </row>
    <row r="954" spans="1:2" x14ac:dyDescent="0.2">
      <c r="A954" s="76">
        <v>148</v>
      </c>
      <c r="B954" s="76">
        <f>A954/3-1</f>
        <v>48.333333333333336</v>
      </c>
    </row>
    <row r="955" spans="1:2" x14ac:dyDescent="0.2">
      <c r="A955" s="76">
        <v>151</v>
      </c>
      <c r="B955" s="76">
        <f>A955/3-1</f>
        <v>49.333333333333336</v>
      </c>
    </row>
    <row r="956" spans="1:2" x14ac:dyDescent="0.2">
      <c r="A956" s="76">
        <v>154</v>
      </c>
      <c r="B956" s="76">
        <f>A956/3-1</f>
        <v>50.333333333333336</v>
      </c>
    </row>
    <row r="957" spans="1:2" x14ac:dyDescent="0.2">
      <c r="A957" s="76">
        <v>157</v>
      </c>
      <c r="B957" s="76">
        <f>A957/3-1</f>
        <v>51.333333333333336</v>
      </c>
    </row>
    <row r="958" spans="1:2" x14ac:dyDescent="0.2">
      <c r="A958" s="76">
        <v>160</v>
      </c>
      <c r="B958" s="76">
        <f>A958/3-1</f>
        <v>52.333333333333336</v>
      </c>
    </row>
    <row r="959" spans="1:2" x14ac:dyDescent="0.2">
      <c r="A959" s="76">
        <v>163</v>
      </c>
      <c r="B959" s="76">
        <f>A959/3-1</f>
        <v>53.333333333333336</v>
      </c>
    </row>
    <row r="960" spans="1:2" x14ac:dyDescent="0.2">
      <c r="A960" s="76">
        <v>166</v>
      </c>
      <c r="B960" s="76">
        <f>A960/3-1</f>
        <v>54.333333333333336</v>
      </c>
    </row>
    <row r="961" spans="1:2" x14ac:dyDescent="0.2">
      <c r="A961" s="76">
        <v>169</v>
      </c>
      <c r="B961" s="76">
        <f>A961/3-1</f>
        <v>55.333333333333336</v>
      </c>
    </row>
    <row r="962" spans="1:2" x14ac:dyDescent="0.2">
      <c r="A962" s="76">
        <v>172</v>
      </c>
      <c r="B962" s="76">
        <f>A962/3-1</f>
        <v>56.333333333333336</v>
      </c>
    </row>
    <row r="963" spans="1:2" x14ac:dyDescent="0.2">
      <c r="A963" s="76">
        <v>175</v>
      </c>
      <c r="B963" s="76">
        <f>A963/3-1</f>
        <v>57.333333333333336</v>
      </c>
    </row>
    <row r="964" spans="1:2" x14ac:dyDescent="0.2">
      <c r="A964" s="76">
        <v>178</v>
      </c>
      <c r="B964" s="76">
        <f>A964/3-1</f>
        <v>58.333333333333336</v>
      </c>
    </row>
    <row r="965" spans="1:2" x14ac:dyDescent="0.2">
      <c r="A965" s="76">
        <v>181</v>
      </c>
      <c r="B965" s="76">
        <f>A965/3-1</f>
        <v>59.333333333333336</v>
      </c>
    </row>
    <row r="966" spans="1:2" x14ac:dyDescent="0.2">
      <c r="A966" s="76">
        <v>184</v>
      </c>
      <c r="B966" s="76">
        <f>A966/3-1</f>
        <v>60.333333333333336</v>
      </c>
    </row>
    <row r="967" spans="1:2" x14ac:dyDescent="0.2">
      <c r="A967" s="76">
        <v>187</v>
      </c>
      <c r="B967" s="76">
        <f>A967/3-1</f>
        <v>61.333333333333336</v>
      </c>
    </row>
    <row r="968" spans="1:2" x14ac:dyDescent="0.2">
      <c r="A968" s="76">
        <v>190</v>
      </c>
      <c r="B968" s="76">
        <f>A968/3-1</f>
        <v>62.333333333333336</v>
      </c>
    </row>
    <row r="969" spans="1:2" x14ac:dyDescent="0.2">
      <c r="A969" s="76">
        <v>193</v>
      </c>
      <c r="B969" s="76">
        <f>A969/3-1</f>
        <v>63.333333333333329</v>
      </c>
    </row>
    <row r="970" spans="1:2" x14ac:dyDescent="0.2">
      <c r="A970" s="76">
        <v>196</v>
      </c>
      <c r="B970" s="76">
        <f>A970/3-1</f>
        <v>64.333333333333329</v>
      </c>
    </row>
    <row r="971" spans="1:2" x14ac:dyDescent="0.2">
      <c r="A971" s="76">
        <v>199</v>
      </c>
      <c r="B971" s="76">
        <f>A971/3-1</f>
        <v>65.333333333333329</v>
      </c>
    </row>
    <row r="972" spans="1:2" x14ac:dyDescent="0.2">
      <c r="A972" s="76">
        <v>202</v>
      </c>
      <c r="B972" s="76">
        <f>A972/3-1</f>
        <v>66.333333333333329</v>
      </c>
    </row>
    <row r="973" spans="1:2" x14ac:dyDescent="0.2">
      <c r="A973" s="76">
        <v>205</v>
      </c>
      <c r="B973" s="76">
        <f>A973/3-1</f>
        <v>67.333333333333329</v>
      </c>
    </row>
    <row r="974" spans="1:2" x14ac:dyDescent="0.2">
      <c r="A974" s="76">
        <v>208</v>
      </c>
      <c r="B974" s="76">
        <f>A974/3-1</f>
        <v>68.333333333333329</v>
      </c>
    </row>
    <row r="975" spans="1:2" x14ac:dyDescent="0.2">
      <c r="A975" s="76">
        <v>211</v>
      </c>
      <c r="B975" s="76">
        <f>A975/3-1</f>
        <v>69.333333333333329</v>
      </c>
    </row>
    <row r="976" spans="1:2" x14ac:dyDescent="0.2">
      <c r="A976" s="76">
        <v>214</v>
      </c>
      <c r="B976" s="76">
        <f>A976/3-1</f>
        <v>70.333333333333329</v>
      </c>
    </row>
    <row r="977" spans="1:2" x14ac:dyDescent="0.2">
      <c r="A977" s="76">
        <v>217</v>
      </c>
      <c r="B977" s="76">
        <f>A977/3-1</f>
        <v>71.333333333333329</v>
      </c>
    </row>
    <row r="978" spans="1:2" x14ac:dyDescent="0.2">
      <c r="A978" s="76">
        <v>220</v>
      </c>
      <c r="B978" s="76">
        <f>A978/3-1</f>
        <v>72.333333333333329</v>
      </c>
    </row>
    <row r="979" spans="1:2" x14ac:dyDescent="0.2">
      <c r="A979" s="76">
        <v>223</v>
      </c>
      <c r="B979" s="76">
        <f>A979/3-1</f>
        <v>73.333333333333329</v>
      </c>
    </row>
    <row r="980" spans="1:2" x14ac:dyDescent="0.2">
      <c r="A980" s="76">
        <v>226</v>
      </c>
      <c r="B980" s="76">
        <f>A980/3-1</f>
        <v>74.333333333333329</v>
      </c>
    </row>
    <row r="981" spans="1:2" x14ac:dyDescent="0.2">
      <c r="A981" s="76">
        <v>229</v>
      </c>
      <c r="B981" s="76">
        <f>A981/3-1</f>
        <v>75.333333333333329</v>
      </c>
    </row>
    <row r="982" spans="1:2" x14ac:dyDescent="0.2">
      <c r="A982" s="76">
        <v>232</v>
      </c>
      <c r="B982" s="76">
        <f>A982/3-1</f>
        <v>76.333333333333329</v>
      </c>
    </row>
    <row r="983" spans="1:2" x14ac:dyDescent="0.2">
      <c r="A983" s="76">
        <v>235</v>
      </c>
      <c r="B983" s="76">
        <f>A983/3-1</f>
        <v>77.333333333333329</v>
      </c>
    </row>
    <row r="984" spans="1:2" x14ac:dyDescent="0.2">
      <c r="A984" s="76">
        <v>238</v>
      </c>
      <c r="B984" s="76">
        <f>A984/3-1</f>
        <v>78.333333333333329</v>
      </c>
    </row>
    <row r="985" spans="1:2" x14ac:dyDescent="0.2">
      <c r="A985" s="76">
        <v>241</v>
      </c>
      <c r="B985" s="76">
        <f>A985/3-1</f>
        <v>79.333333333333329</v>
      </c>
    </row>
    <row r="986" spans="1:2" x14ac:dyDescent="0.2">
      <c r="A986" s="76">
        <v>244</v>
      </c>
      <c r="B986" s="76">
        <f>A986/3-1</f>
        <v>80.333333333333329</v>
      </c>
    </row>
    <row r="987" spans="1:2" x14ac:dyDescent="0.2">
      <c r="A987" s="76">
        <v>247</v>
      </c>
      <c r="B987" s="76">
        <f>A987/3-1</f>
        <v>81.333333333333329</v>
      </c>
    </row>
    <row r="988" spans="1:2" x14ac:dyDescent="0.2">
      <c r="A988" s="76">
        <v>250</v>
      </c>
      <c r="B988" s="76">
        <f>A988/3-1</f>
        <v>82.333333333333329</v>
      </c>
    </row>
    <row r="989" spans="1:2" x14ac:dyDescent="0.2">
      <c r="A989" s="76">
        <v>253</v>
      </c>
      <c r="B989" s="76">
        <f>A989/3-1</f>
        <v>83.333333333333329</v>
      </c>
    </row>
    <row r="990" spans="1:2" x14ac:dyDescent="0.2">
      <c r="A990" s="76">
        <v>256</v>
      </c>
      <c r="B990" s="76">
        <f>A990/3-1</f>
        <v>84.333333333333329</v>
      </c>
    </row>
    <row r="991" spans="1:2" x14ac:dyDescent="0.2">
      <c r="A991" s="76">
        <v>259</v>
      </c>
      <c r="B991" s="76">
        <f>A991/3-1</f>
        <v>85.333333333333329</v>
      </c>
    </row>
    <row r="992" spans="1:2" x14ac:dyDescent="0.2">
      <c r="A992" s="76">
        <v>262</v>
      </c>
      <c r="B992" s="76">
        <f>A992/3-1</f>
        <v>86.333333333333329</v>
      </c>
    </row>
    <row r="993" spans="1:2" x14ac:dyDescent="0.2">
      <c r="A993" s="76">
        <v>265</v>
      </c>
      <c r="B993" s="76">
        <f>A993/3-1</f>
        <v>87.333333333333329</v>
      </c>
    </row>
    <row r="994" spans="1:2" x14ac:dyDescent="0.2">
      <c r="A994" s="76">
        <v>268</v>
      </c>
      <c r="B994" s="76">
        <f>A994/3-1</f>
        <v>88.333333333333329</v>
      </c>
    </row>
    <row r="995" spans="1:2" x14ac:dyDescent="0.2">
      <c r="A995" s="76">
        <v>271</v>
      </c>
      <c r="B995" s="76">
        <f>A995/3-1</f>
        <v>89.333333333333329</v>
      </c>
    </row>
    <row r="996" spans="1:2" x14ac:dyDescent="0.2">
      <c r="A996" s="76">
        <v>274</v>
      </c>
      <c r="B996" s="76">
        <f>A996/3-1</f>
        <v>90.333333333333329</v>
      </c>
    </row>
    <row r="997" spans="1:2" x14ac:dyDescent="0.2">
      <c r="A997" s="76">
        <v>277</v>
      </c>
      <c r="B997" s="76">
        <f>A997/3-1</f>
        <v>91.333333333333329</v>
      </c>
    </row>
    <row r="998" spans="1:2" x14ac:dyDescent="0.2">
      <c r="A998" s="76">
        <v>280</v>
      </c>
      <c r="B998" s="76">
        <f>A998/3-1</f>
        <v>92.333333333333329</v>
      </c>
    </row>
    <row r="999" spans="1:2" x14ac:dyDescent="0.2">
      <c r="A999" s="76">
        <v>283</v>
      </c>
      <c r="B999" s="76">
        <f>A999/3-1</f>
        <v>93.333333333333329</v>
      </c>
    </row>
    <row r="1000" spans="1:2" x14ac:dyDescent="0.2">
      <c r="A1000" s="76">
        <v>286</v>
      </c>
      <c r="B1000" s="76">
        <f>A1000/3-1</f>
        <v>94.333333333333329</v>
      </c>
    </row>
    <row r="1001" spans="1:2" x14ac:dyDescent="0.2">
      <c r="A1001" s="76">
        <v>289</v>
      </c>
      <c r="B1001" s="76">
        <f>A1001/3-1</f>
        <v>95.333333333333329</v>
      </c>
    </row>
    <row r="1002" spans="1:2" x14ac:dyDescent="0.2">
      <c r="A1002" s="76">
        <v>292</v>
      </c>
      <c r="B1002" s="76">
        <f>A1002/3-1</f>
        <v>96.333333333333329</v>
      </c>
    </row>
    <row r="1003" spans="1:2" x14ac:dyDescent="0.2">
      <c r="A1003" s="76">
        <v>295</v>
      </c>
      <c r="B1003" s="76">
        <f>A1003/3-1</f>
        <v>97.333333333333329</v>
      </c>
    </row>
    <row r="1004" spans="1:2" x14ac:dyDescent="0.2">
      <c r="A1004" s="76">
        <v>298</v>
      </c>
      <c r="B1004" s="76">
        <f>A1004/3-1</f>
        <v>98.333333333333329</v>
      </c>
    </row>
    <row r="1005" spans="1:2" x14ac:dyDescent="0.2">
      <c r="A1005" s="76">
        <v>301</v>
      </c>
      <c r="B1005" s="76">
        <f>A1005/3-1</f>
        <v>99.333333333333329</v>
      </c>
    </row>
    <row r="1006" spans="1:2" x14ac:dyDescent="0.2">
      <c r="A1006" s="76">
        <v>304</v>
      </c>
      <c r="B1006" s="76">
        <f>A1006/3-1</f>
        <v>100.33333333333333</v>
      </c>
    </row>
    <row r="1007" spans="1:2" x14ac:dyDescent="0.2">
      <c r="A1007" s="76">
        <v>307</v>
      </c>
      <c r="B1007" s="76">
        <f>A1007/3-1</f>
        <v>101.33333333333333</v>
      </c>
    </row>
    <row r="1008" spans="1:2" x14ac:dyDescent="0.2">
      <c r="A1008" s="76">
        <v>310</v>
      </c>
      <c r="B1008" s="76">
        <f>A1008/3-1</f>
        <v>102.33333333333333</v>
      </c>
    </row>
    <row r="1009" spans="1:2" x14ac:dyDescent="0.2">
      <c r="A1009" s="76">
        <v>313</v>
      </c>
      <c r="B1009" s="76">
        <f>A1009/3-1</f>
        <v>103.33333333333333</v>
      </c>
    </row>
    <row r="1010" spans="1:2" x14ac:dyDescent="0.2">
      <c r="A1010" s="76">
        <v>316</v>
      </c>
      <c r="B1010" s="76">
        <f>A1010/3-1</f>
        <v>104.33333333333333</v>
      </c>
    </row>
    <row r="1011" spans="1:2" x14ac:dyDescent="0.2">
      <c r="A1011" s="76">
        <v>319</v>
      </c>
      <c r="B1011" s="76">
        <f>A1011/3-1</f>
        <v>105.33333333333333</v>
      </c>
    </row>
    <row r="1012" spans="1:2" x14ac:dyDescent="0.2">
      <c r="A1012" s="76">
        <v>322</v>
      </c>
      <c r="B1012" s="76">
        <f>A1012/3-1</f>
        <v>106.33333333333333</v>
      </c>
    </row>
    <row r="1013" spans="1:2" x14ac:dyDescent="0.2">
      <c r="A1013" s="76">
        <v>325</v>
      </c>
      <c r="B1013" s="76">
        <f>A1013/3-1</f>
        <v>107.33333333333333</v>
      </c>
    </row>
    <row r="1014" spans="1:2" x14ac:dyDescent="0.2">
      <c r="A1014" s="76">
        <v>328</v>
      </c>
      <c r="B1014" s="76">
        <f>A1014/3-1</f>
        <v>108.33333333333333</v>
      </c>
    </row>
    <row r="1015" spans="1:2" x14ac:dyDescent="0.2">
      <c r="A1015" s="76">
        <v>331</v>
      </c>
      <c r="B1015" s="76">
        <f>A1015/3-1</f>
        <v>109.33333333333333</v>
      </c>
    </row>
    <row r="1016" spans="1:2" x14ac:dyDescent="0.2">
      <c r="A1016" s="76">
        <v>334</v>
      </c>
      <c r="B1016" s="76">
        <f>A1016/3-1</f>
        <v>110.33333333333333</v>
      </c>
    </row>
    <row r="1017" spans="1:2" x14ac:dyDescent="0.2">
      <c r="A1017" s="76">
        <v>337</v>
      </c>
      <c r="B1017" s="76">
        <f>A1017/3-1</f>
        <v>111.33333333333333</v>
      </c>
    </row>
    <row r="1018" spans="1:2" x14ac:dyDescent="0.2">
      <c r="A1018" s="76">
        <v>340</v>
      </c>
      <c r="B1018" s="76">
        <f>A1018/3-1</f>
        <v>112.33333333333333</v>
      </c>
    </row>
    <row r="1019" spans="1:2" x14ac:dyDescent="0.2">
      <c r="A1019" s="76">
        <v>343</v>
      </c>
      <c r="B1019" s="76">
        <f>A1019/3-1</f>
        <v>113.33333333333333</v>
      </c>
    </row>
    <row r="1020" spans="1:2" x14ac:dyDescent="0.2">
      <c r="A1020" s="76">
        <v>346</v>
      </c>
      <c r="B1020" s="76">
        <f>A1020/3-1</f>
        <v>114.33333333333333</v>
      </c>
    </row>
    <row r="1021" spans="1:2" x14ac:dyDescent="0.2">
      <c r="A1021" s="76">
        <v>349</v>
      </c>
      <c r="B1021" s="76">
        <f>A1021/3-1</f>
        <v>115.33333333333333</v>
      </c>
    </row>
    <row r="1022" spans="1:2" x14ac:dyDescent="0.2">
      <c r="A1022" s="76">
        <v>352</v>
      </c>
      <c r="B1022" s="76">
        <f>A1022/3-1</f>
        <v>116.33333333333333</v>
      </c>
    </row>
    <row r="1023" spans="1:2" x14ac:dyDescent="0.2">
      <c r="A1023" s="76">
        <v>355</v>
      </c>
      <c r="B1023" s="76">
        <f>A1023/3-1</f>
        <v>117.33333333333333</v>
      </c>
    </row>
    <row r="1024" spans="1:2" x14ac:dyDescent="0.2">
      <c r="A1024" s="76">
        <v>358</v>
      </c>
      <c r="B1024" s="76">
        <f>A1024/3-1</f>
        <v>118.33333333333333</v>
      </c>
    </row>
    <row r="1025" spans="1:2" x14ac:dyDescent="0.2">
      <c r="A1025" s="76">
        <v>361</v>
      </c>
      <c r="B1025" s="76">
        <f>A1025/3-1</f>
        <v>119.33333333333333</v>
      </c>
    </row>
    <row r="1026" spans="1:2" x14ac:dyDescent="0.2">
      <c r="A1026" s="76">
        <v>364</v>
      </c>
      <c r="B1026" s="76">
        <f>A1026/3-1</f>
        <v>120.33333333333333</v>
      </c>
    </row>
    <row r="1027" spans="1:2" x14ac:dyDescent="0.2">
      <c r="A1027" s="76">
        <v>367</v>
      </c>
      <c r="B1027" s="76">
        <f>A1027/3-1</f>
        <v>121.33333333333333</v>
      </c>
    </row>
    <row r="1028" spans="1:2" x14ac:dyDescent="0.2">
      <c r="A1028" s="76">
        <v>370</v>
      </c>
      <c r="B1028" s="76">
        <f>A1028/3-1</f>
        <v>122.33333333333333</v>
      </c>
    </row>
    <row r="1029" spans="1:2" x14ac:dyDescent="0.2">
      <c r="A1029" s="76">
        <v>373</v>
      </c>
      <c r="B1029" s="76">
        <f>A1029/3-1</f>
        <v>123.33333333333333</v>
      </c>
    </row>
    <row r="1030" spans="1:2" x14ac:dyDescent="0.2">
      <c r="A1030" s="76">
        <v>376</v>
      </c>
      <c r="B1030" s="76">
        <f>A1030/3-1</f>
        <v>124.33333333333333</v>
      </c>
    </row>
    <row r="1031" spans="1:2" x14ac:dyDescent="0.2">
      <c r="A1031" s="76">
        <v>379</v>
      </c>
      <c r="B1031" s="76">
        <f>A1031/3-1</f>
        <v>125.33333333333333</v>
      </c>
    </row>
    <row r="1032" spans="1:2" x14ac:dyDescent="0.2">
      <c r="A1032" s="76">
        <v>382</v>
      </c>
      <c r="B1032" s="76">
        <f>A1032/3-1</f>
        <v>126.33333333333333</v>
      </c>
    </row>
    <row r="1033" spans="1:2" x14ac:dyDescent="0.2">
      <c r="A1033" s="76">
        <v>385</v>
      </c>
      <c r="B1033" s="76">
        <f>A1033/3-1</f>
        <v>127.33333333333334</v>
      </c>
    </row>
    <row r="1034" spans="1:2" x14ac:dyDescent="0.2">
      <c r="A1034" s="76">
        <v>388</v>
      </c>
      <c r="B1034" s="76">
        <f>A1034/3-1</f>
        <v>128.33333333333334</v>
      </c>
    </row>
    <row r="1035" spans="1:2" x14ac:dyDescent="0.2">
      <c r="A1035" s="76">
        <v>391</v>
      </c>
      <c r="B1035" s="76">
        <f>A1035/3-1</f>
        <v>129.33333333333334</v>
      </c>
    </row>
    <row r="1036" spans="1:2" x14ac:dyDescent="0.2">
      <c r="A1036" s="76">
        <v>394</v>
      </c>
      <c r="B1036" s="76">
        <f>A1036/3-1</f>
        <v>130.33333333333334</v>
      </c>
    </row>
    <row r="1037" spans="1:2" x14ac:dyDescent="0.2">
      <c r="A1037" s="76">
        <v>397</v>
      </c>
      <c r="B1037" s="76">
        <f>A1037/3-1</f>
        <v>131.33333333333334</v>
      </c>
    </row>
    <row r="1038" spans="1:2" x14ac:dyDescent="0.2">
      <c r="A1038" s="76">
        <v>400</v>
      </c>
      <c r="B1038" s="76">
        <f>A1038/3-1</f>
        <v>132.33333333333334</v>
      </c>
    </row>
    <row r="1039" spans="1:2" x14ac:dyDescent="0.2">
      <c r="A1039" s="76">
        <v>403</v>
      </c>
      <c r="B1039" s="76">
        <f>A1039/3-1</f>
        <v>133.33333333333334</v>
      </c>
    </row>
    <row r="1040" spans="1:2" x14ac:dyDescent="0.2">
      <c r="A1040" s="76">
        <v>406</v>
      </c>
      <c r="B1040" s="76">
        <f>A1040/3-1</f>
        <v>134.33333333333334</v>
      </c>
    </row>
    <row r="1041" spans="1:2" x14ac:dyDescent="0.2">
      <c r="A1041" s="76">
        <v>409</v>
      </c>
      <c r="B1041" s="76">
        <f>A1041/3-1</f>
        <v>135.33333333333334</v>
      </c>
    </row>
    <row r="1042" spans="1:2" x14ac:dyDescent="0.2">
      <c r="A1042" s="76">
        <v>412</v>
      </c>
      <c r="B1042" s="76">
        <f>A1042/3-1</f>
        <v>136.33333333333334</v>
      </c>
    </row>
    <row r="1043" spans="1:2" x14ac:dyDescent="0.2">
      <c r="A1043" s="76">
        <v>415</v>
      </c>
      <c r="B1043" s="76">
        <f>A1043/3-1</f>
        <v>137.33333333333334</v>
      </c>
    </row>
    <row r="1044" spans="1:2" x14ac:dyDescent="0.2">
      <c r="A1044" s="76">
        <v>418</v>
      </c>
      <c r="B1044" s="76">
        <f>A1044/3-1</f>
        <v>138.33333333333334</v>
      </c>
    </row>
    <row r="1045" spans="1:2" x14ac:dyDescent="0.2">
      <c r="A1045" s="76">
        <v>421</v>
      </c>
      <c r="B1045" s="76">
        <f>A1045/3-1</f>
        <v>139.33333333333334</v>
      </c>
    </row>
    <row r="1046" spans="1:2" x14ac:dyDescent="0.2">
      <c r="A1046" s="76">
        <v>424</v>
      </c>
      <c r="B1046" s="76">
        <f>A1046/3-1</f>
        <v>140.33333333333334</v>
      </c>
    </row>
    <row r="1047" spans="1:2" x14ac:dyDescent="0.2">
      <c r="A1047" s="76">
        <v>427</v>
      </c>
      <c r="B1047" s="76">
        <f>A1047/3-1</f>
        <v>141.33333333333334</v>
      </c>
    </row>
    <row r="1048" spans="1:2" x14ac:dyDescent="0.2">
      <c r="A1048" s="76">
        <v>430</v>
      </c>
      <c r="B1048" s="76">
        <f>A1048/3-1</f>
        <v>142.33333333333334</v>
      </c>
    </row>
    <row r="1049" spans="1:2" x14ac:dyDescent="0.2">
      <c r="A1049" s="76">
        <v>433</v>
      </c>
      <c r="B1049" s="76">
        <f>A1049/3-1</f>
        <v>143.33333333333334</v>
      </c>
    </row>
    <row r="1050" spans="1:2" x14ac:dyDescent="0.2">
      <c r="A1050" s="76">
        <v>436</v>
      </c>
      <c r="B1050" s="76">
        <f>A1050/3-1</f>
        <v>144.33333333333334</v>
      </c>
    </row>
    <row r="1051" spans="1:2" x14ac:dyDescent="0.2">
      <c r="A1051" s="76">
        <v>439</v>
      </c>
      <c r="B1051" s="76">
        <f>A1051/3-1</f>
        <v>145.33333333333334</v>
      </c>
    </row>
    <row r="1052" spans="1:2" x14ac:dyDescent="0.2">
      <c r="A1052" s="76">
        <v>442</v>
      </c>
      <c r="B1052" s="76">
        <f>A1052/3-1</f>
        <v>146.33333333333334</v>
      </c>
    </row>
    <row r="1053" spans="1:2" x14ac:dyDescent="0.2">
      <c r="A1053" s="76">
        <v>445</v>
      </c>
      <c r="B1053" s="76">
        <f>A1053/3-1</f>
        <v>147.33333333333334</v>
      </c>
    </row>
    <row r="1054" spans="1:2" x14ac:dyDescent="0.2">
      <c r="A1054" s="76">
        <v>448</v>
      </c>
      <c r="B1054" s="76">
        <f>A1054/3-1</f>
        <v>148.33333333333334</v>
      </c>
    </row>
    <row r="1055" spans="1:2" x14ac:dyDescent="0.2">
      <c r="A1055" s="76">
        <v>451</v>
      </c>
      <c r="B1055" s="76">
        <f>A1055/3-1</f>
        <v>149.33333333333334</v>
      </c>
    </row>
    <row r="1056" spans="1:2" x14ac:dyDescent="0.2">
      <c r="A1056" s="76">
        <v>454</v>
      </c>
      <c r="B1056" s="76">
        <f>A1056/3-1</f>
        <v>150.33333333333334</v>
      </c>
    </row>
    <row r="1057" spans="1:2" x14ac:dyDescent="0.2">
      <c r="A1057" s="76">
        <v>457</v>
      </c>
      <c r="B1057" s="76">
        <f>A1057/3-1</f>
        <v>151.33333333333334</v>
      </c>
    </row>
    <row r="1058" spans="1:2" x14ac:dyDescent="0.2">
      <c r="A1058" s="76">
        <v>460</v>
      </c>
      <c r="B1058" s="76">
        <f>A1058/3-1</f>
        <v>152.33333333333334</v>
      </c>
    </row>
    <row r="1059" spans="1:2" x14ac:dyDescent="0.2">
      <c r="A1059" s="76">
        <v>463</v>
      </c>
      <c r="B1059" s="76">
        <f>A1059/3-1</f>
        <v>153.33333333333334</v>
      </c>
    </row>
    <row r="1060" spans="1:2" x14ac:dyDescent="0.2">
      <c r="A1060" s="76">
        <v>466</v>
      </c>
      <c r="B1060" s="76">
        <f>A1060/3-1</f>
        <v>154.33333333333334</v>
      </c>
    </row>
    <row r="1061" spans="1:2" x14ac:dyDescent="0.2">
      <c r="A1061" s="76">
        <v>469</v>
      </c>
      <c r="B1061" s="76">
        <f>A1061/3-1</f>
        <v>155.33333333333334</v>
      </c>
    </row>
    <row r="1062" spans="1:2" x14ac:dyDescent="0.2">
      <c r="A1062" s="76">
        <v>472</v>
      </c>
      <c r="B1062" s="76">
        <f>A1062/3-1</f>
        <v>156.33333333333334</v>
      </c>
    </row>
    <row r="1063" spans="1:2" x14ac:dyDescent="0.2">
      <c r="A1063" s="76">
        <v>475</v>
      </c>
      <c r="B1063" s="76">
        <f>A1063/3-1</f>
        <v>157.33333333333334</v>
      </c>
    </row>
    <row r="1064" spans="1:2" x14ac:dyDescent="0.2">
      <c r="A1064" s="76">
        <v>478</v>
      </c>
      <c r="B1064" s="76">
        <f>A1064/3-1</f>
        <v>158.33333333333334</v>
      </c>
    </row>
    <row r="1065" spans="1:2" x14ac:dyDescent="0.2">
      <c r="A1065" s="76">
        <v>481</v>
      </c>
      <c r="B1065" s="76">
        <f>A1065/3-1</f>
        <v>159.33333333333334</v>
      </c>
    </row>
    <row r="1066" spans="1:2" x14ac:dyDescent="0.2">
      <c r="A1066" s="76">
        <v>484</v>
      </c>
      <c r="B1066" s="76">
        <f>A1066/3-1</f>
        <v>160.33333333333334</v>
      </c>
    </row>
    <row r="1067" spans="1:2" x14ac:dyDescent="0.2">
      <c r="A1067" s="76">
        <v>487</v>
      </c>
      <c r="B1067" s="76">
        <f>A1067/3-1</f>
        <v>161.33333333333334</v>
      </c>
    </row>
    <row r="1068" spans="1:2" x14ac:dyDescent="0.2">
      <c r="A1068" s="76">
        <v>490</v>
      </c>
      <c r="B1068" s="76">
        <f>A1068/3-1</f>
        <v>162.33333333333334</v>
      </c>
    </row>
    <row r="1069" spans="1:2" x14ac:dyDescent="0.2">
      <c r="A1069" s="76">
        <v>493</v>
      </c>
      <c r="B1069" s="76">
        <f>A1069/3-1</f>
        <v>163.33333333333334</v>
      </c>
    </row>
    <row r="1070" spans="1:2" x14ac:dyDescent="0.2">
      <c r="A1070" s="76">
        <v>496</v>
      </c>
      <c r="B1070" s="76">
        <f>A1070/3-1</f>
        <v>164.33333333333334</v>
      </c>
    </row>
    <row r="1071" spans="1:2" x14ac:dyDescent="0.2">
      <c r="A1071" s="76">
        <v>499</v>
      </c>
      <c r="B1071" s="76">
        <f>A1071/3-1</f>
        <v>165.33333333333334</v>
      </c>
    </row>
    <row r="1072" spans="1:2" x14ac:dyDescent="0.2">
      <c r="A1072" s="76">
        <v>502</v>
      </c>
      <c r="B1072" s="76">
        <f>A1072/3-1</f>
        <v>166.33333333333334</v>
      </c>
    </row>
    <row r="1073" spans="1:2" x14ac:dyDescent="0.2">
      <c r="A1073" s="76">
        <v>505</v>
      </c>
      <c r="B1073" s="76">
        <f>A1073/3-1</f>
        <v>167.33333333333334</v>
      </c>
    </row>
    <row r="1074" spans="1:2" x14ac:dyDescent="0.2">
      <c r="A1074" s="76">
        <v>508</v>
      </c>
      <c r="B1074" s="76">
        <f>A1074/3-1</f>
        <v>168.33333333333334</v>
      </c>
    </row>
    <row r="1075" spans="1:2" x14ac:dyDescent="0.2">
      <c r="A1075" s="76">
        <v>511</v>
      </c>
      <c r="B1075" s="76">
        <f>A1075/3-1</f>
        <v>169.33333333333334</v>
      </c>
    </row>
    <row r="1076" spans="1:2" x14ac:dyDescent="0.2">
      <c r="A1076" s="76">
        <v>514</v>
      </c>
      <c r="B1076" s="76">
        <f>A1076/3-1</f>
        <v>170.33333333333334</v>
      </c>
    </row>
    <row r="1077" spans="1:2" x14ac:dyDescent="0.2">
      <c r="A1077" s="76">
        <v>517</v>
      </c>
      <c r="B1077" s="76">
        <f>A1077/3-1</f>
        <v>171.33333333333334</v>
      </c>
    </row>
    <row r="1078" spans="1:2" x14ac:dyDescent="0.2">
      <c r="A1078" s="76">
        <v>520</v>
      </c>
      <c r="B1078" s="76">
        <f>A1078/3-1</f>
        <v>172.33333333333334</v>
      </c>
    </row>
    <row r="1079" spans="1:2" x14ac:dyDescent="0.2">
      <c r="A1079" s="76">
        <v>523</v>
      </c>
      <c r="B1079" s="76">
        <f>A1079/3-1</f>
        <v>173.33333333333334</v>
      </c>
    </row>
    <row r="1080" spans="1:2" x14ac:dyDescent="0.2">
      <c r="A1080" s="76">
        <v>526</v>
      </c>
      <c r="B1080" s="76">
        <f>A1080/3-1</f>
        <v>174.33333333333334</v>
      </c>
    </row>
    <row r="1081" spans="1:2" x14ac:dyDescent="0.2">
      <c r="A1081" s="76">
        <v>529</v>
      </c>
      <c r="B1081" s="76">
        <f>A1081/3-1</f>
        <v>175.33333333333334</v>
      </c>
    </row>
    <row r="1082" spans="1:2" x14ac:dyDescent="0.2">
      <c r="A1082" s="76">
        <v>532</v>
      </c>
      <c r="B1082" s="76">
        <f>A1082/3-1</f>
        <v>176.33333333333334</v>
      </c>
    </row>
    <row r="1083" spans="1:2" x14ac:dyDescent="0.2">
      <c r="A1083" s="76">
        <v>535</v>
      </c>
      <c r="B1083" s="76">
        <f>A1083/3-1</f>
        <v>177.33333333333334</v>
      </c>
    </row>
    <row r="1084" spans="1:2" x14ac:dyDescent="0.2">
      <c r="A1084" s="76">
        <v>538</v>
      </c>
      <c r="B1084" s="76">
        <f>A1084/3-1</f>
        <v>178.33333333333334</v>
      </c>
    </row>
    <row r="1085" spans="1:2" x14ac:dyDescent="0.2">
      <c r="A1085" s="76">
        <v>541</v>
      </c>
      <c r="B1085" s="76">
        <f>A1085/3-1</f>
        <v>179.33333333333334</v>
      </c>
    </row>
    <row r="1086" spans="1:2" x14ac:dyDescent="0.2">
      <c r="A1086" s="76">
        <v>544</v>
      </c>
      <c r="B1086" s="76">
        <f>A1086/3-1</f>
        <v>180.33333333333334</v>
      </c>
    </row>
    <row r="1087" spans="1:2" x14ac:dyDescent="0.2">
      <c r="A1087" s="76">
        <v>547</v>
      </c>
      <c r="B1087" s="76">
        <f>A1087/3-1</f>
        <v>181.33333333333334</v>
      </c>
    </row>
    <row r="1088" spans="1:2" x14ac:dyDescent="0.2">
      <c r="A1088" s="76">
        <v>550</v>
      </c>
      <c r="B1088" s="76">
        <f>A1088/3-1</f>
        <v>182.33333333333334</v>
      </c>
    </row>
    <row r="1089" spans="1:2" x14ac:dyDescent="0.2">
      <c r="A1089" s="76">
        <v>553</v>
      </c>
      <c r="B1089" s="76">
        <f>A1089/3-1</f>
        <v>183.33333333333334</v>
      </c>
    </row>
    <row r="1090" spans="1:2" x14ac:dyDescent="0.2">
      <c r="A1090" s="76">
        <v>556</v>
      </c>
      <c r="B1090" s="76">
        <f>A1090/3-1</f>
        <v>184.33333333333334</v>
      </c>
    </row>
    <row r="1091" spans="1:2" x14ac:dyDescent="0.2">
      <c r="A1091" s="76">
        <v>559</v>
      </c>
      <c r="B1091" s="76">
        <f>A1091/3-1</f>
        <v>185.33333333333334</v>
      </c>
    </row>
    <row r="1092" spans="1:2" x14ac:dyDescent="0.2">
      <c r="A1092" s="76">
        <v>562</v>
      </c>
      <c r="B1092" s="76">
        <f>A1092/3-1</f>
        <v>186.33333333333334</v>
      </c>
    </row>
    <row r="1093" spans="1:2" x14ac:dyDescent="0.2">
      <c r="A1093" s="76">
        <v>565</v>
      </c>
      <c r="B1093" s="76">
        <f>A1093/3-1</f>
        <v>187.33333333333334</v>
      </c>
    </row>
    <row r="1094" spans="1:2" x14ac:dyDescent="0.2">
      <c r="A1094" s="76">
        <v>568</v>
      </c>
      <c r="B1094" s="76">
        <f>A1094/3-1</f>
        <v>188.33333333333334</v>
      </c>
    </row>
    <row r="1095" spans="1:2" x14ac:dyDescent="0.2">
      <c r="A1095" s="76">
        <v>571</v>
      </c>
      <c r="B1095" s="76">
        <f>A1095/3-1</f>
        <v>189.33333333333334</v>
      </c>
    </row>
    <row r="1096" spans="1:2" x14ac:dyDescent="0.2">
      <c r="A1096" s="76">
        <v>574</v>
      </c>
      <c r="B1096" s="76">
        <f>A1096/3-1</f>
        <v>190.33333333333334</v>
      </c>
    </row>
    <row r="1097" spans="1:2" x14ac:dyDescent="0.2">
      <c r="A1097" s="76">
        <v>577</v>
      </c>
      <c r="B1097" s="76">
        <f>A1097/3-1</f>
        <v>191.33333333333334</v>
      </c>
    </row>
    <row r="1098" spans="1:2" x14ac:dyDescent="0.2">
      <c r="A1098" s="76">
        <v>580</v>
      </c>
      <c r="B1098" s="76">
        <f>A1098/3-1</f>
        <v>192.33333333333334</v>
      </c>
    </row>
    <row r="1099" spans="1:2" x14ac:dyDescent="0.2">
      <c r="A1099" s="76">
        <v>583</v>
      </c>
      <c r="B1099" s="76">
        <f>A1099/3-1</f>
        <v>193.33333333333334</v>
      </c>
    </row>
    <row r="1100" spans="1:2" x14ac:dyDescent="0.2">
      <c r="A1100" s="76">
        <v>586</v>
      </c>
      <c r="B1100" s="76">
        <f>A1100/3-1</f>
        <v>194.33333333333334</v>
      </c>
    </row>
    <row r="1101" spans="1:2" x14ac:dyDescent="0.2">
      <c r="A1101" s="76">
        <v>589</v>
      </c>
      <c r="B1101" s="76">
        <f>A1101/3-1</f>
        <v>195.33333333333334</v>
      </c>
    </row>
    <row r="1102" spans="1:2" x14ac:dyDescent="0.2">
      <c r="A1102" s="76">
        <v>592</v>
      </c>
      <c r="B1102" s="76">
        <f>A1102/3-1</f>
        <v>196.33333333333334</v>
      </c>
    </row>
    <row r="1103" spans="1:2" x14ac:dyDescent="0.2">
      <c r="A1103" s="76">
        <v>595</v>
      </c>
      <c r="B1103" s="76">
        <f>A1103/3-1</f>
        <v>197.33333333333334</v>
      </c>
    </row>
    <row r="1104" spans="1:2" x14ac:dyDescent="0.2">
      <c r="A1104" s="76">
        <v>598</v>
      </c>
      <c r="B1104" s="76">
        <f>A1104/3-1</f>
        <v>198.33333333333334</v>
      </c>
    </row>
    <row r="1105" spans="1:2" x14ac:dyDescent="0.2">
      <c r="A1105" s="76">
        <v>601</v>
      </c>
      <c r="B1105" s="76">
        <f>A1105/3-1</f>
        <v>199.33333333333334</v>
      </c>
    </row>
    <row r="1106" spans="1:2" x14ac:dyDescent="0.2">
      <c r="A1106" s="76">
        <v>604</v>
      </c>
      <c r="B1106" s="76">
        <f>A1106/3-1</f>
        <v>200.33333333333334</v>
      </c>
    </row>
    <row r="1107" spans="1:2" x14ac:dyDescent="0.2">
      <c r="A1107" s="76">
        <v>607</v>
      </c>
      <c r="B1107" s="76">
        <f>A1107/3-1</f>
        <v>201.33333333333334</v>
      </c>
    </row>
    <row r="1108" spans="1:2" x14ac:dyDescent="0.2">
      <c r="A1108" s="76">
        <v>610</v>
      </c>
      <c r="B1108" s="76">
        <f>A1108/3-1</f>
        <v>202.33333333333334</v>
      </c>
    </row>
    <row r="1109" spans="1:2" x14ac:dyDescent="0.2">
      <c r="A1109" s="76">
        <v>613</v>
      </c>
      <c r="B1109" s="76">
        <f>A1109/3-1</f>
        <v>203.33333333333334</v>
      </c>
    </row>
    <row r="1110" spans="1:2" x14ac:dyDescent="0.2">
      <c r="A1110" s="76">
        <v>616</v>
      </c>
      <c r="B1110" s="76">
        <f>A1110/3-1</f>
        <v>204.33333333333334</v>
      </c>
    </row>
    <row r="1111" spans="1:2" x14ac:dyDescent="0.2">
      <c r="A1111" s="76">
        <v>619</v>
      </c>
      <c r="B1111" s="76">
        <f>A1111/3-1</f>
        <v>205.33333333333334</v>
      </c>
    </row>
    <row r="1112" spans="1:2" x14ac:dyDescent="0.2">
      <c r="A1112" s="76">
        <v>622</v>
      </c>
      <c r="B1112" s="76">
        <f>A1112/3-1</f>
        <v>206.33333333333334</v>
      </c>
    </row>
    <row r="1113" spans="1:2" x14ac:dyDescent="0.2">
      <c r="A1113" s="76">
        <v>625</v>
      </c>
      <c r="B1113" s="76">
        <f>A1113/3-1</f>
        <v>207.33333333333334</v>
      </c>
    </row>
    <row r="1114" spans="1:2" x14ac:dyDescent="0.2">
      <c r="A1114" s="76">
        <v>628</v>
      </c>
      <c r="B1114" s="76">
        <f>A1114/3-1</f>
        <v>208.33333333333334</v>
      </c>
    </row>
    <row r="1115" spans="1:2" x14ac:dyDescent="0.2">
      <c r="A1115" s="76">
        <v>631</v>
      </c>
      <c r="B1115" s="76">
        <f>A1115/3-1</f>
        <v>209.33333333333334</v>
      </c>
    </row>
    <row r="1116" spans="1:2" x14ac:dyDescent="0.2">
      <c r="A1116" s="76">
        <v>634</v>
      </c>
      <c r="B1116" s="76">
        <f>A1116/3-1</f>
        <v>210.33333333333334</v>
      </c>
    </row>
    <row r="1117" spans="1:2" x14ac:dyDescent="0.2">
      <c r="A1117" s="76">
        <v>637</v>
      </c>
      <c r="B1117" s="76">
        <f>A1117/3-1</f>
        <v>211.33333333333334</v>
      </c>
    </row>
    <row r="1118" spans="1:2" x14ac:dyDescent="0.2">
      <c r="A1118" s="76">
        <v>640</v>
      </c>
      <c r="B1118" s="76">
        <f>A1118/3-1</f>
        <v>212.33333333333334</v>
      </c>
    </row>
    <row r="1119" spans="1:2" x14ac:dyDescent="0.2">
      <c r="A1119" s="76">
        <v>643</v>
      </c>
      <c r="B1119" s="76">
        <f>A1119/3-1</f>
        <v>213.33333333333334</v>
      </c>
    </row>
    <row r="1120" spans="1:2" x14ac:dyDescent="0.2">
      <c r="A1120" s="76">
        <v>646</v>
      </c>
      <c r="B1120" s="76">
        <f>A1120/3-1</f>
        <v>214.33333333333334</v>
      </c>
    </row>
    <row r="1121" spans="1:2" x14ac:dyDescent="0.2">
      <c r="A1121" s="76">
        <v>649</v>
      </c>
      <c r="B1121" s="76">
        <f>A1121/3-1</f>
        <v>215.33333333333334</v>
      </c>
    </row>
    <row r="1122" spans="1:2" x14ac:dyDescent="0.2">
      <c r="A1122" s="76">
        <v>652</v>
      </c>
      <c r="B1122" s="76">
        <f>A1122/3-1</f>
        <v>216.33333333333334</v>
      </c>
    </row>
    <row r="1123" spans="1:2" x14ac:dyDescent="0.2">
      <c r="A1123" s="76">
        <v>655</v>
      </c>
      <c r="B1123" s="76">
        <f>A1123/3-1</f>
        <v>217.33333333333334</v>
      </c>
    </row>
    <row r="1124" spans="1:2" x14ac:dyDescent="0.2">
      <c r="A1124" s="76">
        <v>658</v>
      </c>
      <c r="B1124" s="76">
        <f>A1124/3-1</f>
        <v>218.33333333333334</v>
      </c>
    </row>
    <row r="1125" spans="1:2" x14ac:dyDescent="0.2">
      <c r="A1125" s="76">
        <v>661</v>
      </c>
      <c r="B1125" s="76">
        <f>A1125/3-1</f>
        <v>219.33333333333334</v>
      </c>
    </row>
    <row r="1126" spans="1:2" x14ac:dyDescent="0.2">
      <c r="A1126" s="76">
        <v>664</v>
      </c>
      <c r="B1126" s="76">
        <f>A1126/3-1</f>
        <v>220.33333333333334</v>
      </c>
    </row>
    <row r="1127" spans="1:2" x14ac:dyDescent="0.2">
      <c r="A1127" s="76">
        <v>667</v>
      </c>
      <c r="B1127" s="76">
        <f>A1127/3-1</f>
        <v>221.33333333333334</v>
      </c>
    </row>
    <row r="1128" spans="1:2" x14ac:dyDescent="0.2">
      <c r="A1128" s="76">
        <v>670</v>
      </c>
      <c r="B1128" s="76">
        <f>A1128/3-1</f>
        <v>222.33333333333334</v>
      </c>
    </row>
    <row r="1129" spans="1:2" x14ac:dyDescent="0.2">
      <c r="A1129" s="76">
        <v>673</v>
      </c>
      <c r="B1129" s="76">
        <f>A1129/3-1</f>
        <v>223.33333333333334</v>
      </c>
    </row>
    <row r="1130" spans="1:2" x14ac:dyDescent="0.2">
      <c r="A1130" s="76">
        <v>676</v>
      </c>
      <c r="B1130" s="76">
        <f>A1130/3-1</f>
        <v>224.33333333333334</v>
      </c>
    </row>
    <row r="1131" spans="1:2" x14ac:dyDescent="0.2">
      <c r="A1131" s="76">
        <v>679</v>
      </c>
      <c r="B1131" s="76">
        <f>A1131/3-1</f>
        <v>225.33333333333334</v>
      </c>
    </row>
    <row r="1132" spans="1:2" x14ac:dyDescent="0.2">
      <c r="A1132" s="76">
        <v>682</v>
      </c>
      <c r="B1132" s="76">
        <f>A1132/3-1</f>
        <v>226.33333333333334</v>
      </c>
    </row>
    <row r="1133" spans="1:2" x14ac:dyDescent="0.2">
      <c r="A1133" s="76">
        <v>685</v>
      </c>
      <c r="B1133" s="76">
        <f>A1133/3-1</f>
        <v>227.33333333333334</v>
      </c>
    </row>
    <row r="1134" spans="1:2" x14ac:dyDescent="0.2">
      <c r="A1134" s="76">
        <v>688</v>
      </c>
      <c r="B1134" s="76">
        <f>A1134/3-1</f>
        <v>228.33333333333334</v>
      </c>
    </row>
    <row r="1135" spans="1:2" x14ac:dyDescent="0.2">
      <c r="A1135" s="76">
        <v>691</v>
      </c>
      <c r="B1135" s="76">
        <f>A1135/3-1</f>
        <v>229.33333333333334</v>
      </c>
    </row>
    <row r="1136" spans="1:2" x14ac:dyDescent="0.2">
      <c r="A1136" s="76">
        <v>694</v>
      </c>
      <c r="B1136" s="76">
        <f>A1136/3-1</f>
        <v>230.33333333333334</v>
      </c>
    </row>
    <row r="1137" spans="1:2" x14ac:dyDescent="0.2">
      <c r="A1137" s="76">
        <v>697</v>
      </c>
      <c r="B1137" s="76">
        <f>A1137/3-1</f>
        <v>231.33333333333334</v>
      </c>
    </row>
    <row r="1138" spans="1:2" x14ac:dyDescent="0.2">
      <c r="A1138" s="76">
        <v>700</v>
      </c>
      <c r="B1138" s="76">
        <f>A1138/3-1</f>
        <v>232.33333333333334</v>
      </c>
    </row>
    <row r="1139" spans="1:2" x14ac:dyDescent="0.2">
      <c r="A1139" s="76">
        <v>703</v>
      </c>
      <c r="B1139" s="76">
        <f>A1139/3-1</f>
        <v>233.33333333333334</v>
      </c>
    </row>
    <row r="1140" spans="1:2" x14ac:dyDescent="0.2">
      <c r="A1140" s="76">
        <v>706</v>
      </c>
      <c r="B1140" s="76">
        <f>A1140/3-1</f>
        <v>234.33333333333334</v>
      </c>
    </row>
    <row r="1141" spans="1:2" x14ac:dyDescent="0.2">
      <c r="A1141" s="76">
        <v>709</v>
      </c>
      <c r="B1141" s="76">
        <f>A1141/3-1</f>
        <v>235.33333333333334</v>
      </c>
    </row>
    <row r="1142" spans="1:2" x14ac:dyDescent="0.2">
      <c r="A1142" s="76">
        <v>712</v>
      </c>
      <c r="B1142" s="76">
        <f>A1142/3-1</f>
        <v>236.33333333333334</v>
      </c>
    </row>
    <row r="1143" spans="1:2" x14ac:dyDescent="0.2">
      <c r="A1143" s="76">
        <v>715</v>
      </c>
      <c r="B1143" s="76">
        <f>A1143/3-1</f>
        <v>237.33333333333334</v>
      </c>
    </row>
    <row r="1144" spans="1:2" x14ac:dyDescent="0.2">
      <c r="A1144" s="76">
        <v>718</v>
      </c>
      <c r="B1144" s="76">
        <f>A1144/3-1</f>
        <v>238.33333333333334</v>
      </c>
    </row>
    <row r="1145" spans="1:2" x14ac:dyDescent="0.2">
      <c r="A1145" s="76">
        <v>721</v>
      </c>
      <c r="B1145" s="76">
        <f>A1145/3-1</f>
        <v>239.33333333333334</v>
      </c>
    </row>
    <row r="1146" spans="1:2" x14ac:dyDescent="0.2">
      <c r="A1146" s="76">
        <v>724</v>
      </c>
      <c r="B1146" s="76">
        <f>A1146/3-1</f>
        <v>240.33333333333334</v>
      </c>
    </row>
    <row r="1147" spans="1:2" x14ac:dyDescent="0.2">
      <c r="A1147" s="76">
        <v>727</v>
      </c>
      <c r="B1147" s="76">
        <f>A1147/3-1</f>
        <v>241.33333333333334</v>
      </c>
    </row>
    <row r="1148" spans="1:2" x14ac:dyDescent="0.2">
      <c r="A1148" s="76">
        <v>730</v>
      </c>
      <c r="B1148" s="76">
        <f>A1148/3-1</f>
        <v>242.33333333333334</v>
      </c>
    </row>
    <row r="1149" spans="1:2" x14ac:dyDescent="0.2">
      <c r="A1149" s="76">
        <v>733</v>
      </c>
      <c r="B1149" s="76">
        <f>A1149/3-1</f>
        <v>243.33333333333334</v>
      </c>
    </row>
    <row r="1150" spans="1:2" x14ac:dyDescent="0.2">
      <c r="A1150" s="76">
        <v>736</v>
      </c>
      <c r="B1150" s="76">
        <f>A1150/3-1</f>
        <v>244.33333333333334</v>
      </c>
    </row>
    <row r="1151" spans="1:2" x14ac:dyDescent="0.2">
      <c r="A1151" s="76">
        <v>739</v>
      </c>
      <c r="B1151" s="76">
        <f>A1151/3-1</f>
        <v>245.33333333333334</v>
      </c>
    </row>
    <row r="1152" spans="1:2" x14ac:dyDescent="0.2">
      <c r="A1152" s="76">
        <v>742</v>
      </c>
      <c r="B1152" s="76">
        <f>A1152/3-1</f>
        <v>246.33333333333334</v>
      </c>
    </row>
    <row r="1153" spans="1:2" x14ac:dyDescent="0.2">
      <c r="A1153" s="76">
        <v>745</v>
      </c>
      <c r="B1153" s="76">
        <f>A1153/3-1</f>
        <v>247.33333333333334</v>
      </c>
    </row>
    <row r="1154" spans="1:2" x14ac:dyDescent="0.2">
      <c r="A1154" s="76">
        <v>748</v>
      </c>
      <c r="B1154" s="76">
        <f>A1154/3-1</f>
        <v>248.33333333333334</v>
      </c>
    </row>
    <row r="1155" spans="1:2" x14ac:dyDescent="0.2">
      <c r="A1155" s="76">
        <v>751</v>
      </c>
      <c r="B1155" s="76">
        <f>A1155/3-1</f>
        <v>249.33333333333334</v>
      </c>
    </row>
    <row r="1156" spans="1:2" x14ac:dyDescent="0.2">
      <c r="A1156" s="76">
        <v>754</v>
      </c>
      <c r="B1156" s="76">
        <f>A1156/3-1</f>
        <v>250.33333333333334</v>
      </c>
    </row>
    <row r="1157" spans="1:2" x14ac:dyDescent="0.2">
      <c r="A1157" s="76">
        <v>757</v>
      </c>
      <c r="B1157" s="76">
        <f>A1157/3-1</f>
        <v>251.33333333333334</v>
      </c>
    </row>
    <row r="1158" spans="1:2" x14ac:dyDescent="0.2">
      <c r="A1158" s="76">
        <v>760</v>
      </c>
      <c r="B1158" s="76">
        <f>A1158/3-1</f>
        <v>252.33333333333334</v>
      </c>
    </row>
    <row r="1159" spans="1:2" x14ac:dyDescent="0.2">
      <c r="A1159" s="76">
        <v>763</v>
      </c>
      <c r="B1159" s="76">
        <f>A1159/3-1</f>
        <v>253.33333333333334</v>
      </c>
    </row>
    <row r="1160" spans="1:2" x14ac:dyDescent="0.2">
      <c r="A1160" s="76">
        <v>766</v>
      </c>
      <c r="B1160" s="76">
        <f>A1160/3-1</f>
        <v>254.33333333333334</v>
      </c>
    </row>
    <row r="1161" spans="1:2" x14ac:dyDescent="0.2">
      <c r="A1161" s="76">
        <v>769</v>
      </c>
      <c r="B1161" s="76">
        <f>A1161/3-1</f>
        <v>255.33333333333331</v>
      </c>
    </row>
    <row r="1162" spans="1:2" x14ac:dyDescent="0.2">
      <c r="A1162" s="76">
        <v>772</v>
      </c>
      <c r="B1162" s="76">
        <f>A1162/3-1</f>
        <v>256.33333333333331</v>
      </c>
    </row>
    <row r="1163" spans="1:2" x14ac:dyDescent="0.2">
      <c r="A1163" s="76">
        <v>775</v>
      </c>
      <c r="B1163" s="76">
        <f>A1163/3-1</f>
        <v>257.33333333333331</v>
      </c>
    </row>
    <row r="1164" spans="1:2" x14ac:dyDescent="0.2">
      <c r="A1164" s="76">
        <v>778</v>
      </c>
      <c r="B1164" s="76">
        <f>A1164/3-1</f>
        <v>258.33333333333331</v>
      </c>
    </row>
    <row r="1165" spans="1:2" x14ac:dyDescent="0.2">
      <c r="A1165" s="76">
        <v>781</v>
      </c>
      <c r="B1165" s="76">
        <f>A1165/3-1</f>
        <v>259.33333333333331</v>
      </c>
    </row>
    <row r="1166" spans="1:2" x14ac:dyDescent="0.2">
      <c r="A1166" s="76">
        <v>784</v>
      </c>
      <c r="B1166" s="76">
        <f>A1166/3-1</f>
        <v>260.33333333333331</v>
      </c>
    </row>
    <row r="1167" spans="1:2" x14ac:dyDescent="0.2">
      <c r="A1167" s="76">
        <v>787</v>
      </c>
      <c r="B1167" s="76">
        <f>A1167/3-1</f>
        <v>261.33333333333331</v>
      </c>
    </row>
    <row r="1168" spans="1:2" x14ac:dyDescent="0.2">
      <c r="A1168" s="76">
        <v>790</v>
      </c>
      <c r="B1168" s="76">
        <f>A1168/3-1</f>
        <v>262.33333333333331</v>
      </c>
    </row>
    <row r="1169" spans="1:2" x14ac:dyDescent="0.2">
      <c r="A1169" s="76">
        <v>793</v>
      </c>
      <c r="B1169" s="76">
        <f>A1169/3-1</f>
        <v>263.33333333333331</v>
      </c>
    </row>
    <row r="1170" spans="1:2" x14ac:dyDescent="0.2">
      <c r="A1170" s="76">
        <v>796</v>
      </c>
      <c r="B1170" s="76">
        <f>A1170/3-1</f>
        <v>264.33333333333331</v>
      </c>
    </row>
    <row r="1171" spans="1:2" x14ac:dyDescent="0.2">
      <c r="A1171" s="76">
        <v>799</v>
      </c>
      <c r="B1171" s="76">
        <f>A1171/3-1</f>
        <v>265.33333333333331</v>
      </c>
    </row>
    <row r="1172" spans="1:2" x14ac:dyDescent="0.2">
      <c r="A1172" s="76">
        <v>802</v>
      </c>
      <c r="B1172" s="76">
        <f>A1172/3-1</f>
        <v>266.33333333333331</v>
      </c>
    </row>
    <row r="1173" spans="1:2" x14ac:dyDescent="0.2">
      <c r="A1173" s="76">
        <v>805</v>
      </c>
      <c r="B1173" s="76">
        <f>A1173/3-1</f>
        <v>267.33333333333331</v>
      </c>
    </row>
    <row r="1174" spans="1:2" x14ac:dyDescent="0.2">
      <c r="A1174" s="76">
        <v>808</v>
      </c>
      <c r="B1174" s="76">
        <f>A1174/3-1</f>
        <v>268.33333333333331</v>
      </c>
    </row>
    <row r="1175" spans="1:2" x14ac:dyDescent="0.2">
      <c r="A1175" s="76">
        <v>811</v>
      </c>
      <c r="B1175" s="76">
        <f>A1175/3-1</f>
        <v>269.33333333333331</v>
      </c>
    </row>
    <row r="1176" spans="1:2" x14ac:dyDescent="0.2">
      <c r="A1176" s="76">
        <v>814</v>
      </c>
      <c r="B1176" s="76">
        <f>A1176/3-1</f>
        <v>270.33333333333331</v>
      </c>
    </row>
    <row r="1177" spans="1:2" x14ac:dyDescent="0.2">
      <c r="A1177" s="76">
        <v>817</v>
      </c>
      <c r="B1177" s="76">
        <f>A1177/3-1</f>
        <v>271.33333333333331</v>
      </c>
    </row>
    <row r="1178" spans="1:2" x14ac:dyDescent="0.2">
      <c r="A1178" s="76">
        <v>820</v>
      </c>
      <c r="B1178" s="76">
        <f>A1178/3-1</f>
        <v>272.33333333333331</v>
      </c>
    </row>
    <row r="1179" spans="1:2" x14ac:dyDescent="0.2">
      <c r="A1179" s="76">
        <v>823</v>
      </c>
      <c r="B1179" s="76">
        <f>A1179/3-1</f>
        <v>273.33333333333331</v>
      </c>
    </row>
    <row r="1180" spans="1:2" x14ac:dyDescent="0.2">
      <c r="A1180" s="76">
        <v>826</v>
      </c>
      <c r="B1180" s="76">
        <f>A1180/3-1</f>
        <v>274.33333333333331</v>
      </c>
    </row>
    <row r="1181" spans="1:2" x14ac:dyDescent="0.2">
      <c r="A1181" s="76">
        <v>829</v>
      </c>
      <c r="B1181" s="76">
        <f>A1181/3-1</f>
        <v>275.33333333333331</v>
      </c>
    </row>
    <row r="1182" spans="1:2" x14ac:dyDescent="0.2">
      <c r="A1182" s="76">
        <v>832</v>
      </c>
      <c r="B1182" s="76">
        <f>A1182/3-1</f>
        <v>276.33333333333331</v>
      </c>
    </row>
    <row r="1183" spans="1:2" x14ac:dyDescent="0.2">
      <c r="A1183" s="76">
        <v>835</v>
      </c>
      <c r="B1183" s="76">
        <f>A1183/3-1</f>
        <v>277.33333333333331</v>
      </c>
    </row>
    <row r="1184" spans="1:2" x14ac:dyDescent="0.2">
      <c r="A1184" s="76">
        <v>838</v>
      </c>
      <c r="B1184" s="76">
        <f>A1184/3-1</f>
        <v>278.33333333333331</v>
      </c>
    </row>
    <row r="1185" spans="1:2" x14ac:dyDescent="0.2">
      <c r="A1185" s="76">
        <v>841</v>
      </c>
      <c r="B1185" s="76">
        <f>A1185/3-1</f>
        <v>279.33333333333331</v>
      </c>
    </row>
    <row r="1186" spans="1:2" x14ac:dyDescent="0.2">
      <c r="A1186" s="76">
        <v>844</v>
      </c>
      <c r="B1186" s="76">
        <f>A1186/3-1</f>
        <v>280.33333333333331</v>
      </c>
    </row>
    <row r="1187" spans="1:2" x14ac:dyDescent="0.2">
      <c r="A1187" s="76">
        <v>847</v>
      </c>
      <c r="B1187" s="76">
        <f>A1187/3-1</f>
        <v>281.33333333333331</v>
      </c>
    </row>
    <row r="1188" spans="1:2" x14ac:dyDescent="0.2">
      <c r="A1188" s="76">
        <v>850</v>
      </c>
      <c r="B1188" s="76">
        <f>A1188/3-1</f>
        <v>282.33333333333331</v>
      </c>
    </row>
    <row r="1189" spans="1:2" x14ac:dyDescent="0.2">
      <c r="A1189" s="76">
        <v>853</v>
      </c>
      <c r="B1189" s="76">
        <f>A1189/3-1</f>
        <v>283.33333333333331</v>
      </c>
    </row>
    <row r="1190" spans="1:2" x14ac:dyDescent="0.2">
      <c r="A1190" s="76">
        <v>856</v>
      </c>
      <c r="B1190" s="76">
        <f>A1190/3-1</f>
        <v>284.33333333333331</v>
      </c>
    </row>
    <row r="1191" spans="1:2" x14ac:dyDescent="0.2">
      <c r="A1191" s="76">
        <v>859</v>
      </c>
      <c r="B1191" s="76">
        <f>A1191/3-1</f>
        <v>285.33333333333331</v>
      </c>
    </row>
    <row r="1192" spans="1:2" x14ac:dyDescent="0.2">
      <c r="A1192" s="76">
        <v>862</v>
      </c>
      <c r="B1192" s="76">
        <f>A1192/3-1</f>
        <v>286.33333333333331</v>
      </c>
    </row>
    <row r="1193" spans="1:2" x14ac:dyDescent="0.2">
      <c r="A1193" s="76">
        <v>865</v>
      </c>
      <c r="B1193" s="76">
        <f>A1193/3-1</f>
        <v>287.33333333333331</v>
      </c>
    </row>
    <row r="1194" spans="1:2" x14ac:dyDescent="0.2">
      <c r="A1194" s="76">
        <v>868</v>
      </c>
      <c r="B1194" s="76">
        <f>A1194/3-1</f>
        <v>288.33333333333331</v>
      </c>
    </row>
    <row r="1195" spans="1:2" x14ac:dyDescent="0.2">
      <c r="A1195" s="76">
        <v>871</v>
      </c>
      <c r="B1195" s="76">
        <f>A1195/3-1</f>
        <v>289.33333333333331</v>
      </c>
    </row>
    <row r="1196" spans="1:2" x14ac:dyDescent="0.2">
      <c r="A1196" s="76">
        <v>874</v>
      </c>
      <c r="B1196" s="76">
        <f>A1196/3-1</f>
        <v>290.33333333333331</v>
      </c>
    </row>
    <row r="1197" spans="1:2" x14ac:dyDescent="0.2">
      <c r="A1197" s="76">
        <v>877</v>
      </c>
      <c r="B1197" s="76">
        <f>A1197/3-1</f>
        <v>291.33333333333331</v>
      </c>
    </row>
    <row r="1198" spans="1:2" x14ac:dyDescent="0.2">
      <c r="A1198" s="76">
        <v>880</v>
      </c>
      <c r="B1198" s="76">
        <f>A1198/3-1</f>
        <v>292.33333333333331</v>
      </c>
    </row>
    <row r="1199" spans="1:2" x14ac:dyDescent="0.2">
      <c r="A1199" s="76">
        <v>883</v>
      </c>
      <c r="B1199" s="76">
        <f>A1199/3-1</f>
        <v>293.33333333333331</v>
      </c>
    </row>
    <row r="1200" spans="1:2" x14ac:dyDescent="0.2">
      <c r="A1200" s="76">
        <v>886</v>
      </c>
      <c r="B1200" s="76">
        <f>A1200/3-1</f>
        <v>294.33333333333331</v>
      </c>
    </row>
    <row r="1201" spans="1:2" x14ac:dyDescent="0.2">
      <c r="A1201" s="76">
        <v>889</v>
      </c>
      <c r="B1201" s="76">
        <f>A1201/3-1</f>
        <v>295.33333333333331</v>
      </c>
    </row>
    <row r="1202" spans="1:2" x14ac:dyDescent="0.2">
      <c r="A1202" s="76">
        <v>892</v>
      </c>
      <c r="B1202" s="76">
        <f>A1202/3-1</f>
        <v>296.33333333333331</v>
      </c>
    </row>
    <row r="1203" spans="1:2" x14ac:dyDescent="0.2">
      <c r="A1203" s="76">
        <v>895</v>
      </c>
      <c r="B1203" s="76">
        <f>A1203/3-1</f>
        <v>297.33333333333331</v>
      </c>
    </row>
    <row r="1204" spans="1:2" x14ac:dyDescent="0.2">
      <c r="A1204" s="76">
        <v>898</v>
      </c>
      <c r="B1204" s="76">
        <f>A1204/3-1</f>
        <v>298.33333333333331</v>
      </c>
    </row>
    <row r="1205" spans="1:2" x14ac:dyDescent="0.2">
      <c r="A1205" s="76">
        <v>901</v>
      </c>
      <c r="B1205" s="76">
        <f>A1205/3-1</f>
        <v>299.33333333333331</v>
      </c>
    </row>
    <row r="1206" spans="1:2" x14ac:dyDescent="0.2">
      <c r="A1206" s="76">
        <v>904</v>
      </c>
      <c r="B1206" s="76">
        <f>A1206/3-1</f>
        <v>300.33333333333331</v>
      </c>
    </row>
    <row r="1207" spans="1:2" x14ac:dyDescent="0.2">
      <c r="A1207" s="76">
        <v>907</v>
      </c>
      <c r="B1207" s="76">
        <f>A1207/3-1</f>
        <v>301.33333333333331</v>
      </c>
    </row>
    <row r="1208" spans="1:2" x14ac:dyDescent="0.2">
      <c r="A1208" s="76">
        <v>910</v>
      </c>
      <c r="B1208" s="76">
        <f>A1208/3-1</f>
        <v>302.33333333333331</v>
      </c>
    </row>
    <row r="1209" spans="1:2" x14ac:dyDescent="0.2">
      <c r="A1209" s="76">
        <v>913</v>
      </c>
      <c r="B1209" s="76">
        <f>A1209/3-1</f>
        <v>303.33333333333331</v>
      </c>
    </row>
    <row r="1210" spans="1:2" x14ac:dyDescent="0.2">
      <c r="A1210" s="76">
        <v>916</v>
      </c>
      <c r="B1210" s="76">
        <f>A1210/3-1</f>
        <v>304.33333333333331</v>
      </c>
    </row>
    <row r="1211" spans="1:2" x14ac:dyDescent="0.2">
      <c r="A1211" s="76">
        <v>919</v>
      </c>
      <c r="B1211" s="76">
        <f>A1211/3-1</f>
        <v>305.33333333333331</v>
      </c>
    </row>
    <row r="1212" spans="1:2" x14ac:dyDescent="0.2">
      <c r="A1212" s="76">
        <v>922</v>
      </c>
      <c r="B1212" s="76">
        <f>A1212/3-1</f>
        <v>306.33333333333331</v>
      </c>
    </row>
    <row r="1213" spans="1:2" x14ac:dyDescent="0.2">
      <c r="A1213" s="76">
        <v>925</v>
      </c>
      <c r="B1213" s="76">
        <f>A1213/3-1</f>
        <v>307.33333333333331</v>
      </c>
    </row>
    <row r="1214" spans="1:2" x14ac:dyDescent="0.2">
      <c r="A1214" s="76">
        <v>928</v>
      </c>
      <c r="B1214" s="76">
        <f>A1214/3-1</f>
        <v>308.33333333333331</v>
      </c>
    </row>
    <row r="1215" spans="1:2" x14ac:dyDescent="0.2">
      <c r="A1215" s="76">
        <v>931</v>
      </c>
      <c r="B1215" s="76">
        <f>A1215/3-1</f>
        <v>309.33333333333331</v>
      </c>
    </row>
    <row r="1216" spans="1:2" x14ac:dyDescent="0.2">
      <c r="A1216" s="76">
        <v>934</v>
      </c>
      <c r="B1216" s="76">
        <f>A1216/3-1</f>
        <v>310.33333333333331</v>
      </c>
    </row>
    <row r="1217" spans="1:2" x14ac:dyDescent="0.2">
      <c r="A1217" s="76">
        <v>937</v>
      </c>
      <c r="B1217" s="76">
        <f>A1217/3-1</f>
        <v>311.33333333333331</v>
      </c>
    </row>
    <row r="1218" spans="1:2" x14ac:dyDescent="0.2">
      <c r="A1218" s="76">
        <v>940</v>
      </c>
      <c r="B1218" s="76">
        <f>A1218/3-1</f>
        <v>312.33333333333331</v>
      </c>
    </row>
    <row r="1219" spans="1:2" x14ac:dyDescent="0.2">
      <c r="A1219" s="76">
        <v>943</v>
      </c>
      <c r="B1219" s="76">
        <f>A1219/3-1</f>
        <v>313.33333333333331</v>
      </c>
    </row>
    <row r="1220" spans="1:2" x14ac:dyDescent="0.2">
      <c r="A1220" s="76">
        <v>946</v>
      </c>
      <c r="B1220" s="76">
        <f>A1220/3-1</f>
        <v>314.33333333333331</v>
      </c>
    </row>
    <row r="1221" spans="1:2" x14ac:dyDescent="0.2">
      <c r="A1221" s="76">
        <v>949</v>
      </c>
      <c r="B1221" s="76">
        <f>A1221/3-1</f>
        <v>315.33333333333331</v>
      </c>
    </row>
    <row r="1222" spans="1:2" x14ac:dyDescent="0.2">
      <c r="A1222" s="76">
        <v>952</v>
      </c>
      <c r="B1222" s="76">
        <f>A1222/3-1</f>
        <v>316.33333333333331</v>
      </c>
    </row>
    <row r="1223" spans="1:2" x14ac:dyDescent="0.2">
      <c r="A1223" s="76">
        <v>955</v>
      </c>
      <c r="B1223" s="76">
        <f>A1223/3-1</f>
        <v>317.33333333333331</v>
      </c>
    </row>
    <row r="1224" spans="1:2" x14ac:dyDescent="0.2">
      <c r="A1224" s="76">
        <v>958</v>
      </c>
      <c r="B1224" s="76">
        <f>A1224/3-1</f>
        <v>318.33333333333331</v>
      </c>
    </row>
    <row r="1225" spans="1:2" x14ac:dyDescent="0.2">
      <c r="A1225" s="76">
        <v>961</v>
      </c>
      <c r="B1225" s="76">
        <f>A1225/3-1</f>
        <v>319.33333333333331</v>
      </c>
    </row>
    <row r="1226" spans="1:2" x14ac:dyDescent="0.2">
      <c r="A1226" s="76">
        <v>964</v>
      </c>
      <c r="B1226" s="76">
        <f>A1226/3-1</f>
        <v>320.33333333333331</v>
      </c>
    </row>
    <row r="1227" spans="1:2" x14ac:dyDescent="0.2">
      <c r="A1227" s="76">
        <v>967</v>
      </c>
      <c r="B1227" s="76">
        <f>A1227/3-1</f>
        <v>321.33333333333331</v>
      </c>
    </row>
    <row r="1228" spans="1:2" x14ac:dyDescent="0.2">
      <c r="A1228" s="76">
        <v>970</v>
      </c>
      <c r="B1228" s="76">
        <f>A1228/3-1</f>
        <v>322.33333333333331</v>
      </c>
    </row>
    <row r="1229" spans="1:2" x14ac:dyDescent="0.2">
      <c r="A1229" s="76">
        <v>973</v>
      </c>
      <c r="B1229" s="76">
        <f>A1229/3-1</f>
        <v>323.33333333333331</v>
      </c>
    </row>
    <row r="1230" spans="1:2" x14ac:dyDescent="0.2">
      <c r="A1230" s="76">
        <v>976</v>
      </c>
      <c r="B1230" s="76">
        <f>A1230/3-1</f>
        <v>324.33333333333331</v>
      </c>
    </row>
    <row r="1231" spans="1:2" x14ac:dyDescent="0.2">
      <c r="A1231" s="76">
        <v>979</v>
      </c>
      <c r="B1231" s="76">
        <f>A1231/3-1</f>
        <v>325.33333333333331</v>
      </c>
    </row>
    <row r="1232" spans="1:2" x14ac:dyDescent="0.2">
      <c r="A1232" s="76">
        <v>982</v>
      </c>
      <c r="B1232" s="76">
        <f>A1232/3-1</f>
        <v>326.33333333333331</v>
      </c>
    </row>
    <row r="1233" spans="1:2" x14ac:dyDescent="0.2">
      <c r="A1233" s="76">
        <v>985</v>
      </c>
      <c r="B1233" s="76">
        <f>A1233/3-1</f>
        <v>327.33333333333331</v>
      </c>
    </row>
    <row r="1234" spans="1:2" x14ac:dyDescent="0.2">
      <c r="A1234" s="76">
        <v>988</v>
      </c>
      <c r="B1234" s="76">
        <f>A1234/3-1</f>
        <v>328.33333333333331</v>
      </c>
    </row>
    <row r="1235" spans="1:2" x14ac:dyDescent="0.2">
      <c r="A1235" s="76">
        <v>991</v>
      </c>
      <c r="B1235" s="76">
        <f>A1235/3-1</f>
        <v>329.33333333333331</v>
      </c>
    </row>
    <row r="1236" spans="1:2" x14ac:dyDescent="0.2">
      <c r="A1236" s="76">
        <v>994</v>
      </c>
      <c r="B1236" s="76">
        <f>A1236/3-1</f>
        <v>330.33333333333331</v>
      </c>
    </row>
    <row r="1237" spans="1:2" x14ac:dyDescent="0.2">
      <c r="A1237" s="76">
        <v>997</v>
      </c>
      <c r="B1237" s="76">
        <f>A1237/3-1</f>
        <v>331.33333333333331</v>
      </c>
    </row>
    <row r="1238" spans="1:2" x14ac:dyDescent="0.2">
      <c r="A1238" s="76">
        <v>1000</v>
      </c>
      <c r="B1238" s="76">
        <f>A1238/3-1</f>
        <v>332.33333333333331</v>
      </c>
    </row>
    <row r="1239" spans="1:2" x14ac:dyDescent="0.2">
      <c r="A1239" s="76">
        <v>1003</v>
      </c>
      <c r="B1239" s="76">
        <f>A1239/3-1</f>
        <v>333.33333333333331</v>
      </c>
    </row>
    <row r="1240" spans="1:2" x14ac:dyDescent="0.2">
      <c r="A1240" s="76">
        <v>1006</v>
      </c>
      <c r="B1240" s="76">
        <f>A1240/3-1</f>
        <v>334.33333333333331</v>
      </c>
    </row>
    <row r="1241" spans="1:2" x14ac:dyDescent="0.2">
      <c r="A1241" s="76">
        <v>1009</v>
      </c>
      <c r="B1241" s="76">
        <f>A1241/3-1</f>
        <v>335.33333333333331</v>
      </c>
    </row>
    <row r="1242" spans="1:2" x14ac:dyDescent="0.2">
      <c r="A1242" s="76">
        <v>1012</v>
      </c>
      <c r="B1242" s="76">
        <f>A1242/3-1</f>
        <v>336.33333333333331</v>
      </c>
    </row>
    <row r="1243" spans="1:2" x14ac:dyDescent="0.2">
      <c r="A1243" s="76">
        <v>1015</v>
      </c>
      <c r="B1243" s="76">
        <f>A1243/3-1</f>
        <v>337.33333333333331</v>
      </c>
    </row>
    <row r="1244" spans="1:2" x14ac:dyDescent="0.2">
      <c r="A1244" s="76">
        <v>1018</v>
      </c>
      <c r="B1244" s="76">
        <f>A1244/3-1</f>
        <v>338.33333333333331</v>
      </c>
    </row>
    <row r="1245" spans="1:2" x14ac:dyDescent="0.2">
      <c r="A1245" s="76">
        <v>1021</v>
      </c>
      <c r="B1245" s="76">
        <f>A1245/3-1</f>
        <v>339.33333333333331</v>
      </c>
    </row>
    <row r="1246" spans="1:2" x14ac:dyDescent="0.2">
      <c r="A1246" s="76">
        <v>1024</v>
      </c>
      <c r="B1246" s="76">
        <f>A1246/3-1</f>
        <v>340.33333333333331</v>
      </c>
    </row>
    <row r="1247" spans="1:2" x14ac:dyDescent="0.2">
      <c r="A1247" s="76">
        <v>1027</v>
      </c>
      <c r="B1247" s="76">
        <f>A1247/3-1</f>
        <v>341.33333333333331</v>
      </c>
    </row>
    <row r="1248" spans="1:2" x14ac:dyDescent="0.2">
      <c r="A1248" s="76">
        <v>1030</v>
      </c>
      <c r="B1248" s="76">
        <f>A1248/3-1</f>
        <v>342.33333333333331</v>
      </c>
    </row>
    <row r="1249" spans="1:2" x14ac:dyDescent="0.2">
      <c r="A1249" s="76">
        <v>1033</v>
      </c>
      <c r="B1249" s="76">
        <f>A1249/3-1</f>
        <v>343.33333333333331</v>
      </c>
    </row>
    <row r="1250" spans="1:2" x14ac:dyDescent="0.2">
      <c r="A1250" s="76">
        <v>1036</v>
      </c>
      <c r="B1250" s="76">
        <f>A1250/3-1</f>
        <v>344.33333333333331</v>
      </c>
    </row>
    <row r="1251" spans="1:2" x14ac:dyDescent="0.2">
      <c r="A1251" s="76">
        <v>1039</v>
      </c>
      <c r="B1251" s="76">
        <f>A1251/3-1</f>
        <v>345.33333333333331</v>
      </c>
    </row>
    <row r="1252" spans="1:2" x14ac:dyDescent="0.2">
      <c r="A1252" s="76">
        <v>1042</v>
      </c>
      <c r="B1252" s="76">
        <f>A1252/3-1</f>
        <v>346.33333333333331</v>
      </c>
    </row>
    <row r="1253" spans="1:2" x14ac:dyDescent="0.2">
      <c r="A1253" s="76">
        <v>1045</v>
      </c>
      <c r="B1253" s="76">
        <f>A1253/3-1</f>
        <v>347.33333333333331</v>
      </c>
    </row>
    <row r="1254" spans="1:2" x14ac:dyDescent="0.2">
      <c r="A1254" s="76">
        <v>1048</v>
      </c>
      <c r="B1254" s="76">
        <f>A1254/3-1</f>
        <v>348.33333333333331</v>
      </c>
    </row>
    <row r="1255" spans="1:2" x14ac:dyDescent="0.2">
      <c r="A1255" s="76">
        <v>1051</v>
      </c>
      <c r="B1255" s="76">
        <f>A1255/3-1</f>
        <v>349.33333333333331</v>
      </c>
    </row>
    <row r="1256" spans="1:2" x14ac:dyDescent="0.2">
      <c r="A1256" s="76">
        <v>1054</v>
      </c>
      <c r="B1256" s="76">
        <f>A1256/3-1</f>
        <v>350.33333333333331</v>
      </c>
    </row>
    <row r="1257" spans="1:2" x14ac:dyDescent="0.2">
      <c r="A1257" s="76">
        <v>1057</v>
      </c>
      <c r="B1257" s="76">
        <f>A1257/3-1</f>
        <v>351.33333333333331</v>
      </c>
    </row>
    <row r="1258" spans="1:2" x14ac:dyDescent="0.2">
      <c r="A1258" s="76">
        <v>1060</v>
      </c>
      <c r="B1258" s="76">
        <f>A1258/3-1</f>
        <v>352.33333333333331</v>
      </c>
    </row>
    <row r="1259" spans="1:2" x14ac:dyDescent="0.2">
      <c r="A1259" s="76">
        <v>1063</v>
      </c>
      <c r="B1259" s="76">
        <f>A1259/3-1</f>
        <v>353.33333333333331</v>
      </c>
    </row>
    <row r="1260" spans="1:2" x14ac:dyDescent="0.2">
      <c r="A1260" s="76">
        <v>1066</v>
      </c>
      <c r="B1260" s="76">
        <f>A1260/3-1</f>
        <v>354.33333333333331</v>
      </c>
    </row>
    <row r="1261" spans="1:2" x14ac:dyDescent="0.2">
      <c r="A1261" s="76">
        <v>1069</v>
      </c>
      <c r="B1261" s="76">
        <f>A1261/3-1</f>
        <v>355.33333333333331</v>
      </c>
    </row>
    <row r="1262" spans="1:2" x14ac:dyDescent="0.2">
      <c r="A1262" s="76">
        <v>1072</v>
      </c>
      <c r="B1262" s="76">
        <f>A1262/3-1</f>
        <v>356.33333333333331</v>
      </c>
    </row>
    <row r="1263" spans="1:2" x14ac:dyDescent="0.2">
      <c r="A1263" s="76">
        <v>1075</v>
      </c>
      <c r="B1263" s="76">
        <f>A1263/3-1</f>
        <v>357.33333333333331</v>
      </c>
    </row>
    <row r="1264" spans="1:2" x14ac:dyDescent="0.2">
      <c r="A1264" s="76">
        <v>1078</v>
      </c>
      <c r="B1264" s="76">
        <f>A1264/3-1</f>
        <v>358.33333333333331</v>
      </c>
    </row>
    <row r="1265" spans="1:2" x14ac:dyDescent="0.2">
      <c r="A1265" s="76">
        <v>1081</v>
      </c>
      <c r="B1265" s="76">
        <f>A1265/3-1</f>
        <v>359.33333333333331</v>
      </c>
    </row>
    <row r="1266" spans="1:2" x14ac:dyDescent="0.2">
      <c r="A1266" s="76">
        <v>1084</v>
      </c>
      <c r="B1266" s="76">
        <f>A1266/3-1</f>
        <v>360.33333333333331</v>
      </c>
    </row>
    <row r="1267" spans="1:2" x14ac:dyDescent="0.2">
      <c r="A1267" s="76">
        <v>1087</v>
      </c>
      <c r="B1267" s="76">
        <f>A1267/3-1</f>
        <v>361.33333333333331</v>
      </c>
    </row>
    <row r="1268" spans="1:2" x14ac:dyDescent="0.2">
      <c r="A1268" s="76">
        <v>1090</v>
      </c>
      <c r="B1268" s="76">
        <f>A1268/3-1</f>
        <v>362.33333333333331</v>
      </c>
    </row>
    <row r="1269" spans="1:2" x14ac:dyDescent="0.2">
      <c r="A1269" s="76">
        <v>1093</v>
      </c>
      <c r="B1269" s="76">
        <f>A1269/3-1</f>
        <v>363.33333333333331</v>
      </c>
    </row>
    <row r="1270" spans="1:2" x14ac:dyDescent="0.2">
      <c r="A1270" s="76">
        <v>1096</v>
      </c>
      <c r="B1270" s="76">
        <f>A1270/3-1</f>
        <v>364.33333333333331</v>
      </c>
    </row>
    <row r="1271" spans="1:2" x14ac:dyDescent="0.2">
      <c r="A1271" s="76">
        <v>1099</v>
      </c>
      <c r="B1271" s="76">
        <f>A1271/3-1</f>
        <v>365.33333333333331</v>
      </c>
    </row>
    <row r="1272" spans="1:2" x14ac:dyDescent="0.2">
      <c r="A1272" s="76">
        <v>1102</v>
      </c>
      <c r="B1272" s="76">
        <f>A1272/3-1</f>
        <v>366.33333333333331</v>
      </c>
    </row>
    <row r="1273" spans="1:2" x14ac:dyDescent="0.2">
      <c r="A1273" s="76">
        <v>1105</v>
      </c>
      <c r="B1273" s="76">
        <f>A1273/3-1</f>
        <v>367.33333333333331</v>
      </c>
    </row>
    <row r="1274" spans="1:2" x14ac:dyDescent="0.2">
      <c r="A1274" s="76">
        <v>1108</v>
      </c>
      <c r="B1274" s="76">
        <f>A1274/3-1</f>
        <v>368.33333333333331</v>
      </c>
    </row>
    <row r="1275" spans="1:2" x14ac:dyDescent="0.2">
      <c r="A1275" s="76">
        <v>1111</v>
      </c>
      <c r="B1275" s="76">
        <f>A1275/3-1</f>
        <v>369.33333333333331</v>
      </c>
    </row>
    <row r="1276" spans="1:2" x14ac:dyDescent="0.2">
      <c r="A1276" s="76">
        <v>1114</v>
      </c>
      <c r="B1276" s="76">
        <f>A1276/3-1</f>
        <v>370.33333333333331</v>
      </c>
    </row>
    <row r="1277" spans="1:2" x14ac:dyDescent="0.2">
      <c r="A1277" s="76">
        <v>1117</v>
      </c>
      <c r="B1277" s="76">
        <f>A1277/3-1</f>
        <v>371.33333333333331</v>
      </c>
    </row>
    <row r="1278" spans="1:2" x14ac:dyDescent="0.2">
      <c r="A1278" s="76">
        <v>1120</v>
      </c>
      <c r="B1278" s="76">
        <f>A1278/3-1</f>
        <v>372.33333333333331</v>
      </c>
    </row>
    <row r="1279" spans="1:2" x14ac:dyDescent="0.2">
      <c r="A1279" s="76">
        <v>1123</v>
      </c>
      <c r="B1279" s="76">
        <f>A1279/3-1</f>
        <v>373.33333333333331</v>
      </c>
    </row>
    <row r="1280" spans="1:2" x14ac:dyDescent="0.2">
      <c r="A1280" s="76">
        <v>1126</v>
      </c>
      <c r="B1280" s="76">
        <f>A1280/3-1</f>
        <v>374.33333333333331</v>
      </c>
    </row>
    <row r="1281" spans="1:2" x14ac:dyDescent="0.2">
      <c r="A1281" s="76">
        <v>1129</v>
      </c>
      <c r="B1281" s="76">
        <f>A1281/3-1</f>
        <v>375.33333333333331</v>
      </c>
    </row>
    <row r="1282" spans="1:2" x14ac:dyDescent="0.2">
      <c r="A1282" s="76">
        <v>1132</v>
      </c>
      <c r="B1282" s="76">
        <f>A1282/3-1</f>
        <v>376.33333333333331</v>
      </c>
    </row>
    <row r="1283" spans="1:2" x14ac:dyDescent="0.2">
      <c r="A1283" s="76">
        <v>1135</v>
      </c>
      <c r="B1283" s="76">
        <f>A1283/3-1</f>
        <v>377.33333333333331</v>
      </c>
    </row>
    <row r="1284" spans="1:2" x14ac:dyDescent="0.2">
      <c r="A1284" s="76">
        <v>1138</v>
      </c>
      <c r="B1284" s="76">
        <f>A1284/3-1</f>
        <v>378.33333333333331</v>
      </c>
    </row>
    <row r="1285" spans="1:2" x14ac:dyDescent="0.2">
      <c r="A1285" s="76">
        <v>1141</v>
      </c>
      <c r="B1285" s="76">
        <f>A1285/3-1</f>
        <v>379.33333333333331</v>
      </c>
    </row>
    <row r="1286" spans="1:2" x14ac:dyDescent="0.2">
      <c r="A1286" s="76">
        <v>1144</v>
      </c>
      <c r="B1286" s="76">
        <f>A1286/3-1</f>
        <v>380.33333333333331</v>
      </c>
    </row>
    <row r="1287" spans="1:2" x14ac:dyDescent="0.2">
      <c r="A1287" s="76">
        <v>1147</v>
      </c>
      <c r="B1287" s="76">
        <f>A1287/3-1</f>
        <v>381.33333333333331</v>
      </c>
    </row>
    <row r="1288" spans="1:2" x14ac:dyDescent="0.2">
      <c r="A1288" s="76">
        <v>1150</v>
      </c>
      <c r="B1288" s="76">
        <f>A1288/3-1</f>
        <v>382.33333333333331</v>
      </c>
    </row>
    <row r="1289" spans="1:2" x14ac:dyDescent="0.2">
      <c r="A1289" s="76">
        <v>1153</v>
      </c>
      <c r="B1289" s="76">
        <f>A1289/3-1</f>
        <v>383.33333333333331</v>
      </c>
    </row>
    <row r="1290" spans="1:2" x14ac:dyDescent="0.2">
      <c r="A1290" s="76">
        <v>1156</v>
      </c>
      <c r="B1290" s="76">
        <f>A1290/3-1</f>
        <v>384.33333333333331</v>
      </c>
    </row>
    <row r="1291" spans="1:2" x14ac:dyDescent="0.2">
      <c r="A1291" s="76">
        <v>1159</v>
      </c>
      <c r="B1291" s="76">
        <f>A1291/3-1</f>
        <v>385.33333333333331</v>
      </c>
    </row>
    <row r="1292" spans="1:2" x14ac:dyDescent="0.2">
      <c r="A1292" s="76">
        <v>1162</v>
      </c>
      <c r="B1292" s="76">
        <f>A1292/3-1</f>
        <v>386.33333333333331</v>
      </c>
    </row>
    <row r="1293" spans="1:2" x14ac:dyDescent="0.2">
      <c r="A1293" s="76">
        <v>1165</v>
      </c>
      <c r="B1293" s="76">
        <f>A1293/3-1</f>
        <v>387.33333333333331</v>
      </c>
    </row>
    <row r="1294" spans="1:2" x14ac:dyDescent="0.2">
      <c r="A1294" s="76">
        <v>1168</v>
      </c>
      <c r="B1294" s="76">
        <f>A1294/3-1</f>
        <v>388.33333333333331</v>
      </c>
    </row>
    <row r="1295" spans="1:2" x14ac:dyDescent="0.2">
      <c r="A1295" s="76">
        <v>1171</v>
      </c>
      <c r="B1295" s="76">
        <f>A1295/3-1</f>
        <v>389.33333333333331</v>
      </c>
    </row>
    <row r="1296" spans="1:2" x14ac:dyDescent="0.2">
      <c r="A1296" s="76">
        <v>1174</v>
      </c>
      <c r="B1296" s="76">
        <f>A1296/3-1</f>
        <v>390.33333333333331</v>
      </c>
    </row>
    <row r="1297" spans="1:2" x14ac:dyDescent="0.2">
      <c r="A1297" s="76">
        <v>1177</v>
      </c>
      <c r="B1297" s="76">
        <f>A1297/3-1</f>
        <v>391.33333333333331</v>
      </c>
    </row>
    <row r="1298" spans="1:2" x14ac:dyDescent="0.2">
      <c r="A1298" s="76">
        <v>1180</v>
      </c>
      <c r="B1298" s="76">
        <f>A1298/3-1</f>
        <v>392.33333333333331</v>
      </c>
    </row>
    <row r="1299" spans="1:2" x14ac:dyDescent="0.2">
      <c r="A1299" s="76">
        <v>1183</v>
      </c>
      <c r="B1299" s="76">
        <f>A1299/3-1</f>
        <v>393.33333333333331</v>
      </c>
    </row>
    <row r="1300" spans="1:2" x14ac:dyDescent="0.2">
      <c r="A1300" s="76">
        <v>1186</v>
      </c>
      <c r="B1300" s="76">
        <f>A1300/3-1</f>
        <v>394.33333333333331</v>
      </c>
    </row>
    <row r="1301" spans="1:2" x14ac:dyDescent="0.2">
      <c r="A1301" s="76">
        <v>1189</v>
      </c>
      <c r="B1301" s="76">
        <f>A1301/3-1</f>
        <v>395.33333333333331</v>
      </c>
    </row>
    <row r="1302" spans="1:2" x14ac:dyDescent="0.2">
      <c r="A1302" s="76">
        <v>1192</v>
      </c>
      <c r="B1302" s="76">
        <f>A1302/3-1</f>
        <v>396.33333333333331</v>
      </c>
    </row>
    <row r="1303" spans="1:2" x14ac:dyDescent="0.2">
      <c r="A1303" s="76">
        <v>1195</v>
      </c>
      <c r="B1303" s="76">
        <f>A1303/3-1</f>
        <v>397.33333333333331</v>
      </c>
    </row>
    <row r="1304" spans="1:2" x14ac:dyDescent="0.2">
      <c r="A1304" s="76">
        <v>1198</v>
      </c>
      <c r="B1304" s="76">
        <f>A1304/3-1</f>
        <v>398.33333333333331</v>
      </c>
    </row>
    <row r="1305" spans="1:2" x14ac:dyDescent="0.2">
      <c r="A1305" s="76">
        <v>1201</v>
      </c>
      <c r="B1305" s="76">
        <f>A1305/3-1</f>
        <v>399.33333333333331</v>
      </c>
    </row>
    <row r="1306" spans="1:2" x14ac:dyDescent="0.2">
      <c r="A1306" s="76">
        <v>1204</v>
      </c>
      <c r="B1306" s="76">
        <f>A1306/3-1</f>
        <v>400.33333333333331</v>
      </c>
    </row>
    <row r="1307" spans="1:2" x14ac:dyDescent="0.2">
      <c r="A1307" s="76">
        <v>1207</v>
      </c>
      <c r="B1307" s="76">
        <f>A1307/3-1</f>
        <v>401.33333333333331</v>
      </c>
    </row>
    <row r="1308" spans="1:2" x14ac:dyDescent="0.2">
      <c r="A1308" s="76">
        <v>1210</v>
      </c>
      <c r="B1308" s="76">
        <f>A1308/3-1</f>
        <v>402.33333333333331</v>
      </c>
    </row>
    <row r="1309" spans="1:2" x14ac:dyDescent="0.2">
      <c r="A1309" s="76">
        <v>1213</v>
      </c>
      <c r="B1309" s="76">
        <f>A1309/3-1</f>
        <v>403.33333333333331</v>
      </c>
    </row>
    <row r="1310" spans="1:2" x14ac:dyDescent="0.2">
      <c r="A1310" s="76">
        <v>1216</v>
      </c>
      <c r="B1310" s="76">
        <f>A1310/3-1</f>
        <v>404.33333333333331</v>
      </c>
    </row>
    <row r="1311" spans="1:2" x14ac:dyDescent="0.2">
      <c r="A1311" s="76">
        <v>1219</v>
      </c>
      <c r="B1311" s="76">
        <f>A1311/3-1</f>
        <v>405.33333333333331</v>
      </c>
    </row>
    <row r="1312" spans="1:2" x14ac:dyDescent="0.2">
      <c r="A1312" s="76">
        <v>1222</v>
      </c>
      <c r="B1312" s="76">
        <f>A1312/3-1</f>
        <v>406.33333333333331</v>
      </c>
    </row>
    <row r="1313" spans="1:2" x14ac:dyDescent="0.2">
      <c r="A1313" s="76">
        <v>1225</v>
      </c>
      <c r="B1313" s="76">
        <f>A1313/3-1</f>
        <v>407.33333333333331</v>
      </c>
    </row>
    <row r="1314" spans="1:2" x14ac:dyDescent="0.2">
      <c r="A1314" s="76">
        <v>1228</v>
      </c>
      <c r="B1314" s="76">
        <f>A1314/3-1</f>
        <v>408.33333333333331</v>
      </c>
    </row>
    <row r="1315" spans="1:2" x14ac:dyDescent="0.2">
      <c r="A1315" s="76">
        <v>1231</v>
      </c>
      <c r="B1315" s="76">
        <f>A1315/3-1</f>
        <v>409.33333333333331</v>
      </c>
    </row>
    <row r="1316" spans="1:2" x14ac:dyDescent="0.2">
      <c r="A1316" s="76">
        <v>1234</v>
      </c>
      <c r="B1316" s="76">
        <f>A1316/3-1</f>
        <v>410.33333333333331</v>
      </c>
    </row>
    <row r="1317" spans="1:2" x14ac:dyDescent="0.2">
      <c r="A1317" s="76">
        <v>1237</v>
      </c>
      <c r="B1317" s="76">
        <f>A1317/3-1</f>
        <v>411.33333333333331</v>
      </c>
    </row>
    <row r="1318" spans="1:2" x14ac:dyDescent="0.2">
      <c r="A1318" s="76">
        <v>1240</v>
      </c>
      <c r="B1318" s="76">
        <f>A1318/3-1</f>
        <v>412.33333333333331</v>
      </c>
    </row>
    <row r="1319" spans="1:2" x14ac:dyDescent="0.2">
      <c r="A1319" s="76">
        <v>1243</v>
      </c>
      <c r="B1319" s="76">
        <f>A1319/3-1</f>
        <v>413.33333333333331</v>
      </c>
    </row>
    <row r="1320" spans="1:2" x14ac:dyDescent="0.2">
      <c r="A1320" s="76">
        <v>1246</v>
      </c>
      <c r="B1320" s="76">
        <f>A1320/3-1</f>
        <v>414.33333333333331</v>
      </c>
    </row>
    <row r="1321" spans="1:2" x14ac:dyDescent="0.2">
      <c r="A1321" s="76">
        <v>1249</v>
      </c>
      <c r="B1321" s="76">
        <f>A1321/3-1</f>
        <v>415.33333333333331</v>
      </c>
    </row>
    <row r="1322" spans="1:2" x14ac:dyDescent="0.2">
      <c r="A1322" s="76">
        <v>1252</v>
      </c>
      <c r="B1322" s="76">
        <f>A1322/3-1</f>
        <v>416.33333333333331</v>
      </c>
    </row>
    <row r="1323" spans="1:2" x14ac:dyDescent="0.2">
      <c r="A1323" s="76">
        <v>1255</v>
      </c>
      <c r="B1323" s="76">
        <f>A1323/3-1</f>
        <v>417.33333333333331</v>
      </c>
    </row>
    <row r="1324" spans="1:2" x14ac:dyDescent="0.2">
      <c r="A1324" s="76">
        <v>1258</v>
      </c>
      <c r="B1324" s="76">
        <f>A1324/3-1</f>
        <v>418.33333333333331</v>
      </c>
    </row>
    <row r="1325" spans="1:2" x14ac:dyDescent="0.2">
      <c r="A1325" s="76">
        <v>1261</v>
      </c>
      <c r="B1325" s="76">
        <f>A1325/3-1</f>
        <v>419.33333333333331</v>
      </c>
    </row>
    <row r="1326" spans="1:2" x14ac:dyDescent="0.2">
      <c r="A1326" s="76">
        <v>1264</v>
      </c>
      <c r="B1326" s="76">
        <f>A1326/3-1</f>
        <v>420.33333333333331</v>
      </c>
    </row>
    <row r="1327" spans="1:2" x14ac:dyDescent="0.2">
      <c r="A1327" s="76">
        <v>1267</v>
      </c>
      <c r="B1327" s="76">
        <f>A1327/3-1</f>
        <v>421.33333333333331</v>
      </c>
    </row>
    <row r="1328" spans="1:2" x14ac:dyDescent="0.2">
      <c r="A1328" s="76">
        <v>1270</v>
      </c>
      <c r="B1328" s="76">
        <f>A1328/3-1</f>
        <v>422.33333333333331</v>
      </c>
    </row>
    <row r="1329" spans="1:2" x14ac:dyDescent="0.2">
      <c r="A1329" s="76">
        <v>1273</v>
      </c>
      <c r="B1329" s="76">
        <f>A1329/3-1</f>
        <v>423.33333333333331</v>
      </c>
    </row>
    <row r="1330" spans="1:2" x14ac:dyDescent="0.2">
      <c r="A1330" s="76">
        <v>1276</v>
      </c>
      <c r="B1330" s="76">
        <f>A1330/3-1</f>
        <v>424.33333333333331</v>
      </c>
    </row>
    <row r="1331" spans="1:2" x14ac:dyDescent="0.2">
      <c r="A1331" s="76">
        <v>1279</v>
      </c>
      <c r="B1331" s="76">
        <f>A1331/3-1</f>
        <v>425.33333333333331</v>
      </c>
    </row>
    <row r="1332" spans="1:2" x14ac:dyDescent="0.2">
      <c r="A1332" s="76">
        <v>1282</v>
      </c>
      <c r="B1332" s="76">
        <f>A1332/3-1</f>
        <v>426.33333333333331</v>
      </c>
    </row>
    <row r="1333" spans="1:2" x14ac:dyDescent="0.2">
      <c r="A1333" s="76">
        <v>1285</v>
      </c>
      <c r="B1333" s="76">
        <f>A1333/3-1</f>
        <v>427.33333333333331</v>
      </c>
    </row>
    <row r="1334" spans="1:2" x14ac:dyDescent="0.2">
      <c r="A1334" s="76">
        <v>1288</v>
      </c>
      <c r="B1334" s="76">
        <f>A1334/3-1</f>
        <v>428.33333333333331</v>
      </c>
    </row>
    <row r="1335" spans="1:2" x14ac:dyDescent="0.2">
      <c r="A1335" s="76">
        <v>1291</v>
      </c>
      <c r="B1335" s="76">
        <f>A1335/3-1</f>
        <v>429.33333333333331</v>
      </c>
    </row>
    <row r="1336" spans="1:2" x14ac:dyDescent="0.2">
      <c r="A1336" s="76">
        <v>1294</v>
      </c>
      <c r="B1336" s="76">
        <f>A1336/3-1</f>
        <v>430.33333333333331</v>
      </c>
    </row>
    <row r="1337" spans="1:2" x14ac:dyDescent="0.2">
      <c r="A1337" s="76">
        <v>1297</v>
      </c>
      <c r="B1337" s="76">
        <f>A1337/3-1</f>
        <v>431.33333333333331</v>
      </c>
    </row>
    <row r="1338" spans="1:2" x14ac:dyDescent="0.2">
      <c r="A1338" s="76">
        <v>1300</v>
      </c>
      <c r="B1338" s="76">
        <f>A1338/3-1</f>
        <v>432.33333333333331</v>
      </c>
    </row>
    <row r="1339" spans="1:2" x14ac:dyDescent="0.2">
      <c r="A1339" s="76">
        <v>1303</v>
      </c>
      <c r="B1339" s="76">
        <f>A1339/3-1</f>
        <v>433.33333333333331</v>
      </c>
    </row>
    <row r="1340" spans="1:2" x14ac:dyDescent="0.2">
      <c r="A1340" s="76">
        <v>1306</v>
      </c>
      <c r="B1340" s="76">
        <f>A1340/3-1</f>
        <v>434.33333333333331</v>
      </c>
    </row>
    <row r="1341" spans="1:2" x14ac:dyDescent="0.2">
      <c r="A1341" s="76">
        <v>1309</v>
      </c>
      <c r="B1341" s="76">
        <f>A1341/3-1</f>
        <v>435.33333333333331</v>
      </c>
    </row>
    <row r="1342" spans="1:2" x14ac:dyDescent="0.2">
      <c r="A1342" s="76">
        <v>1312</v>
      </c>
      <c r="B1342" s="76">
        <f>A1342/3-1</f>
        <v>436.33333333333331</v>
      </c>
    </row>
    <row r="1343" spans="1:2" x14ac:dyDescent="0.2">
      <c r="A1343" s="76">
        <v>1315</v>
      </c>
      <c r="B1343" s="76">
        <f>A1343/3-1</f>
        <v>437.33333333333331</v>
      </c>
    </row>
    <row r="1344" spans="1:2" x14ac:dyDescent="0.2">
      <c r="A1344" s="76">
        <v>1318</v>
      </c>
      <c r="B1344" s="76">
        <f>A1344/3-1</f>
        <v>438.33333333333331</v>
      </c>
    </row>
    <row r="1345" spans="1:2" x14ac:dyDescent="0.2">
      <c r="A1345" s="76">
        <v>1321</v>
      </c>
      <c r="B1345" s="76">
        <f>A1345/3-1</f>
        <v>439.33333333333331</v>
      </c>
    </row>
    <row r="1346" spans="1:2" x14ac:dyDescent="0.2">
      <c r="A1346" s="76">
        <v>1324</v>
      </c>
      <c r="B1346" s="76">
        <f>A1346/3-1</f>
        <v>440.33333333333331</v>
      </c>
    </row>
    <row r="1347" spans="1:2" x14ac:dyDescent="0.2">
      <c r="A1347" s="76">
        <v>1327</v>
      </c>
      <c r="B1347" s="76">
        <f>A1347/3-1</f>
        <v>441.33333333333331</v>
      </c>
    </row>
    <row r="1348" spans="1:2" x14ac:dyDescent="0.2">
      <c r="A1348" s="76">
        <v>1330</v>
      </c>
      <c r="B1348" s="76">
        <f>A1348/3-1</f>
        <v>442.33333333333331</v>
      </c>
    </row>
    <row r="1349" spans="1:2" x14ac:dyDescent="0.2">
      <c r="A1349" s="76">
        <v>1333</v>
      </c>
      <c r="B1349" s="76">
        <f>A1349/3-1</f>
        <v>443.33333333333331</v>
      </c>
    </row>
    <row r="1350" spans="1:2" x14ac:dyDescent="0.2">
      <c r="A1350" s="76">
        <v>1336</v>
      </c>
      <c r="B1350" s="76">
        <f>A1350/3-1</f>
        <v>444.33333333333331</v>
      </c>
    </row>
    <row r="1351" spans="1:2" x14ac:dyDescent="0.2">
      <c r="A1351" s="76">
        <v>1339</v>
      </c>
      <c r="B1351" s="76">
        <f>A1351/3-1</f>
        <v>445.33333333333331</v>
      </c>
    </row>
    <row r="1352" spans="1:2" x14ac:dyDescent="0.2">
      <c r="A1352" s="76">
        <v>1342</v>
      </c>
      <c r="B1352" s="76">
        <f>A1352/3-1</f>
        <v>446.33333333333331</v>
      </c>
    </row>
    <row r="1353" spans="1:2" x14ac:dyDescent="0.2">
      <c r="A1353" s="76">
        <v>1345</v>
      </c>
      <c r="B1353" s="76">
        <f>A1353/3-1</f>
        <v>447.33333333333331</v>
      </c>
    </row>
    <row r="1354" spans="1:2" x14ac:dyDescent="0.2">
      <c r="A1354" s="76">
        <v>1348</v>
      </c>
      <c r="B1354" s="76">
        <f>A1354/3-1</f>
        <v>448.33333333333331</v>
      </c>
    </row>
    <row r="1355" spans="1:2" x14ac:dyDescent="0.2">
      <c r="A1355" s="76">
        <v>1351</v>
      </c>
      <c r="B1355" s="76">
        <f>A1355/3-1</f>
        <v>449.33333333333331</v>
      </c>
    </row>
  </sheetData>
  <sortState ref="A1:D1356">
    <sortCondition ref="C1:C1356"/>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3"/>
  <sheetViews>
    <sheetView workbookViewId="0">
      <selection activeCell="H2" sqref="H2"/>
    </sheetView>
  </sheetViews>
  <sheetFormatPr defaultRowHeight="12.75" x14ac:dyDescent="0.2"/>
  <cols>
    <col min="1" max="1" width="17.85546875" bestFit="1" customWidth="1"/>
    <col min="2" max="2" width="3.28515625" customWidth="1"/>
    <col min="3" max="3" width="19.42578125" customWidth="1"/>
    <col min="4" max="4" width="32" customWidth="1"/>
    <col min="5" max="5" width="50.140625" customWidth="1"/>
    <col min="6" max="6" width="5.85546875" bestFit="1" customWidth="1"/>
    <col min="7" max="7" width="5.85546875" style="40" customWidth="1"/>
  </cols>
  <sheetData>
    <row r="1" spans="1:8" x14ac:dyDescent="0.2">
      <c r="E1" t="s">
        <v>645</v>
      </c>
      <c r="F1" t="s">
        <v>644</v>
      </c>
    </row>
    <row r="2" spans="1:8" x14ac:dyDescent="0.2">
      <c r="A2" t="s">
        <v>5</v>
      </c>
      <c r="B2" t="s">
        <v>599</v>
      </c>
      <c r="C2" t="str">
        <f>"athleticsposfemale="&amp;B2</f>
        <v>athleticsposfemale=1</v>
      </c>
      <c r="D2" t="s">
        <v>419</v>
      </c>
      <c r="E2" t="str">
        <f>VLOOKUP(D2, [1]PE!$C$2:$E$248, 2, FALSE)</f>
        <v>Diocesan Girls'' School</v>
      </c>
      <c r="F2">
        <f>VLOOKUP(D2, [1]PE!$C$2:$E$248, 3, FALSE)</f>
        <v>2</v>
      </c>
      <c r="G2" s="40">
        <v>2</v>
      </c>
      <c r="H2" t="str">
        <f>IF(F2&lt;&gt;"", "update entity set " &amp; A2 &amp; ", "&amp;C2&amp;"  where lower(nameeng) = lower('" &amp; E2 &amp; "') and categoryid=" &amp;F2 &amp; ";", "")</f>
        <v>update entity set athleticsdivfemale=1, athleticsposfemale=1  where lower(nameeng) = lower('Diocesan Girls'' School') and categoryid=2;</v>
      </c>
    </row>
    <row r="3" spans="1:8" x14ac:dyDescent="0.2">
      <c r="A3" t="s">
        <v>5</v>
      </c>
      <c r="B3" t="s">
        <v>600</v>
      </c>
      <c r="C3" t="str">
        <f t="shared" ref="C3:C66" si="0">"athleticsposfemale="&amp;B3</f>
        <v>athleticsposfemale=2</v>
      </c>
      <c r="D3" t="s">
        <v>420</v>
      </c>
      <c r="E3" t="str">
        <f>VLOOKUP(D3, [1]PE!$C$2:$E$248, 2, FALSE)</f>
        <v>Good Hope School</v>
      </c>
      <c r="F3" s="1">
        <f>VLOOKUP(D3, [1]PE!$C$2:$E$248, 3, FALSE)</f>
        <v>2</v>
      </c>
      <c r="G3" s="40">
        <v>3</v>
      </c>
      <c r="H3" s="40" t="str">
        <f t="shared" ref="H3:H66" si="1">IF(F3&lt;&gt;"", "update entity set " &amp; A3 &amp; ", "&amp;C3&amp;"  where lower(nameeng) = lower('" &amp; E3 &amp; "') and categoryid=" &amp;F3 &amp; ";", "")</f>
        <v>update entity set athleticsdivfemale=1, athleticsposfemale=2  where lower(nameeng) = lower('Good Hope School') and categoryid=2;</v>
      </c>
    </row>
    <row r="4" spans="1:8" x14ac:dyDescent="0.2">
      <c r="A4" t="s">
        <v>5</v>
      </c>
      <c r="B4" t="s">
        <v>601</v>
      </c>
      <c r="C4" t="str">
        <f t="shared" si="0"/>
        <v>athleticsposfemale=3</v>
      </c>
      <c r="D4" t="s">
        <v>421</v>
      </c>
      <c r="E4" t="str">
        <f>VLOOKUP(D4, [1]PE!$C$2:$E$248, 2, FALSE)</f>
        <v>Heep Yunn School</v>
      </c>
      <c r="F4" s="1">
        <f>VLOOKUP(D4, [1]PE!$C$2:$E$248, 3, FALSE)</f>
        <v>2</v>
      </c>
      <c r="G4" s="40">
        <v>4</v>
      </c>
      <c r="H4" s="40" t="str">
        <f t="shared" si="1"/>
        <v>update entity set athleticsdivfemale=1, athleticsposfemale=3  where lower(nameeng) = lower('Heep Yunn School') and categoryid=2;</v>
      </c>
    </row>
    <row r="5" spans="1:8" x14ac:dyDescent="0.2">
      <c r="A5" t="s">
        <v>5</v>
      </c>
      <c r="B5" t="s">
        <v>602</v>
      </c>
      <c r="C5" t="str">
        <f t="shared" si="0"/>
        <v>athleticsposfemale=4</v>
      </c>
      <c r="D5" t="s">
        <v>422</v>
      </c>
      <c r="E5" t="str">
        <f>VLOOKUP(D5, [1]PE!$C$2:$E$248, 2, FALSE)</f>
        <v>St. Paul''s Convent School</v>
      </c>
      <c r="F5" s="1">
        <f>VLOOKUP(D5, [1]PE!$C$2:$E$248, 3, FALSE)</f>
        <v>2</v>
      </c>
      <c r="G5" s="40">
        <v>5</v>
      </c>
      <c r="H5" s="40" t="str">
        <f t="shared" si="1"/>
        <v>update entity set athleticsdivfemale=1, athleticsposfemale=4  where lower(nameeng) = lower('St. Paul''s Convent School') and categoryid=2;</v>
      </c>
    </row>
    <row r="6" spans="1:8" x14ac:dyDescent="0.2">
      <c r="A6" t="s">
        <v>5</v>
      </c>
      <c r="B6" t="s">
        <v>603</v>
      </c>
      <c r="C6" t="str">
        <f t="shared" si="0"/>
        <v>athleticsposfemale=5</v>
      </c>
      <c r="D6" t="s">
        <v>409</v>
      </c>
      <c r="E6" t="str">
        <f>VLOOKUP(D6, [1]PE!$C$2:$E$248, 2, FALSE)</f>
        <v>West Island School</v>
      </c>
      <c r="F6" s="1">
        <f>VLOOKUP(D6, [1]PE!$C$2:$E$248, 3, FALSE)</f>
        <v>5</v>
      </c>
      <c r="G6" s="40">
        <v>6</v>
      </c>
      <c r="H6" s="40" t="str">
        <f t="shared" si="1"/>
        <v>update entity set athleticsdivfemale=1, athleticsposfemale=5  where lower(nameeng) = lower('West Island School') and categoryid=5;</v>
      </c>
    </row>
    <row r="7" spans="1:8" x14ac:dyDescent="0.2">
      <c r="A7" t="s">
        <v>5</v>
      </c>
      <c r="B7" t="s">
        <v>604</v>
      </c>
      <c r="C7" t="str">
        <f t="shared" si="0"/>
        <v>athleticsposfemale=6</v>
      </c>
      <c r="D7" t="s">
        <v>423</v>
      </c>
      <c r="E7" t="str">
        <f>VLOOKUP(D7, [1]PE!$C$2:$E$248, 2, FALSE)</f>
        <v>St. Clare''s Girls'' School</v>
      </c>
      <c r="F7" s="1">
        <f>VLOOKUP(D7, [1]PE!$C$2:$E$248, 3, FALSE)</f>
        <v>2</v>
      </c>
      <c r="G7" s="40">
        <v>7</v>
      </c>
      <c r="H7" s="40" t="str">
        <f t="shared" si="1"/>
        <v>update entity set athleticsdivfemale=1, athleticsposfemale=6  where lower(nameeng) = lower('St. Clare''s Girls'' School') and categoryid=2;</v>
      </c>
    </row>
    <row r="8" spans="1:8" x14ac:dyDescent="0.2">
      <c r="A8" t="s">
        <v>5</v>
      </c>
      <c r="B8" t="s">
        <v>605</v>
      </c>
      <c r="C8" t="str">
        <f t="shared" si="0"/>
        <v>athleticsposfemale=7</v>
      </c>
      <c r="D8" t="s">
        <v>424</v>
      </c>
      <c r="E8" t="str">
        <f>VLOOKUP(D8, [1]PE!$C$2:$E$248, 2, FALSE)</f>
        <v>Maryknoll Convent School (Secondary Section)</v>
      </c>
      <c r="F8" s="1">
        <f>VLOOKUP(D8, [1]PE!$C$2:$E$248, 3, FALSE)</f>
        <v>2</v>
      </c>
      <c r="G8" s="40">
        <v>8</v>
      </c>
      <c r="H8" s="40" t="str">
        <f t="shared" si="1"/>
        <v>update entity set athleticsdivfemale=1, athleticsposfemale=7  where lower(nameeng) = lower('Maryknoll Convent School (Secondary Section)') and categoryid=2;</v>
      </c>
    </row>
    <row r="9" spans="1:8" x14ac:dyDescent="0.2">
      <c r="A9" t="s">
        <v>5</v>
      </c>
      <c r="B9" t="s">
        <v>606</v>
      </c>
      <c r="C9" t="str">
        <f t="shared" si="0"/>
        <v>athleticsposfemale=8</v>
      </c>
      <c r="D9" t="s">
        <v>414</v>
      </c>
      <c r="E9" t="str">
        <f>VLOOKUP(D9, [1]PE!$C$2:$E$248, 2, FALSE)</f>
        <v>King George V School</v>
      </c>
      <c r="F9" s="1">
        <f>VLOOKUP(D9, [1]PE!$C$2:$E$248, 3, FALSE)</f>
        <v>5</v>
      </c>
      <c r="G9" s="40">
        <v>9</v>
      </c>
      <c r="H9" s="40" t="str">
        <f t="shared" si="1"/>
        <v>update entity set athleticsdivfemale=1, athleticsposfemale=8  where lower(nameeng) = lower('King George V School') and categoryid=5;</v>
      </c>
    </row>
    <row r="10" spans="1:8" x14ac:dyDescent="0.2">
      <c r="A10" t="s">
        <v>5</v>
      </c>
      <c r="B10" t="s">
        <v>607</v>
      </c>
      <c r="C10" t="str">
        <f t="shared" si="0"/>
        <v>athleticsposfemale=9</v>
      </c>
      <c r="D10" t="s">
        <v>425</v>
      </c>
      <c r="E10" t="str">
        <f>VLOOKUP(D10, [1]PE!$C$2:$E$248, 2, FALSE)</f>
        <v>HKUGA College</v>
      </c>
      <c r="F10" s="1">
        <f>VLOOKUP(D10, [1]PE!$C$2:$E$248, 3, FALSE)</f>
        <v>2</v>
      </c>
      <c r="G10" s="40">
        <v>10</v>
      </c>
      <c r="H10" s="40" t="str">
        <f t="shared" si="1"/>
        <v>update entity set athleticsdivfemale=1, athleticsposfemale=9  where lower(nameeng) = lower('HKUGA College') and categoryid=2;</v>
      </c>
    </row>
    <row r="11" spans="1:8" x14ac:dyDescent="0.2">
      <c r="A11" t="s">
        <v>5</v>
      </c>
      <c r="B11" t="s">
        <v>608</v>
      </c>
      <c r="C11" t="str">
        <f t="shared" si="0"/>
        <v>athleticsposfemale=10</v>
      </c>
      <c r="D11" t="s">
        <v>408</v>
      </c>
      <c r="E11" t="str">
        <f>VLOOKUP(D11, [1]PE!$C$2:$E$248, 2, FALSE)</f>
        <v>TWGHs Wong Fut Nam College</v>
      </c>
      <c r="F11" s="1">
        <f>VLOOKUP(D11, [1]PE!$C$2:$E$248, 3, FALSE)</f>
        <v>2</v>
      </c>
      <c r="G11" s="40">
        <v>11</v>
      </c>
      <c r="H11" s="40" t="str">
        <f t="shared" si="1"/>
        <v>update entity set athleticsdivfemale=1, athleticsposfemale=10  where lower(nameeng) = lower('TWGHs Wong Fut Nam College') and categoryid=2;</v>
      </c>
    </row>
    <row r="12" spans="1:8" x14ac:dyDescent="0.2">
      <c r="A12" t="s">
        <v>5</v>
      </c>
      <c r="B12" t="s">
        <v>609</v>
      </c>
      <c r="C12" t="str">
        <f t="shared" si="0"/>
        <v>athleticsposfemale=11</v>
      </c>
      <c r="D12" t="s">
        <v>426</v>
      </c>
      <c r="E12" t="str">
        <f>VLOOKUP(D12, [1]PE!$C$2:$E$248, 2, FALSE)</f>
        <v>Marymount Secondary School</v>
      </c>
      <c r="F12" s="1">
        <f>VLOOKUP(D12, [1]PE!$C$2:$E$248, 3, FALSE)</f>
        <v>2</v>
      </c>
      <c r="G12" s="40">
        <v>12</v>
      </c>
      <c r="H12" s="40" t="str">
        <f t="shared" si="1"/>
        <v>update entity set athleticsdivfemale=1, athleticsposfemale=11  where lower(nameeng) = lower('Marymount Secondary School') and categoryid=2;</v>
      </c>
    </row>
    <row r="13" spans="1:8" x14ac:dyDescent="0.2">
      <c r="A13" t="s">
        <v>5</v>
      </c>
      <c r="B13" t="s">
        <v>610</v>
      </c>
      <c r="C13" t="str">
        <f t="shared" si="0"/>
        <v>athleticsposfemale=12</v>
      </c>
      <c r="D13" t="s">
        <v>427</v>
      </c>
      <c r="E13" t="str">
        <f>VLOOKUP(D13, [1]PE!$C$2:$E$248, 2, FALSE)</f>
        <v>Island School</v>
      </c>
      <c r="F13" s="1">
        <f>VLOOKUP(D13, [1]PE!$C$2:$E$248, 3, FALSE)</f>
        <v>5</v>
      </c>
      <c r="G13" s="40">
        <v>13</v>
      </c>
      <c r="H13" s="40" t="str">
        <f t="shared" si="1"/>
        <v>update entity set athleticsdivfemale=1, athleticsposfemale=12  where lower(nameeng) = lower('Island School') and categoryid=5;</v>
      </c>
    </row>
    <row r="14" spans="1:8" x14ac:dyDescent="0.2">
      <c r="A14" t="s">
        <v>7</v>
      </c>
      <c r="B14" t="s">
        <v>599</v>
      </c>
      <c r="C14" t="str">
        <f t="shared" si="0"/>
        <v>athleticsposfemale=1</v>
      </c>
      <c r="D14" t="s">
        <v>418</v>
      </c>
      <c r="E14" t="str">
        <f>VLOOKUP(D14, [1]PE!$C$2:$E$248, 2, FALSE)</f>
        <v>St. Margaret''s Co-Educational English Secondary and Primary School</v>
      </c>
      <c r="F14" s="1">
        <f>VLOOKUP(D14, [1]PE!$C$2:$E$248, 3, FALSE)</f>
        <v>2</v>
      </c>
      <c r="G14" s="40">
        <v>14</v>
      </c>
      <c r="H14" s="40" t="str">
        <f t="shared" si="1"/>
        <v>update entity set athleticsdivfemale=2, athleticsposfemale=1  where lower(nameeng) = lower('St. Margaret''s Co-Educational English Secondary and Primary School') and categoryid=2;</v>
      </c>
    </row>
    <row r="15" spans="1:8" x14ac:dyDescent="0.2">
      <c r="A15" t="s">
        <v>7</v>
      </c>
      <c r="B15" t="s">
        <v>600</v>
      </c>
      <c r="C15" t="str">
        <f t="shared" si="0"/>
        <v>athleticsposfemale=2</v>
      </c>
      <c r="D15" t="s">
        <v>451</v>
      </c>
      <c r="E15" t="str">
        <f>VLOOKUP(D15, [1]PE!$C$2:$E$248, 2, FALSE)</f>
        <v>Chinese International School</v>
      </c>
      <c r="F15" s="1">
        <f>VLOOKUP(D15, [1]PE!$C$2:$E$248, 3, FALSE)</f>
        <v>5</v>
      </c>
      <c r="G15" s="40">
        <v>15</v>
      </c>
      <c r="H15" s="40" t="str">
        <f t="shared" si="1"/>
        <v>update entity set athleticsdivfemale=2, athleticsposfemale=2  where lower(nameeng) = lower('Chinese International School') and categoryid=5;</v>
      </c>
    </row>
    <row r="16" spans="1:8" x14ac:dyDescent="0.2">
      <c r="A16" t="s">
        <v>7</v>
      </c>
      <c r="B16" t="s">
        <v>601</v>
      </c>
      <c r="C16" t="str">
        <f t="shared" si="0"/>
        <v>athleticsposfemale=3</v>
      </c>
      <c r="D16" t="s">
        <v>448</v>
      </c>
      <c r="E16" t="str">
        <f>VLOOKUP(D16, [1]PE!$C$2:$E$248, 2, FALSE)</f>
        <v>South Island School</v>
      </c>
      <c r="F16" s="1">
        <f>VLOOKUP(D16, [1]PE!$C$2:$E$248, 3, FALSE)</f>
        <v>5</v>
      </c>
      <c r="G16" s="40">
        <v>16</v>
      </c>
      <c r="H16" s="40" t="str">
        <f t="shared" si="1"/>
        <v>update entity set athleticsdivfemale=2, athleticsposfemale=3  where lower(nameeng) = lower('South Island School') and categoryid=5;</v>
      </c>
    </row>
    <row r="17" spans="1:8" x14ac:dyDescent="0.2">
      <c r="A17" t="s">
        <v>7</v>
      </c>
      <c r="B17" t="s">
        <v>602</v>
      </c>
      <c r="C17" t="str">
        <f t="shared" si="0"/>
        <v>athleticsposfemale=4</v>
      </c>
      <c r="D17" t="s">
        <v>452</v>
      </c>
      <c r="E17" t="str">
        <f>VLOOKUP(D17, [1]PE!$C$2:$E$248, 2, FALSE)</f>
        <v>Sacred Heart Canossian College</v>
      </c>
      <c r="F17" s="1">
        <f>VLOOKUP(D17, [1]PE!$C$2:$E$248, 3, FALSE)</f>
        <v>2</v>
      </c>
      <c r="G17" s="40">
        <v>17</v>
      </c>
      <c r="H17" s="40" t="str">
        <f t="shared" si="1"/>
        <v>update entity set athleticsdivfemale=2, athleticsposfemale=4  where lower(nameeng) = lower('Sacred Heart Canossian College') and categoryid=2;</v>
      </c>
    </row>
    <row r="18" spans="1:8" x14ac:dyDescent="0.2">
      <c r="A18" t="s">
        <v>7</v>
      </c>
      <c r="B18" t="s">
        <v>603</v>
      </c>
      <c r="C18" t="str">
        <f t="shared" si="0"/>
        <v>athleticsposfemale=5</v>
      </c>
      <c r="D18" t="s">
        <v>453</v>
      </c>
      <c r="E18" t="str">
        <f>VLOOKUP(D18, [1]PE!$C$2:$E$248, 2, FALSE)</f>
        <v>Hong Kong True Light College</v>
      </c>
      <c r="F18" s="1">
        <f>VLOOKUP(D18, [1]PE!$C$2:$E$248, 3, FALSE)</f>
        <v>2</v>
      </c>
      <c r="G18" s="40">
        <v>18</v>
      </c>
      <c r="H18" s="40" t="str">
        <f t="shared" si="1"/>
        <v>update entity set athleticsdivfemale=2, athleticsposfemale=5  where lower(nameeng) = lower('Hong Kong True Light College') and categoryid=2;</v>
      </c>
    </row>
    <row r="19" spans="1:8" x14ac:dyDescent="0.2">
      <c r="A19" t="s">
        <v>7</v>
      </c>
      <c r="B19" t="s">
        <v>604</v>
      </c>
      <c r="C19" t="str">
        <f t="shared" si="0"/>
        <v>athleticsposfemale=6</v>
      </c>
      <c r="D19" t="s">
        <v>454</v>
      </c>
      <c r="E19" t="str">
        <f>VLOOKUP(D19, [1]PE!$C$2:$E$248, 2, FALSE)</f>
        <v>Yan Chai Hospital Law Chan Chor Si College</v>
      </c>
      <c r="F19" s="1">
        <f>VLOOKUP(D19, [1]PE!$C$2:$E$248, 3, FALSE)</f>
        <v>2</v>
      </c>
      <c r="G19" s="40">
        <v>19</v>
      </c>
      <c r="H19" s="40" t="str">
        <f t="shared" si="1"/>
        <v>update entity set athleticsdivfemale=2, athleticsposfemale=6  where lower(nameeng) = lower('Yan Chai Hospital Law Chan Chor Si College') and categoryid=2;</v>
      </c>
    </row>
    <row r="20" spans="1:8" x14ac:dyDescent="0.2">
      <c r="A20" t="s">
        <v>7</v>
      </c>
      <c r="B20" t="s">
        <v>605</v>
      </c>
      <c r="C20" t="str">
        <f t="shared" si="0"/>
        <v>athleticsposfemale=7</v>
      </c>
      <c r="D20" t="s">
        <v>407</v>
      </c>
      <c r="E20" t="str">
        <f>VLOOKUP(D20, [1]PE!$C$2:$E$248, 2, FALSE)</f>
        <v>Hoi Ping Chamber of Commerce Secondary School</v>
      </c>
      <c r="F20" s="1">
        <f>VLOOKUP(D20, [1]PE!$C$2:$E$248, 3, FALSE)</f>
        <v>2</v>
      </c>
      <c r="G20" s="40">
        <v>20</v>
      </c>
      <c r="H20" s="40" t="str">
        <f t="shared" si="1"/>
        <v>update entity set athleticsdivfemale=2, athleticsposfemale=7  where lower(nameeng) = lower('Hoi Ping Chamber of Commerce Secondary School') and categoryid=2;</v>
      </c>
    </row>
    <row r="21" spans="1:8" x14ac:dyDescent="0.2">
      <c r="A21" t="s">
        <v>7</v>
      </c>
      <c r="B21" t="s">
        <v>606</v>
      </c>
      <c r="C21" t="str">
        <f t="shared" si="0"/>
        <v>athleticsposfemale=8</v>
      </c>
      <c r="D21" t="s">
        <v>455</v>
      </c>
      <c r="E21" t="str">
        <f>VLOOKUP(D21, [1]PE!$C$2:$E$248, 2, FALSE)</f>
        <v>St. Stephen''s Girls'' College</v>
      </c>
      <c r="F21" s="1">
        <f>VLOOKUP(D21, [1]PE!$C$2:$E$248, 3, FALSE)</f>
        <v>2</v>
      </c>
      <c r="G21" s="40">
        <v>21</v>
      </c>
      <c r="H21" s="40" t="str">
        <f t="shared" si="1"/>
        <v>update entity set athleticsdivfemale=2, athleticsposfemale=8  where lower(nameeng) = lower('St. Stephen''s Girls'' College') and categoryid=2;</v>
      </c>
    </row>
    <row r="22" spans="1:8" x14ac:dyDescent="0.2">
      <c r="A22" t="s">
        <v>7</v>
      </c>
      <c r="B22" t="s">
        <v>607</v>
      </c>
      <c r="C22" t="str">
        <f t="shared" si="0"/>
        <v>athleticsposfemale=9</v>
      </c>
      <c r="D22" t="s">
        <v>456</v>
      </c>
      <c r="E22" t="str">
        <f>VLOOKUP(D22, [1]PE!$C$2:$E$248, 2, FALSE)</f>
        <v>True Light Middle School of Hong Kong</v>
      </c>
      <c r="F22" s="1">
        <f>VLOOKUP(D22, [1]PE!$C$2:$E$248, 3, FALSE)</f>
        <v>2</v>
      </c>
      <c r="G22" s="40">
        <v>22</v>
      </c>
      <c r="H22" s="40" t="str">
        <f t="shared" si="1"/>
        <v>update entity set athleticsdivfemale=2, athleticsposfemale=9  where lower(nameeng) = lower('True Light Middle School of Hong Kong') and categoryid=2;</v>
      </c>
    </row>
    <row r="23" spans="1:8" x14ac:dyDescent="0.2">
      <c r="A23" t="s">
        <v>7</v>
      </c>
      <c r="B23" t="s">
        <v>608</v>
      </c>
      <c r="C23" t="str">
        <f t="shared" si="0"/>
        <v>athleticsposfemale=10</v>
      </c>
      <c r="D23" t="s">
        <v>457</v>
      </c>
      <c r="E23" t="str">
        <f>VLOOKUP(D23, [1]PE!$C$2:$E$248, 2, FALSE)</f>
        <v>St. Teresa Secondary School</v>
      </c>
      <c r="F23" s="1">
        <f>VLOOKUP(D23, [1]PE!$C$2:$E$248, 3, FALSE)</f>
        <v>2</v>
      </c>
      <c r="G23" s="40">
        <v>23</v>
      </c>
      <c r="H23" s="40" t="str">
        <f t="shared" si="1"/>
        <v>update entity set athleticsdivfemale=2, athleticsposfemale=10  where lower(nameeng) = lower('St. Teresa Secondary School') and categoryid=2;</v>
      </c>
    </row>
    <row r="24" spans="1:8" x14ac:dyDescent="0.2">
      <c r="A24" t="s">
        <v>7</v>
      </c>
      <c r="B24" t="s">
        <v>609</v>
      </c>
      <c r="C24" t="str">
        <f t="shared" si="0"/>
        <v>athleticsposfemale=11</v>
      </c>
      <c r="D24" t="s">
        <v>458</v>
      </c>
      <c r="E24" t="str">
        <f>VLOOKUP(D24, [1]PE!$C$2:$E$248, 2, FALSE)</f>
        <v>Hotung Secondary School</v>
      </c>
      <c r="F24" s="1">
        <f>VLOOKUP(D24, [1]PE!$C$2:$E$248, 3, FALSE)</f>
        <v>2</v>
      </c>
      <c r="G24" s="40">
        <v>24</v>
      </c>
      <c r="H24" s="40" t="str">
        <f t="shared" si="1"/>
        <v>update entity set athleticsdivfemale=2, athleticsposfemale=11  where lower(nameeng) = lower('Hotung Secondary School') and categoryid=2;</v>
      </c>
    </row>
    <row r="25" spans="1:8" x14ac:dyDescent="0.2">
      <c r="A25" t="s">
        <v>7</v>
      </c>
      <c r="B25" t="s">
        <v>610</v>
      </c>
      <c r="C25" t="str">
        <f t="shared" si="0"/>
        <v>athleticsposfemale=12</v>
      </c>
      <c r="D25" t="s">
        <v>416</v>
      </c>
      <c r="E25" t="str">
        <f>VLOOKUP(D25, [1]PE!$C$2:$E$248, 2, FALSE)</f>
        <v>Pui Ching Middle School</v>
      </c>
      <c r="F25" s="1">
        <f>VLOOKUP(D25, [1]PE!$C$2:$E$248, 3, FALSE)</f>
        <v>2</v>
      </c>
      <c r="G25" s="40">
        <v>25</v>
      </c>
      <c r="H25" s="40" t="str">
        <f t="shared" si="1"/>
        <v>update entity set athleticsdivfemale=2, athleticsposfemale=12  where lower(nameeng) = lower('Pui Ching Middle School') and categoryid=2;</v>
      </c>
    </row>
    <row r="26" spans="1:8" x14ac:dyDescent="0.2">
      <c r="A26" t="s">
        <v>7</v>
      </c>
      <c r="B26" t="s">
        <v>611</v>
      </c>
      <c r="C26" t="str">
        <f t="shared" si="0"/>
        <v>athleticsposfemale=13</v>
      </c>
      <c r="D26" t="s">
        <v>459</v>
      </c>
      <c r="E26" t="str">
        <f>VLOOKUP(D26, [1]PE!$C$2:$E$248, 2, FALSE)</f>
        <v>St. Mary''s Canossian College</v>
      </c>
      <c r="F26" s="1">
        <f>VLOOKUP(D26, [1]PE!$C$2:$E$248, 3, FALSE)</f>
        <v>2</v>
      </c>
      <c r="G26" s="40">
        <v>26</v>
      </c>
      <c r="H26" s="40" t="str">
        <f t="shared" si="1"/>
        <v>update entity set athleticsdivfemale=2, athleticsposfemale=13  where lower(nameeng) = lower('St. Mary''s Canossian College') and categoryid=2;</v>
      </c>
    </row>
    <row r="27" spans="1:8" x14ac:dyDescent="0.2">
      <c r="A27" t="s">
        <v>7</v>
      </c>
      <c r="B27" t="s">
        <v>612</v>
      </c>
      <c r="C27" t="str">
        <f t="shared" si="0"/>
        <v>athleticsposfemale=14</v>
      </c>
      <c r="D27" t="s">
        <v>460</v>
      </c>
      <c r="E27" t="str">
        <f>VLOOKUP(D27, [1]PE!$C$2:$E$248, 2, FALSE)</f>
        <v>Henrietta Secondary School</v>
      </c>
      <c r="F27" s="1">
        <f>VLOOKUP(D27, [1]PE!$C$2:$E$248, 3, FALSE)</f>
        <v>2</v>
      </c>
      <c r="G27" s="40">
        <v>27</v>
      </c>
      <c r="H27" s="40" t="str">
        <f t="shared" si="1"/>
        <v>update entity set athleticsdivfemale=2, athleticsposfemale=14  where lower(nameeng) = lower('Henrietta Secondary School') and categoryid=2;</v>
      </c>
    </row>
    <row r="28" spans="1:8" x14ac:dyDescent="0.2">
      <c r="A28" t="s">
        <v>7</v>
      </c>
      <c r="B28" t="s">
        <v>613</v>
      </c>
      <c r="C28" t="str">
        <f t="shared" si="0"/>
        <v>athleticsposfemale=15</v>
      </c>
      <c r="D28" t="s">
        <v>417</v>
      </c>
      <c r="E28" t="str">
        <f>VLOOKUP(D28, [1]PE!$C$2:$E$248, 2, FALSE)</f>
        <v>Christian &amp; Missionary Alliance Sun Kei Secondary School</v>
      </c>
      <c r="F28" s="1">
        <f>VLOOKUP(D28, [1]PE!$C$2:$E$248, 3, FALSE)</f>
        <v>2</v>
      </c>
      <c r="G28" s="40">
        <v>28</v>
      </c>
      <c r="H28" s="40" t="str">
        <f t="shared" si="1"/>
        <v>update entity set athleticsdivfemale=2, athleticsposfemale=15  where lower(nameeng) = lower('Christian &amp; Missionary Alliance Sun Kei Secondary School') and categoryid=2;</v>
      </c>
    </row>
    <row r="29" spans="1:8" x14ac:dyDescent="0.2">
      <c r="A29" t="s">
        <v>7</v>
      </c>
      <c r="B29" t="s">
        <v>614</v>
      </c>
      <c r="C29" t="str">
        <f t="shared" si="0"/>
        <v>athleticsposfemale=16</v>
      </c>
      <c r="D29" t="s">
        <v>461</v>
      </c>
      <c r="E29" t="str">
        <f>VLOOKUP(D29, [1]PE!$C$2:$E$248, 2, FALSE)</f>
        <v>Ying Wa Girls'' School</v>
      </c>
      <c r="F29" s="1">
        <f>VLOOKUP(D29, [1]PE!$C$2:$E$248, 3, FALSE)</f>
        <v>2</v>
      </c>
      <c r="G29" s="40">
        <v>29</v>
      </c>
      <c r="H29" s="40" t="str">
        <f t="shared" si="1"/>
        <v>update entity set athleticsdivfemale=2, athleticsposfemale=16  where lower(nameeng) = lower('Ying Wa Girls'' School') and categoryid=2;</v>
      </c>
    </row>
    <row r="30" spans="1:8" x14ac:dyDescent="0.2">
      <c r="A30" t="s">
        <v>7</v>
      </c>
      <c r="B30" t="s">
        <v>615</v>
      </c>
      <c r="C30" t="str">
        <f t="shared" si="0"/>
        <v>athleticsposfemale=17</v>
      </c>
      <c r="D30" t="s">
        <v>441</v>
      </c>
      <c r="E30" t="str">
        <f>VLOOKUP(D30, [1]PE!$C$2:$E$248, 2, FALSE)</f>
        <v>HKCCCU Logos Academy</v>
      </c>
      <c r="F30" s="1">
        <f>VLOOKUP(D30, [1]PE!$C$2:$E$248, 3, FALSE)</f>
        <v>2</v>
      </c>
      <c r="G30" s="40">
        <v>30</v>
      </c>
      <c r="H30" s="40" t="str">
        <f t="shared" si="1"/>
        <v>update entity set athleticsdivfemale=2, athleticsposfemale=17  where lower(nameeng) = lower('HKCCCU Logos Academy') and categoryid=2;</v>
      </c>
    </row>
    <row r="31" spans="1:8" x14ac:dyDescent="0.2">
      <c r="A31" t="s">
        <v>7</v>
      </c>
      <c r="B31" t="s">
        <v>616</v>
      </c>
      <c r="C31" t="str">
        <f t="shared" si="0"/>
        <v>athleticsposfemale=18</v>
      </c>
      <c r="D31" t="s">
        <v>462</v>
      </c>
      <c r="E31" t="str">
        <f>VLOOKUP(D31, [1]PE!$C$2:$E$248, 2, FALSE)</f>
        <v>Belilios Public School</v>
      </c>
      <c r="F31" s="1">
        <f>VLOOKUP(D31, [1]PE!$C$2:$E$248, 3, FALSE)</f>
        <v>2</v>
      </c>
      <c r="G31" s="40">
        <v>31</v>
      </c>
      <c r="H31" s="40" t="str">
        <f t="shared" si="1"/>
        <v>update entity set athleticsdivfemale=2, athleticsposfemale=18  where lower(nameeng) = lower('Belilios Public School') and categoryid=2;</v>
      </c>
    </row>
    <row r="32" spans="1:8" x14ac:dyDescent="0.2">
      <c r="A32" t="s">
        <v>7</v>
      </c>
      <c r="B32" t="s">
        <v>617</v>
      </c>
      <c r="C32" t="str">
        <f t="shared" si="0"/>
        <v>athleticsposfemale=19</v>
      </c>
      <c r="D32" t="s">
        <v>445</v>
      </c>
      <c r="E32" t="str">
        <f>VLOOKUP(D32, [1]PE!$C$2:$E$248, 2, FALSE)</f>
        <v>TWGHs Lui Yun Choy Memorial College</v>
      </c>
      <c r="F32" s="1">
        <f>VLOOKUP(D32, [1]PE!$C$2:$E$248, 3, FALSE)</f>
        <v>2</v>
      </c>
      <c r="G32" s="40">
        <v>32</v>
      </c>
      <c r="H32" s="40" t="str">
        <f t="shared" si="1"/>
        <v>update entity set athleticsdivfemale=2, athleticsposfemale=19  where lower(nameeng) = lower('TWGHs Lui Yun Choy Memorial College') and categoryid=2;</v>
      </c>
    </row>
    <row r="33" spans="1:8" x14ac:dyDescent="0.2">
      <c r="A33" t="s">
        <v>7</v>
      </c>
      <c r="B33" t="s">
        <v>618</v>
      </c>
      <c r="C33" t="str">
        <f t="shared" si="0"/>
        <v>athleticsposfemale=20</v>
      </c>
      <c r="D33" t="s">
        <v>439</v>
      </c>
      <c r="E33" t="str">
        <f>VLOOKUP(D33, [1]PE!$C$2:$E$248, 2, FALSE)</f>
        <v>St. Stephen''s College</v>
      </c>
      <c r="F33" s="1">
        <f>VLOOKUP(D33, [1]PE!$C$2:$E$248, 3, FALSE)</f>
        <v>2</v>
      </c>
      <c r="G33" s="40">
        <v>33</v>
      </c>
      <c r="H33" s="40" t="str">
        <f t="shared" si="1"/>
        <v>update entity set athleticsdivfemale=2, athleticsposfemale=20  where lower(nameeng) = lower('St. Stephen''s College') and categoryid=2;</v>
      </c>
    </row>
    <row r="34" spans="1:8" x14ac:dyDescent="0.2">
      <c r="A34" t="s">
        <v>7</v>
      </c>
      <c r="B34" t="s">
        <v>618</v>
      </c>
      <c r="C34" t="str">
        <f t="shared" si="0"/>
        <v>athleticsposfemale=20</v>
      </c>
      <c r="D34" t="s">
        <v>463</v>
      </c>
      <c r="E34" t="str">
        <f>VLOOKUP(D34, [1]PE!$C$2:$E$248, 2, FALSE)</f>
        <v>Our Lady''s College</v>
      </c>
      <c r="F34" s="1">
        <f>VLOOKUP(D34, [1]PE!$C$2:$E$248, 3, FALSE)</f>
        <v>2</v>
      </c>
      <c r="G34" s="40">
        <v>34</v>
      </c>
      <c r="H34" s="40" t="str">
        <f t="shared" si="1"/>
        <v>update entity set athleticsdivfemale=2, athleticsposfemale=20  where lower(nameeng) = lower('Our Lady''s College') and categoryid=2;</v>
      </c>
    </row>
    <row r="35" spans="1:8" x14ac:dyDescent="0.2">
      <c r="A35" t="s">
        <v>7</v>
      </c>
      <c r="B35" t="s">
        <v>620</v>
      </c>
      <c r="C35" t="str">
        <f t="shared" si="0"/>
        <v>athleticsposfemale=22</v>
      </c>
      <c r="D35" t="s">
        <v>435</v>
      </c>
      <c r="E35" t="str">
        <f>VLOOKUP(D35, [1]PE!$C$2:$E$248, 2, FALSE)</f>
        <v>STFA Cheng Yu Tung Secondary School</v>
      </c>
      <c r="F35" s="1">
        <f>VLOOKUP(D35, [1]PE!$C$2:$E$248, 3, FALSE)</f>
        <v>2</v>
      </c>
      <c r="G35" s="40">
        <v>35</v>
      </c>
      <c r="H35" s="40" t="str">
        <f t="shared" si="1"/>
        <v>update entity set athleticsdivfemale=2, athleticsposfemale=22  where lower(nameeng) = lower('STFA Cheng Yu Tung Secondary School') and categoryid=2;</v>
      </c>
    </row>
    <row r="36" spans="1:8" x14ac:dyDescent="0.2">
      <c r="A36" t="s">
        <v>7</v>
      </c>
      <c r="B36" t="s">
        <v>620</v>
      </c>
      <c r="C36" t="str">
        <f t="shared" si="0"/>
        <v>athleticsposfemale=22</v>
      </c>
      <c r="D36" t="s">
        <v>464</v>
      </c>
      <c r="E36" t="str">
        <f>VLOOKUP(D36, [1]PE!$C$2:$E$248, 2, FALSE)</f>
        <v>Tsung Tsin Christian Academy</v>
      </c>
      <c r="F36" s="1">
        <f>VLOOKUP(D36, [1]PE!$C$2:$E$248, 3, FALSE)</f>
        <v>2</v>
      </c>
      <c r="G36" s="40">
        <v>36</v>
      </c>
      <c r="H36" s="40" t="str">
        <f t="shared" si="1"/>
        <v>update entity set athleticsdivfemale=2, athleticsposfemale=22  where lower(nameeng) = lower('Tsung Tsin Christian Academy') and categoryid=2;</v>
      </c>
    </row>
    <row r="37" spans="1:8" x14ac:dyDescent="0.2">
      <c r="A37" t="s">
        <v>7</v>
      </c>
      <c r="B37" t="s">
        <v>622</v>
      </c>
      <c r="C37" t="str">
        <f t="shared" si="0"/>
        <v>athleticsposfemale=24</v>
      </c>
      <c r="D37" t="s">
        <v>465</v>
      </c>
      <c r="E37" t="str">
        <f>VLOOKUP(D37, [1]PE!$C$2:$E$248, 2, FALSE)</f>
        <v>Our Lady of The Rosary College</v>
      </c>
      <c r="F37" s="1">
        <f>VLOOKUP(D37, [1]PE!$C$2:$E$248, 3, FALSE)</f>
        <v>2</v>
      </c>
      <c r="G37" s="40">
        <v>37</v>
      </c>
      <c r="H37" s="40" t="str">
        <f t="shared" si="1"/>
        <v>update entity set athleticsdivfemale=2, athleticsposfemale=24  where lower(nameeng) = lower('Our Lady of The Rosary College') and categoryid=2;</v>
      </c>
    </row>
    <row r="38" spans="1:8" x14ac:dyDescent="0.2">
      <c r="A38" t="s">
        <v>10</v>
      </c>
      <c r="B38" t="s">
        <v>599</v>
      </c>
      <c r="C38" t="str">
        <f t="shared" si="0"/>
        <v>athleticsposfemale=1</v>
      </c>
      <c r="D38" t="s">
        <v>493</v>
      </c>
      <c r="E38" t="str">
        <f>VLOOKUP(D38, [1]PE!$C$2:$E$248, 2, FALSE)</f>
        <v>Holy Trinity College</v>
      </c>
      <c r="F38" s="1">
        <f>VLOOKUP(D38, [1]PE!$C$2:$E$248, 3, FALSE)</f>
        <v>2</v>
      </c>
      <c r="G38" s="40">
        <v>38</v>
      </c>
      <c r="H38" s="40" t="str">
        <f t="shared" si="1"/>
        <v>update entity set athleticsdivfemale=3, athleticsposfemale=1  where lower(nameeng) = lower('Holy Trinity College') and categoryid=2;</v>
      </c>
    </row>
    <row r="39" spans="1:8" x14ac:dyDescent="0.2">
      <c r="A39" t="s">
        <v>10</v>
      </c>
      <c r="B39" t="s">
        <v>599</v>
      </c>
      <c r="C39" t="str">
        <f t="shared" si="0"/>
        <v>athleticsposfemale=1</v>
      </c>
      <c r="D39" t="s">
        <v>497</v>
      </c>
      <c r="E39" t="str">
        <f>VLOOKUP(D39, [1]PE!$C$2:$E$248, 2, FALSE)</f>
        <v>Creative Secondary School</v>
      </c>
      <c r="F39" s="1">
        <f>VLOOKUP(D39, [1]PE!$C$2:$E$248, 3, FALSE)</f>
        <v>2</v>
      </c>
      <c r="G39" s="40">
        <v>39</v>
      </c>
      <c r="H39" s="40" t="str">
        <f t="shared" si="1"/>
        <v>update entity set athleticsdivfemale=3, athleticsposfemale=1  where lower(nameeng) = lower('Creative Secondary School') and categoryid=2;</v>
      </c>
    </row>
    <row r="40" spans="1:8" x14ac:dyDescent="0.2">
      <c r="A40" t="s">
        <v>10</v>
      </c>
      <c r="B40" t="s">
        <v>599</v>
      </c>
      <c r="C40" t="str">
        <f t="shared" si="0"/>
        <v>athleticsposfemale=1</v>
      </c>
      <c r="D40" t="s">
        <v>564</v>
      </c>
      <c r="E40" t="str">
        <f>VLOOKUP(D40, [1]PE!$C$2:$E$248, 2, FALSE)</f>
        <v>St. Francis'' Canossian College</v>
      </c>
      <c r="F40" s="1">
        <f>VLOOKUP(D40, [1]PE!$C$2:$E$248, 3, FALSE)</f>
        <v>2</v>
      </c>
      <c r="G40" s="40">
        <v>40</v>
      </c>
      <c r="H40" s="40" t="str">
        <f t="shared" si="1"/>
        <v>update entity set athleticsdivfemale=3, athleticsposfemale=1  where lower(nameeng) = lower('St. Francis'' Canossian College') and categoryid=2;</v>
      </c>
    </row>
    <row r="41" spans="1:8" x14ac:dyDescent="0.2">
      <c r="A41" t="s">
        <v>10</v>
      </c>
      <c r="B41" t="s">
        <v>599</v>
      </c>
      <c r="C41" t="str">
        <f t="shared" si="0"/>
        <v>athleticsposfemale=1</v>
      </c>
      <c r="D41" t="s">
        <v>575</v>
      </c>
      <c r="E41" t="str">
        <f>VLOOKUP(D41, [1]PE!$C$2:$E$248, 2, FALSE)</f>
        <v>S.K.H. St. Mary''s Church Mok Hing Yiu College</v>
      </c>
      <c r="F41" s="1">
        <f>VLOOKUP(D41, [1]PE!$C$2:$E$248, 3, FALSE)</f>
        <v>2</v>
      </c>
      <c r="G41" s="40">
        <v>41</v>
      </c>
      <c r="H41" s="40" t="str">
        <f t="shared" si="1"/>
        <v>update entity set athleticsdivfemale=3, athleticsposfemale=1  where lower(nameeng) = lower('S.K.H. St. Mary''s Church Mok Hing Yiu College') and categoryid=2;</v>
      </c>
    </row>
    <row r="42" spans="1:8" x14ac:dyDescent="0.2">
      <c r="A42" t="s">
        <v>10</v>
      </c>
      <c r="B42" t="s">
        <v>600</v>
      </c>
      <c r="C42" t="str">
        <f t="shared" si="0"/>
        <v>athleticsposfemale=2</v>
      </c>
      <c r="D42" t="s">
        <v>468</v>
      </c>
      <c r="E42" t="str">
        <f>VLOOKUP(D42, [1]PE!$C$2:$E$248, 2, FALSE)</f>
        <v>Yan Chai Hospital Wong Wha San Secondary School</v>
      </c>
      <c r="F42" s="1">
        <f>VLOOKUP(D42, [1]PE!$C$2:$E$248, 3, FALSE)</f>
        <v>2</v>
      </c>
      <c r="G42" s="40">
        <v>42</v>
      </c>
      <c r="H42" s="40" t="str">
        <f t="shared" si="1"/>
        <v>update entity set athleticsdivfemale=3, athleticsposfemale=2  where lower(nameeng) = lower('Yan Chai Hospital Wong Wha San Secondary School') and categoryid=2;</v>
      </c>
    </row>
    <row r="43" spans="1:8" x14ac:dyDescent="0.2">
      <c r="A43" t="s">
        <v>10</v>
      </c>
      <c r="B43" t="s">
        <v>600</v>
      </c>
      <c r="C43" t="str">
        <f t="shared" si="0"/>
        <v>athleticsposfemale=2</v>
      </c>
      <c r="D43" t="s">
        <v>503</v>
      </c>
      <c r="E43" t="str">
        <f>VLOOKUP(D43, [1]PE!$C$2:$E$248, 2, FALSE)</f>
        <v>St. Paul''s Co-Educational College</v>
      </c>
      <c r="F43" s="1">
        <f>VLOOKUP(D43, [1]PE!$C$2:$E$248, 3, FALSE)</f>
        <v>2</v>
      </c>
      <c r="G43" s="40">
        <v>43</v>
      </c>
      <c r="H43" s="40" t="str">
        <f t="shared" si="1"/>
        <v>update entity set athleticsdivfemale=3, athleticsposfemale=2  where lower(nameeng) = lower('St. Paul''s Co-Educational College') and categoryid=2;</v>
      </c>
    </row>
    <row r="44" spans="1:8" x14ac:dyDescent="0.2">
      <c r="A44" t="s">
        <v>10</v>
      </c>
      <c r="B44" t="s">
        <v>600</v>
      </c>
      <c r="C44" t="str">
        <f t="shared" si="0"/>
        <v>athleticsposfemale=2</v>
      </c>
      <c r="D44" t="s">
        <v>539</v>
      </c>
      <c r="E44" t="str">
        <f>VLOOKUP(D44, [1]PE!$C$2:$E$248, 2, FALSE)</f>
        <v>FDBWA Szeto Ho Secondary School</v>
      </c>
      <c r="F44" s="1">
        <f>VLOOKUP(D44, [1]PE!$C$2:$E$248, 3, FALSE)</f>
        <v>2</v>
      </c>
      <c r="G44" s="40">
        <v>44</v>
      </c>
      <c r="H44" s="40" t="str">
        <f t="shared" si="1"/>
        <v>update entity set athleticsdivfemale=3, athleticsposfemale=2  where lower(nameeng) = lower('FDBWA Szeto Ho Secondary School') and categoryid=2;</v>
      </c>
    </row>
    <row r="45" spans="1:8" x14ac:dyDescent="0.2">
      <c r="A45" t="s">
        <v>10</v>
      </c>
      <c r="B45" t="s">
        <v>600</v>
      </c>
      <c r="C45" t="str">
        <f t="shared" si="0"/>
        <v>athleticsposfemale=2</v>
      </c>
      <c r="D45" t="s">
        <v>571</v>
      </c>
      <c r="E45" t="str">
        <f>VLOOKUP(D45, [1]PE!$C$2:$E$248, 2, FALSE)</f>
        <v>German Swiss International School</v>
      </c>
      <c r="F45" s="1">
        <f>VLOOKUP(D45, [1]PE!$C$2:$E$248, 3, FALSE)</f>
        <v>5</v>
      </c>
      <c r="G45" s="40">
        <v>45</v>
      </c>
      <c r="H45" s="40" t="str">
        <f t="shared" si="1"/>
        <v>update entity set athleticsdivfemale=3, athleticsposfemale=2  where lower(nameeng) = lower('German Swiss International School') and categoryid=5;</v>
      </c>
    </row>
    <row r="46" spans="1:8" x14ac:dyDescent="0.2">
      <c r="A46" t="s">
        <v>10</v>
      </c>
      <c r="B46" t="s">
        <v>601</v>
      </c>
      <c r="C46" t="str">
        <f t="shared" si="0"/>
        <v>athleticsposfemale=3</v>
      </c>
      <c r="D46" t="s">
        <v>646</v>
      </c>
      <c r="E46" s="1" t="s">
        <v>647</v>
      </c>
      <c r="F46" s="1">
        <v>2</v>
      </c>
      <c r="G46" s="40">
        <v>46</v>
      </c>
      <c r="H46" s="40" t="str">
        <f t="shared" si="1"/>
        <v>update entity set athleticsdivfemale=3, athleticsposfemale=3  where lower(nameeng) = lower('Heung To Middle School') and categoryid=2;</v>
      </c>
    </row>
    <row r="47" spans="1:8" x14ac:dyDescent="0.2">
      <c r="A47" t="s">
        <v>10</v>
      </c>
      <c r="B47" t="s">
        <v>601</v>
      </c>
      <c r="C47" t="str">
        <f t="shared" si="0"/>
        <v>athleticsposfemale=3</v>
      </c>
      <c r="D47" t="s">
        <v>496</v>
      </c>
      <c r="E47" t="str">
        <f>VLOOKUP(D47, [1]PE!$C$2:$E$248, 2, FALSE)</f>
        <v>PLK Ngan Po Ling College</v>
      </c>
      <c r="F47" s="1">
        <f>VLOOKUP(D47, [1]PE!$C$2:$E$248, 3, FALSE)</f>
        <v>2</v>
      </c>
      <c r="G47" s="40">
        <v>47</v>
      </c>
      <c r="H47" s="40" t="str">
        <f t="shared" si="1"/>
        <v>update entity set athleticsdivfemale=3, athleticsposfemale=3  where lower(nameeng) = lower('PLK Ngan Po Ling College') and categoryid=2;</v>
      </c>
    </row>
    <row r="48" spans="1:8" x14ac:dyDescent="0.2">
      <c r="A48" t="s">
        <v>10</v>
      </c>
      <c r="B48" t="s">
        <v>601</v>
      </c>
      <c r="C48" t="str">
        <f t="shared" si="0"/>
        <v>athleticsposfemale=3</v>
      </c>
      <c r="D48" t="s">
        <v>565</v>
      </c>
      <c r="E48" t="str">
        <f>VLOOKUP(D48, [1]PE!$C$2:$E$248, 2, FALSE)</f>
        <v>Leung Shek Chee College</v>
      </c>
      <c r="F48" s="1">
        <f>VLOOKUP(D48, [1]PE!$C$2:$E$248, 3, FALSE)</f>
        <v>2</v>
      </c>
      <c r="G48" s="40">
        <v>48</v>
      </c>
      <c r="H48" s="40" t="str">
        <f t="shared" si="1"/>
        <v>update entity set athleticsdivfemale=3, athleticsposfemale=3  where lower(nameeng) = lower('Leung Shek Chee College') and categoryid=2;</v>
      </c>
    </row>
    <row r="49" spans="1:8" x14ac:dyDescent="0.2">
      <c r="A49" t="s">
        <v>10</v>
      </c>
      <c r="B49" t="s">
        <v>601</v>
      </c>
      <c r="C49" t="str">
        <f t="shared" si="0"/>
        <v>athleticsposfemale=3</v>
      </c>
      <c r="D49" t="s">
        <v>597</v>
      </c>
      <c r="E49" t="str">
        <f>VLOOKUP(D49, [1]PE!$C$2:$E$248, 2, FALSE)</f>
        <v>True Light Girls'' College</v>
      </c>
      <c r="F49" s="1">
        <f>VLOOKUP(D49, [1]PE!$C$2:$E$248, 3, FALSE)</f>
        <v>2</v>
      </c>
      <c r="G49" s="40">
        <v>49</v>
      </c>
      <c r="H49" s="40" t="str">
        <f t="shared" si="1"/>
        <v>update entity set athleticsdivfemale=3, athleticsposfemale=3  where lower(nameeng) = lower('True Light Girls'' College') and categoryid=2;</v>
      </c>
    </row>
    <row r="50" spans="1:8" x14ac:dyDescent="0.2">
      <c r="A50" t="s">
        <v>10</v>
      </c>
      <c r="B50" t="s">
        <v>602</v>
      </c>
      <c r="C50" t="str">
        <f t="shared" si="0"/>
        <v>athleticsposfemale=4</v>
      </c>
      <c r="D50" t="s">
        <v>469</v>
      </c>
      <c r="E50" t="str">
        <f>VLOOKUP(D50, [1]PE!$C$2:$E$248, 2, FALSE)</f>
        <v>King Ling College</v>
      </c>
      <c r="F50" s="1">
        <f>VLOOKUP(D50, [1]PE!$C$2:$E$248, 3, FALSE)</f>
        <v>2</v>
      </c>
      <c r="G50" s="40">
        <v>50</v>
      </c>
      <c r="H50" s="40" t="str">
        <f t="shared" si="1"/>
        <v>update entity set athleticsdivfemale=3, athleticsposfemale=4  where lower(nameeng) = lower('King Ling College') and categoryid=2;</v>
      </c>
    </row>
    <row r="51" spans="1:8" x14ac:dyDescent="0.2">
      <c r="A51" t="s">
        <v>10</v>
      </c>
      <c r="B51" t="s">
        <v>602</v>
      </c>
      <c r="C51" t="str">
        <f t="shared" si="0"/>
        <v>athleticsposfemale=4</v>
      </c>
      <c r="D51" t="s">
        <v>527</v>
      </c>
      <c r="E51" t="str">
        <f>VLOOKUP(D51, [1]PE!$C$2:$E$248, 2, FALSE)</f>
        <v>Holy Family Canossian College</v>
      </c>
      <c r="F51" s="1">
        <f>VLOOKUP(D51, [1]PE!$C$2:$E$248, 3, FALSE)</f>
        <v>2</v>
      </c>
      <c r="G51" s="40">
        <v>51</v>
      </c>
      <c r="H51" s="40" t="str">
        <f t="shared" si="1"/>
        <v>update entity set athleticsdivfemale=3, athleticsposfemale=4  where lower(nameeng) = lower('Holy Family Canossian College') and categoryid=2;</v>
      </c>
    </row>
    <row r="52" spans="1:8" x14ac:dyDescent="0.2">
      <c r="A52" t="s">
        <v>10</v>
      </c>
      <c r="B52" t="s">
        <v>602</v>
      </c>
      <c r="C52" t="str">
        <f t="shared" si="0"/>
        <v>athleticsposfemale=4</v>
      </c>
      <c r="D52" t="s">
        <v>566</v>
      </c>
      <c r="E52" t="str">
        <f>VLOOKUP(D52, [1]PE!$C$2:$E$248, 2, FALSE)</f>
        <v>Pooi To Middle School</v>
      </c>
      <c r="F52" s="1">
        <f>VLOOKUP(D52, [1]PE!$C$2:$E$248, 3, FALSE)</f>
        <v>2</v>
      </c>
      <c r="G52" s="40">
        <v>52</v>
      </c>
      <c r="H52" s="40" t="str">
        <f t="shared" si="1"/>
        <v>update entity set athleticsdivfemale=3, athleticsposfemale=4  where lower(nameeng) = lower('Pooi To Middle School') and categoryid=2;</v>
      </c>
    </row>
    <row r="53" spans="1:8" x14ac:dyDescent="0.2">
      <c r="A53" t="s">
        <v>10</v>
      </c>
      <c r="B53" t="s">
        <v>602</v>
      </c>
      <c r="C53" t="str">
        <f t="shared" si="0"/>
        <v>athleticsposfemale=4</v>
      </c>
      <c r="D53" t="s">
        <v>648</v>
      </c>
      <c r="E53" t="s">
        <v>649</v>
      </c>
      <c r="F53" s="1">
        <v>2</v>
      </c>
      <c r="G53" s="40">
        <v>53</v>
      </c>
      <c r="H53" s="40" t="str">
        <f t="shared" si="1"/>
        <v>update entity set athleticsdivfemale=3, athleticsposfemale=4  where lower(nameeng) = lower('St. Paul''s School (Lam Tin)') and categoryid=2;</v>
      </c>
    </row>
    <row r="54" spans="1:8" x14ac:dyDescent="0.2">
      <c r="A54" t="s">
        <v>10</v>
      </c>
      <c r="B54" t="s">
        <v>603</v>
      </c>
      <c r="C54" t="str">
        <f t="shared" si="0"/>
        <v>athleticsposfemale=5</v>
      </c>
      <c r="D54" t="s">
        <v>450</v>
      </c>
      <c r="E54" t="str">
        <f>VLOOKUP(D54, [1]PE!$C$2:$E$248, 2, FALSE)</f>
        <v>Lok Sin Tong Wong Chung Ming Secondary School</v>
      </c>
      <c r="F54" s="1">
        <f>VLOOKUP(D54, [1]PE!$C$2:$E$248, 3, FALSE)</f>
        <v>2</v>
      </c>
      <c r="G54" s="40">
        <v>54</v>
      </c>
      <c r="H54" s="40" t="str">
        <f t="shared" si="1"/>
        <v>update entity set athleticsdivfemale=3, athleticsposfemale=5  where lower(nameeng) = lower('Lok Sin Tong Wong Chung Ming Secondary School') and categoryid=2;</v>
      </c>
    </row>
    <row r="55" spans="1:8" x14ac:dyDescent="0.2">
      <c r="A55" t="s">
        <v>10</v>
      </c>
      <c r="B55" t="s">
        <v>603</v>
      </c>
      <c r="C55" t="str">
        <f t="shared" si="0"/>
        <v>athleticsposfemale=5</v>
      </c>
      <c r="D55" t="s">
        <v>509</v>
      </c>
      <c r="E55" t="str">
        <f>VLOOKUP(D55, [1]PE!$C$2:$E$248, 2, FALSE)</f>
        <v>Munsang College</v>
      </c>
      <c r="F55" s="1">
        <f>VLOOKUP(D55, [1]PE!$C$2:$E$248, 3, FALSE)</f>
        <v>2</v>
      </c>
      <c r="G55" s="40">
        <v>55</v>
      </c>
      <c r="H55" s="40" t="str">
        <f t="shared" si="1"/>
        <v>update entity set athleticsdivfemale=3, athleticsposfemale=5  where lower(nameeng) = lower('Munsang College') and categoryid=2;</v>
      </c>
    </row>
    <row r="56" spans="1:8" x14ac:dyDescent="0.2">
      <c r="A56" t="s">
        <v>10</v>
      </c>
      <c r="B56" t="s">
        <v>603</v>
      </c>
      <c r="C56" t="str">
        <f t="shared" si="0"/>
        <v>athleticsposfemale=5</v>
      </c>
      <c r="D56" t="s">
        <v>554</v>
      </c>
      <c r="E56" t="str">
        <f>VLOOKUP(D56, [1]PE!$C$2:$E$248, 2, FALSE)</f>
        <v>The Chinese Foundation Secondary School</v>
      </c>
      <c r="F56" s="1">
        <f>VLOOKUP(D56, [1]PE!$C$2:$E$248, 3, FALSE)</f>
        <v>2</v>
      </c>
      <c r="G56" s="40">
        <v>56</v>
      </c>
      <c r="H56" s="40" t="str">
        <f t="shared" si="1"/>
        <v>update entity set athleticsdivfemale=3, athleticsposfemale=5  where lower(nameeng) = lower('The Chinese Foundation Secondary School') and categoryid=2;</v>
      </c>
    </row>
    <row r="57" spans="1:8" x14ac:dyDescent="0.2">
      <c r="A57" t="s">
        <v>10</v>
      </c>
      <c r="B57" t="s">
        <v>603</v>
      </c>
      <c r="C57" t="str">
        <f t="shared" si="0"/>
        <v>athleticsposfemale=5</v>
      </c>
      <c r="D57" t="s">
        <v>549</v>
      </c>
      <c r="E57" t="str">
        <f>VLOOKUP(D57, [1]PE!$C$2:$E$248, 2, FALSE)</f>
        <v>United Christian College (Kowloon East)</v>
      </c>
      <c r="F57" s="1">
        <f>VLOOKUP(D57, [1]PE!$C$2:$E$248, 3, FALSE)</f>
        <v>2</v>
      </c>
      <c r="G57" s="40">
        <v>57</v>
      </c>
      <c r="H57" s="40" t="str">
        <f t="shared" si="1"/>
        <v>update entity set athleticsdivfemale=3, athleticsposfemale=5  where lower(nameeng) = lower('United Christian College (Kowloon East)') and categoryid=2;</v>
      </c>
    </row>
    <row r="58" spans="1:8" x14ac:dyDescent="0.2">
      <c r="A58" t="s">
        <v>10</v>
      </c>
      <c r="B58" t="s">
        <v>603</v>
      </c>
      <c r="C58" t="str">
        <f t="shared" si="0"/>
        <v>athleticsposfemale=5</v>
      </c>
      <c r="D58" t="s">
        <v>650</v>
      </c>
      <c r="E58" t="s">
        <v>651</v>
      </c>
      <c r="F58" s="1">
        <v>5</v>
      </c>
      <c r="G58" s="40">
        <v>58</v>
      </c>
      <c r="H58" s="40" t="str">
        <f t="shared" si="1"/>
        <v>update entity set athleticsdivfemale=3, athleticsposfemale=5  where lower(nameeng) = lower('Kellett School') and categoryid=5;</v>
      </c>
    </row>
    <row r="59" spans="1:8" x14ac:dyDescent="0.2">
      <c r="A59" t="s">
        <v>10</v>
      </c>
      <c r="B59" t="s">
        <v>603</v>
      </c>
      <c r="C59" t="str">
        <f t="shared" si="0"/>
        <v>athleticsposfemale=5</v>
      </c>
      <c r="D59" t="s">
        <v>429</v>
      </c>
      <c r="E59" t="str">
        <f>VLOOKUP(D59, [1]PE!$C$2:$E$248, 2, FALSE)</f>
        <v>STFA Seaward Woo College</v>
      </c>
      <c r="F59" s="1">
        <f>VLOOKUP(D59, [1]PE!$C$2:$E$248, 3, FALSE)</f>
        <v>2</v>
      </c>
      <c r="G59" s="40">
        <v>59</v>
      </c>
      <c r="H59" s="40" t="str">
        <f t="shared" si="1"/>
        <v>update entity set athleticsdivfemale=3, athleticsposfemale=5  where lower(nameeng) = lower('STFA Seaward Woo College') and categoryid=2;</v>
      </c>
    </row>
    <row r="60" spans="1:8" x14ac:dyDescent="0.2">
      <c r="A60" t="s">
        <v>10</v>
      </c>
      <c r="B60" t="s">
        <v>604</v>
      </c>
      <c r="C60" t="str">
        <f t="shared" si="0"/>
        <v>athleticsposfemale=6</v>
      </c>
      <c r="D60" t="s">
        <v>486</v>
      </c>
      <c r="E60" t="str">
        <f>VLOOKUP(D60, [1]PE!$C$2:$E$248, 2, FALSE)</f>
        <v>Carmel Divine Grace Foundation Secondary School</v>
      </c>
      <c r="F60" s="1">
        <f>VLOOKUP(D60, [1]PE!$C$2:$E$248, 3, FALSE)</f>
        <v>2</v>
      </c>
      <c r="G60" s="40">
        <v>60</v>
      </c>
      <c r="H60" s="40" t="str">
        <f t="shared" si="1"/>
        <v>update entity set athleticsdivfemale=3, athleticsposfemale=6  where lower(nameeng) = lower('Carmel Divine Grace Foundation Secondary School') and categoryid=2;</v>
      </c>
    </row>
    <row r="61" spans="1:8" x14ac:dyDescent="0.2">
      <c r="A61" t="s">
        <v>10</v>
      </c>
      <c r="B61" t="s">
        <v>604</v>
      </c>
      <c r="C61" t="str">
        <f t="shared" si="0"/>
        <v>athleticsposfemale=6</v>
      </c>
      <c r="D61" t="s">
        <v>528</v>
      </c>
      <c r="E61" t="str">
        <f>VLOOKUP(D61, [1]PE!$C$2:$E$248, 2, FALSE)</f>
        <v>Kit Sam Lam Bing Yim Secondary School</v>
      </c>
      <c r="F61" s="1">
        <f>VLOOKUP(D61, [1]PE!$C$2:$E$248, 3, FALSE)</f>
        <v>2</v>
      </c>
      <c r="G61" s="40">
        <v>61</v>
      </c>
      <c r="H61" s="40" t="str">
        <f t="shared" si="1"/>
        <v>update entity set athleticsdivfemale=3, athleticsposfemale=6  where lower(nameeng) = lower('Kit Sam Lam Bing Yim Secondary School') and categoryid=2;</v>
      </c>
    </row>
    <row r="62" spans="1:8" x14ac:dyDescent="0.2">
      <c r="A62" t="s">
        <v>10</v>
      </c>
      <c r="B62" t="s">
        <v>605</v>
      </c>
      <c r="C62" t="str">
        <f t="shared" si="0"/>
        <v>athleticsposfemale=7</v>
      </c>
      <c r="D62" t="s">
        <v>652</v>
      </c>
      <c r="E62" t="str">
        <f>VLOOKUP(D62, [1]PE!$C$2:$E$248, 2, FALSE)</f>
        <v>Buddhist Ho Nam Kam College</v>
      </c>
      <c r="F62" s="1">
        <f>VLOOKUP(D62, [1]PE!$C$2:$E$248, 3, FALSE)</f>
        <v>2</v>
      </c>
      <c r="G62" s="40">
        <v>62</v>
      </c>
      <c r="H62" s="40" t="str">
        <f t="shared" si="1"/>
        <v>update entity set athleticsdivfemale=3, athleticsposfemale=7  where lower(nameeng) = lower('Buddhist Ho Nam Kam College') and categoryid=2;</v>
      </c>
    </row>
    <row r="63" spans="1:8" x14ac:dyDescent="0.2">
      <c r="A63" t="s">
        <v>10</v>
      </c>
      <c r="B63" t="s">
        <v>605</v>
      </c>
      <c r="C63" t="str">
        <f t="shared" si="0"/>
        <v>athleticsposfemale=7</v>
      </c>
      <c r="D63" t="s">
        <v>501</v>
      </c>
      <c r="E63" t="str">
        <f>VLOOKUP(D63, [1]PE!$C$2:$E$248, 2, FALSE)</f>
        <v>Evangel College</v>
      </c>
      <c r="F63" s="1">
        <f>VLOOKUP(D63, [1]PE!$C$2:$E$248, 3, FALSE)</f>
        <v>2</v>
      </c>
      <c r="G63" s="40">
        <v>63</v>
      </c>
      <c r="H63" s="40" t="str">
        <f t="shared" si="1"/>
        <v>update entity set athleticsdivfemale=3, athleticsposfemale=7  where lower(nameeng) = lower('Evangel College') and categoryid=2;</v>
      </c>
    </row>
    <row r="64" spans="1:8" x14ac:dyDescent="0.2">
      <c r="A64" t="s">
        <v>10</v>
      </c>
      <c r="B64" t="s">
        <v>605</v>
      </c>
      <c r="C64" t="str">
        <f t="shared" si="0"/>
        <v>athleticsposfemale=7</v>
      </c>
      <c r="D64" t="s">
        <v>654</v>
      </c>
      <c r="E64" t="str">
        <f>VLOOKUP(D64, [1]PE!$C$2:$E$248, 2, FALSE)</f>
        <v>G.T. (Ellen Yeung) College</v>
      </c>
      <c r="F64" s="1">
        <f>VLOOKUP(D64, [1]PE!$C$2:$E$248, 3, FALSE)</f>
        <v>2</v>
      </c>
      <c r="G64" s="40">
        <v>64</v>
      </c>
      <c r="H64" s="40" t="str">
        <f t="shared" si="1"/>
        <v>update entity set athleticsdivfemale=3, athleticsposfemale=7  where lower(nameeng) = lower('G.T. (Ellen Yeung) College') and categoryid=2;</v>
      </c>
    </row>
    <row r="65" spans="1:8" x14ac:dyDescent="0.2">
      <c r="A65" t="s">
        <v>10</v>
      </c>
      <c r="B65" t="s">
        <v>605</v>
      </c>
      <c r="C65" t="str">
        <f t="shared" si="0"/>
        <v>athleticsposfemale=7</v>
      </c>
      <c r="D65" t="s">
        <v>580</v>
      </c>
      <c r="E65" t="str">
        <f>VLOOKUP(D65, [1]PE!$C$2:$E$248, 2, FALSE)</f>
        <v>Wa Ying College</v>
      </c>
      <c r="F65" s="1">
        <f>VLOOKUP(D65, [1]PE!$C$2:$E$248, 3, FALSE)</f>
        <v>2</v>
      </c>
      <c r="G65" s="40">
        <v>65</v>
      </c>
      <c r="H65" s="40" t="str">
        <f t="shared" si="1"/>
        <v>update entity set athleticsdivfemale=3, athleticsposfemale=7  where lower(nameeng) = lower('Wa Ying College') and categoryid=2;</v>
      </c>
    </row>
    <row r="66" spans="1:8" x14ac:dyDescent="0.2">
      <c r="A66" t="s">
        <v>10</v>
      </c>
      <c r="B66" t="s">
        <v>606</v>
      </c>
      <c r="C66" t="str">
        <f t="shared" si="0"/>
        <v>athleticsposfemale=8</v>
      </c>
      <c r="D66" t="s">
        <v>473</v>
      </c>
      <c r="E66" t="str">
        <f>VLOOKUP(D66, [1]PE!$C$2:$E$248, 2, FALSE)</f>
        <v>Bishop Hall Jubilee School</v>
      </c>
      <c r="F66" s="1">
        <f>VLOOKUP(D66, [1]PE!$C$2:$E$248, 3, FALSE)</f>
        <v>2</v>
      </c>
      <c r="G66" s="40">
        <v>66</v>
      </c>
      <c r="H66" s="40" t="str">
        <f t="shared" si="1"/>
        <v>update entity set athleticsdivfemale=3, athleticsposfemale=8  where lower(nameeng) = lower('Bishop Hall Jubilee School') and categoryid=2;</v>
      </c>
    </row>
    <row r="67" spans="1:8" x14ac:dyDescent="0.2">
      <c r="A67" t="s">
        <v>10</v>
      </c>
      <c r="B67" t="s">
        <v>606</v>
      </c>
      <c r="C67" t="str">
        <f t="shared" ref="C67:C130" si="2">"athleticsposfemale="&amp;B67</f>
        <v>athleticsposfemale=8</v>
      </c>
      <c r="D67" t="s">
        <v>506</v>
      </c>
      <c r="E67" t="str">
        <f>VLOOKUP(D67, [1]PE!$C$2:$E$248, 2, FALSE)</f>
        <v>Ko Lui Secondary School</v>
      </c>
      <c r="F67" s="1">
        <f>VLOOKUP(D67, [1]PE!$C$2:$E$248, 3, FALSE)</f>
        <v>2</v>
      </c>
      <c r="G67" s="40">
        <v>67</v>
      </c>
      <c r="H67" s="40" t="str">
        <f t="shared" ref="H67:H130" si="3">IF(F67&lt;&gt;"", "update entity set " &amp; A67 &amp; ", "&amp;C67&amp;"  where lower(nameeng) = lower('" &amp; E67 &amp; "') and categoryid=" &amp;F67 &amp; ";", "")</f>
        <v>update entity set athleticsdivfemale=3, athleticsposfemale=8  where lower(nameeng) = lower('Ko Lui Secondary School') and categoryid=2;</v>
      </c>
    </row>
    <row r="68" spans="1:8" x14ac:dyDescent="0.2">
      <c r="A68" t="s">
        <v>10</v>
      </c>
      <c r="B68" t="s">
        <v>606</v>
      </c>
      <c r="C68" t="str">
        <f t="shared" si="2"/>
        <v>athleticsposfemale=8</v>
      </c>
      <c r="D68" t="s">
        <v>540</v>
      </c>
      <c r="E68" t="str">
        <f>VLOOKUP(D68, [1]PE!$C$2:$E$248, 2, FALSE)</f>
        <v>Tseung Kwan O Government Secondary School</v>
      </c>
      <c r="F68" s="1">
        <f>VLOOKUP(D68, [1]PE!$C$2:$E$248, 3, FALSE)</f>
        <v>2</v>
      </c>
      <c r="G68" s="40">
        <v>68</v>
      </c>
      <c r="H68" s="40" t="str">
        <f t="shared" si="3"/>
        <v>update entity set athleticsdivfemale=3, athleticsposfemale=8  where lower(nameeng) = lower('Tseung Kwan O Government Secondary School') and categoryid=2;</v>
      </c>
    </row>
    <row r="69" spans="1:8" x14ac:dyDescent="0.2">
      <c r="A69" t="s">
        <v>10</v>
      </c>
      <c r="B69" t="s">
        <v>606</v>
      </c>
      <c r="C69" t="str">
        <f t="shared" si="2"/>
        <v>athleticsposfemale=8</v>
      </c>
      <c r="D69" t="s">
        <v>585</v>
      </c>
      <c r="E69" t="str">
        <f>VLOOKUP(D69, [1]PE!$C$2:$E$248, 2, FALSE)</f>
        <v>Hong Kong Chinese Women''s Club College</v>
      </c>
      <c r="F69" s="1">
        <f>VLOOKUP(D69, [1]PE!$C$2:$E$248, 3, FALSE)</f>
        <v>2</v>
      </c>
      <c r="G69" s="40">
        <v>69</v>
      </c>
      <c r="H69" s="40" t="str">
        <f t="shared" si="3"/>
        <v>update entity set athleticsdivfemale=3, athleticsposfemale=8  where lower(nameeng) = lower('Hong Kong Chinese Women''s Club College') and categoryid=2;</v>
      </c>
    </row>
    <row r="70" spans="1:8" x14ac:dyDescent="0.2">
      <c r="A70" t="s">
        <v>10</v>
      </c>
      <c r="B70" t="s">
        <v>607</v>
      </c>
      <c r="C70" t="str">
        <f t="shared" si="2"/>
        <v>athleticsposfemale=9</v>
      </c>
      <c r="D70" t="s">
        <v>656</v>
      </c>
      <c r="E70" t="str">
        <f>VLOOKUP(D70, [1]PE!$C$2:$E$248, 2, FALSE)</f>
        <v>French International School</v>
      </c>
      <c r="F70" s="1">
        <f>VLOOKUP(D70, [1]PE!$C$2:$E$248, 3, FALSE)</f>
        <v>5</v>
      </c>
      <c r="G70" s="40">
        <v>70</v>
      </c>
      <c r="H70" s="40" t="str">
        <f t="shared" si="3"/>
        <v>update entity set athleticsdivfemale=3, athleticsposfemale=9  where lower(nameeng) = lower('French International School') and categoryid=5;</v>
      </c>
    </row>
    <row r="71" spans="1:8" x14ac:dyDescent="0.2">
      <c r="A71" t="s">
        <v>10</v>
      </c>
      <c r="B71" t="s">
        <v>607</v>
      </c>
      <c r="C71" t="str">
        <f t="shared" si="2"/>
        <v>athleticsposfemale=9</v>
      </c>
      <c r="D71" t="s">
        <v>516</v>
      </c>
      <c r="E71" t="str">
        <f>VLOOKUP(D71, [1]PE!$C$2:$E$248, 2, FALSE)</f>
        <v>Ning Po College</v>
      </c>
      <c r="F71" s="1">
        <f>VLOOKUP(D71, [1]PE!$C$2:$E$248, 3, FALSE)</f>
        <v>2</v>
      </c>
      <c r="G71" s="40">
        <v>71</v>
      </c>
      <c r="H71" s="40" t="str">
        <f t="shared" si="3"/>
        <v>update entity set athleticsdivfemale=3, athleticsposfemale=9  where lower(nameeng) = lower('Ning Po College') and categoryid=2;</v>
      </c>
    </row>
    <row r="72" spans="1:8" x14ac:dyDescent="0.2">
      <c r="A72" t="s">
        <v>10</v>
      </c>
      <c r="B72" t="s">
        <v>607</v>
      </c>
      <c r="C72" t="str">
        <f t="shared" si="2"/>
        <v>athleticsposfemale=9</v>
      </c>
      <c r="D72" t="s">
        <v>543</v>
      </c>
      <c r="E72" t="str">
        <f>VLOOKUP(D72, [1]PE!$C$2:$E$248, 2, FALSE)</f>
        <v>Shau Kei Wan Government Secondary School</v>
      </c>
      <c r="F72" s="1">
        <f>VLOOKUP(D72, [1]PE!$C$2:$E$248, 3, FALSE)</f>
        <v>2</v>
      </c>
      <c r="G72" s="40">
        <v>72</v>
      </c>
      <c r="H72" s="40" t="str">
        <f t="shared" si="3"/>
        <v>update entity set athleticsdivfemale=3, athleticsposfemale=9  where lower(nameeng) = lower('Shau Kei Wan Government Secondary School') and categoryid=2;</v>
      </c>
    </row>
    <row r="73" spans="1:8" x14ac:dyDescent="0.2">
      <c r="A73" t="s">
        <v>10</v>
      </c>
      <c r="B73" t="s">
        <v>607</v>
      </c>
      <c r="C73" t="str">
        <f t="shared" si="2"/>
        <v>athleticsposfemale=9</v>
      </c>
      <c r="D73" t="s">
        <v>428</v>
      </c>
      <c r="E73" t="str">
        <f>VLOOKUP(D73, [1]PE!$C$2:$E$248, 2, FALSE)</f>
        <v>TWGHs Chang Ming Thien College</v>
      </c>
      <c r="F73" s="1">
        <f>VLOOKUP(D73, [1]PE!$C$2:$E$248, 3, FALSE)</f>
        <v>2</v>
      </c>
      <c r="G73" s="40">
        <v>73</v>
      </c>
      <c r="H73" s="40" t="str">
        <f t="shared" si="3"/>
        <v>update entity set athleticsdivfemale=3, athleticsposfemale=9  where lower(nameeng) = lower('TWGHs Chang Ming Thien College') and categoryid=2;</v>
      </c>
    </row>
    <row r="74" spans="1:8" x14ac:dyDescent="0.2">
      <c r="A74" t="s">
        <v>10</v>
      </c>
      <c r="B74" t="s">
        <v>608</v>
      </c>
      <c r="C74" t="str">
        <f t="shared" si="2"/>
        <v>athleticsposfemale=10</v>
      </c>
      <c r="D74" t="s">
        <v>466</v>
      </c>
      <c r="E74" t="str">
        <f>VLOOKUP(D74, [1]PE!$C$2:$E$248, 2, FALSE)</f>
        <v>Mu Kuang English School</v>
      </c>
      <c r="F74" s="1">
        <f>VLOOKUP(D74, [1]PE!$C$2:$E$248, 3, FALSE)</f>
        <v>2</v>
      </c>
      <c r="G74" s="40">
        <v>74</v>
      </c>
      <c r="H74" s="40" t="str">
        <f t="shared" si="3"/>
        <v>update entity set athleticsdivfemale=3, athleticsposfemale=10  where lower(nameeng) = lower('Mu Kuang English School') and categoryid=2;</v>
      </c>
    </row>
    <row r="75" spans="1:8" x14ac:dyDescent="0.2">
      <c r="A75" t="s">
        <v>10</v>
      </c>
      <c r="B75" t="s">
        <v>608</v>
      </c>
      <c r="C75" t="str">
        <f t="shared" si="2"/>
        <v>athleticsposfemale=10</v>
      </c>
      <c r="D75" t="s">
        <v>657</v>
      </c>
      <c r="E75" t="str">
        <f>VLOOKUP(D75, [1]PE!$C$2:$E$248, 2, FALSE)</f>
        <v>Kowloon True Light School</v>
      </c>
      <c r="F75" s="1">
        <f>VLOOKUP(D75, [1]PE!$C$2:$E$248, 3, FALSE)</f>
        <v>2</v>
      </c>
      <c r="G75" s="40">
        <v>75</v>
      </c>
      <c r="H75" s="40" t="str">
        <f t="shared" si="3"/>
        <v>update entity set athleticsdivfemale=3, athleticsposfemale=10  where lower(nameeng) = lower('Kowloon True Light School') and categoryid=2;</v>
      </c>
    </row>
    <row r="76" spans="1:8" x14ac:dyDescent="0.2">
      <c r="A76" t="s">
        <v>10</v>
      </c>
      <c r="B76" t="s">
        <v>608</v>
      </c>
      <c r="C76" t="str">
        <f t="shared" si="2"/>
        <v>athleticsposfemale=10</v>
      </c>
      <c r="D76" t="s">
        <v>567</v>
      </c>
      <c r="E76" t="str">
        <f>VLOOKUP(D76, [1]PE!$C$2:$E$248, 2, FALSE)</f>
        <v>Tack Ching Girls'' Secondary School</v>
      </c>
      <c r="F76" s="1">
        <f>VLOOKUP(D76, [1]PE!$C$2:$E$248, 3, FALSE)</f>
        <v>2</v>
      </c>
      <c r="G76" s="40">
        <v>76</v>
      </c>
      <c r="H76" s="40" t="str">
        <f t="shared" si="3"/>
        <v>update entity set athleticsdivfemale=3, athleticsposfemale=10  where lower(nameeng) = lower('Tack Ching Girls'' Secondary School') and categoryid=2;</v>
      </c>
    </row>
    <row r="77" spans="1:8" x14ac:dyDescent="0.2">
      <c r="A77" t="s">
        <v>10</v>
      </c>
      <c r="B77" t="s">
        <v>608</v>
      </c>
      <c r="C77" t="str">
        <f t="shared" si="2"/>
        <v>athleticsposfemale=10</v>
      </c>
      <c r="D77" t="s">
        <v>574</v>
      </c>
      <c r="E77" t="str">
        <f>VLOOKUP(D77, [1]PE!$C$2:$E$248, 2, FALSE)</f>
        <v>S.K.H. Tang Shiu Kin Secondary School</v>
      </c>
      <c r="F77" s="1">
        <f>VLOOKUP(D77, [1]PE!$C$2:$E$248, 3, FALSE)</f>
        <v>2</v>
      </c>
      <c r="G77" s="40">
        <v>77</v>
      </c>
      <c r="H77" s="40" t="str">
        <f t="shared" si="3"/>
        <v>update entity set athleticsdivfemale=3, athleticsposfemale=10  where lower(nameeng) = lower('S.K.H. Tang Shiu Kin Secondary School') and categoryid=2;</v>
      </c>
    </row>
    <row r="78" spans="1:8" x14ac:dyDescent="0.2">
      <c r="A78" t="s">
        <v>10</v>
      </c>
      <c r="B78" t="s">
        <v>609</v>
      </c>
      <c r="C78" t="str">
        <f t="shared" si="2"/>
        <v>athleticsposfemale=11</v>
      </c>
      <c r="D78" t="s">
        <v>476</v>
      </c>
      <c r="E78" t="str">
        <f>VLOOKUP(D78, [1]PE!$C$2:$E$248, 2, FALSE)</f>
        <v>Po Leung Kuk Choi Kai Yau School</v>
      </c>
      <c r="F78" s="1">
        <f>VLOOKUP(D78, [1]PE!$C$2:$E$248, 3, FALSE)</f>
        <v>2</v>
      </c>
      <c r="G78" s="40">
        <v>78</v>
      </c>
      <c r="H78" s="40" t="str">
        <f t="shared" si="3"/>
        <v>update entity set athleticsdivfemale=3, athleticsposfemale=11  where lower(nameeng) = lower('Po Leung Kuk Choi Kai Yau School') and categoryid=2;</v>
      </c>
    </row>
    <row r="79" spans="1:8" x14ac:dyDescent="0.2">
      <c r="A79" t="s">
        <v>10</v>
      </c>
      <c r="B79" t="s">
        <v>609</v>
      </c>
      <c r="C79" t="str">
        <f t="shared" si="2"/>
        <v>athleticsposfemale=11</v>
      </c>
      <c r="D79" t="s">
        <v>505</v>
      </c>
      <c r="E79" t="str">
        <f>VLOOKUP(D79, [1]PE!$C$2:$E$248, 2, FALSE)</f>
        <v>ECF Saint Too Canaan College</v>
      </c>
      <c r="F79" s="1">
        <f>VLOOKUP(D79, [1]PE!$C$2:$E$248, 3, FALSE)</f>
        <v>2</v>
      </c>
      <c r="G79" s="40">
        <v>79</v>
      </c>
      <c r="H79" s="40" t="str">
        <f t="shared" si="3"/>
        <v>update entity set athleticsdivfemale=3, athleticsposfemale=11  where lower(nameeng) = lower('ECF Saint Too Canaan College') and categoryid=2;</v>
      </c>
    </row>
    <row r="80" spans="1:8" x14ac:dyDescent="0.2">
      <c r="A80" t="s">
        <v>10</v>
      </c>
      <c r="B80" t="s">
        <v>609</v>
      </c>
      <c r="C80" t="str">
        <f t="shared" si="2"/>
        <v>athleticsposfemale=11</v>
      </c>
      <c r="D80" t="s">
        <v>658</v>
      </c>
      <c r="E80" t="str">
        <f>VLOOKUP(D80, [1]PE!$C$2:$E$248, 2, FALSE)</f>
        <v>S.K.H. Kei Hau Secondary School</v>
      </c>
      <c r="F80" s="1">
        <f>VLOOKUP(D80, [1]PE!$C$2:$E$248, 3, FALSE)</f>
        <v>2</v>
      </c>
      <c r="G80" s="40">
        <v>80</v>
      </c>
      <c r="H80" s="40" t="str">
        <f t="shared" si="3"/>
        <v>update entity set athleticsdivfemale=3, athleticsposfemale=11  where lower(nameeng) = lower('S.K.H. Kei Hau Secondary School') and categoryid=2;</v>
      </c>
    </row>
    <row r="81" spans="1:8" x14ac:dyDescent="0.2">
      <c r="A81" t="s">
        <v>10</v>
      </c>
      <c r="B81" t="s">
        <v>609</v>
      </c>
      <c r="C81" t="str">
        <f t="shared" si="2"/>
        <v>athleticsposfemale=11</v>
      </c>
      <c r="D81" s="2" t="s">
        <v>659</v>
      </c>
      <c r="E81" t="str">
        <f>VLOOKUP(D81, [1]PE!$C$2:$E$248, 2, FALSE)</f>
        <v>Fukien Secondary School</v>
      </c>
      <c r="F81" s="1">
        <f>VLOOKUP(D81, [1]PE!$C$2:$E$248, 3, FALSE)</f>
        <v>2</v>
      </c>
      <c r="G81" s="40">
        <v>81</v>
      </c>
      <c r="H81" s="40" t="str">
        <f t="shared" si="3"/>
        <v>update entity set athleticsdivfemale=3, athleticsposfemale=11  where lower(nameeng) = lower('Fukien Secondary School') and categoryid=2;</v>
      </c>
    </row>
    <row r="82" spans="1:8" x14ac:dyDescent="0.2">
      <c r="A82" t="s">
        <v>10</v>
      </c>
      <c r="B82" t="s">
        <v>610</v>
      </c>
      <c r="C82" t="str">
        <f t="shared" si="2"/>
        <v>athleticsposfemale=12</v>
      </c>
      <c r="D82" t="s">
        <v>661</v>
      </c>
      <c r="E82" t="str">
        <f>VLOOKUP(D82, [1]PE!$C$2:$E$248, 2, FALSE)</f>
        <v>Ning Po No. 2 College</v>
      </c>
      <c r="F82" s="1">
        <f>VLOOKUP(D82, [1]PE!$C$2:$E$248, 3, FALSE)</f>
        <v>2</v>
      </c>
      <c r="G82" s="40">
        <v>82</v>
      </c>
      <c r="H82" s="40" t="str">
        <f t="shared" si="3"/>
        <v>update entity set athleticsdivfemale=3, athleticsposfemale=12  where lower(nameeng) = lower('Ning Po No. 2 College') and categoryid=2;</v>
      </c>
    </row>
    <row r="83" spans="1:8" x14ac:dyDescent="0.2">
      <c r="A83" t="s">
        <v>10</v>
      </c>
      <c r="B83" t="s">
        <v>610</v>
      </c>
      <c r="C83" t="str">
        <f t="shared" si="2"/>
        <v>athleticsposfemale=12</v>
      </c>
      <c r="D83" s="3" t="s">
        <v>662</v>
      </c>
      <c r="E83" t="str">
        <f>VLOOKUP(D83, [1]PE!$C$2:$E$248, 2, FALSE)</f>
        <v>Concordia Lutheran School</v>
      </c>
      <c r="F83" s="1">
        <f>VLOOKUP(D83, [1]PE!$C$2:$E$248, 3, FALSE)</f>
        <v>2</v>
      </c>
      <c r="G83" s="40">
        <v>83</v>
      </c>
      <c r="H83" s="40" t="str">
        <f t="shared" si="3"/>
        <v>update entity set athleticsdivfemale=3, athleticsposfemale=12  where lower(nameeng) = lower('Concordia Lutheran School') and categoryid=2;</v>
      </c>
    </row>
    <row r="84" spans="1:8" x14ac:dyDescent="0.2">
      <c r="A84" t="s">
        <v>10</v>
      </c>
      <c r="B84" t="s">
        <v>610</v>
      </c>
      <c r="C84" t="str">
        <f t="shared" si="2"/>
        <v>athleticsposfemale=12</v>
      </c>
      <c r="D84" t="s">
        <v>536</v>
      </c>
      <c r="E84" t="str">
        <f>VLOOKUP(D84, [1]PE!$C$2:$E$248, 2, FALSE)</f>
        <v>Po Leung Kuk Celine Ho Yam Tong College</v>
      </c>
      <c r="F84" s="1">
        <f>VLOOKUP(D84, [1]PE!$C$2:$E$248, 3, FALSE)</f>
        <v>2</v>
      </c>
      <c r="G84" s="40">
        <v>84</v>
      </c>
      <c r="H84" s="40" t="str">
        <f t="shared" si="3"/>
        <v>update entity set athleticsdivfemale=3, athleticsposfemale=12  where lower(nameeng) = lower('Po Leung Kuk Celine Ho Yam Tong College') and categoryid=2;</v>
      </c>
    </row>
    <row r="85" spans="1:8" x14ac:dyDescent="0.2">
      <c r="A85" t="s">
        <v>10</v>
      </c>
      <c r="B85" t="s">
        <v>610</v>
      </c>
      <c r="C85" t="str">
        <f t="shared" si="2"/>
        <v>athleticsposfemale=12</v>
      </c>
      <c r="D85" t="s">
        <v>576</v>
      </c>
      <c r="E85" t="str">
        <f>VLOOKUP(D85, [1]PE!$C$2:$E$248, 2, FALSE)</f>
        <v>The Methodist Church HK Wesley College</v>
      </c>
      <c r="F85" s="1">
        <f>VLOOKUP(D85, [1]PE!$C$2:$E$248, 3, FALSE)</f>
        <v>2</v>
      </c>
      <c r="G85" s="40">
        <v>85</v>
      </c>
      <c r="H85" s="40" t="str">
        <f t="shared" si="3"/>
        <v>update entity set athleticsdivfemale=3, athleticsposfemale=12  where lower(nameeng) = lower('The Methodist Church HK Wesley College') and categoryid=2;</v>
      </c>
    </row>
    <row r="86" spans="1:8" x14ac:dyDescent="0.2">
      <c r="A86" t="s">
        <v>10</v>
      </c>
      <c r="B86" t="s">
        <v>611</v>
      </c>
      <c r="C86" t="str">
        <f t="shared" si="2"/>
        <v>athleticsposfemale=13</v>
      </c>
      <c r="D86" s="4" t="s">
        <v>663</v>
      </c>
      <c r="E86" t="str">
        <f>VLOOKUP(D86, [1]PE!$C$2:$E$248, 2, FALSE)</f>
        <v>POH 80th Anniversary Tang Ying Hei College</v>
      </c>
      <c r="F86" s="1">
        <f>VLOOKUP(D86, [1]PE!$C$2:$E$248, 3, FALSE)</f>
        <v>2</v>
      </c>
      <c r="G86" s="40">
        <v>86</v>
      </c>
      <c r="H86" s="40" t="str">
        <f t="shared" si="3"/>
        <v>update entity set athleticsdivfemale=3, athleticsposfemale=13  where lower(nameeng) = lower('POH 80th Anniversary Tang Ying Hei College') and categoryid=2;</v>
      </c>
    </row>
    <row r="87" spans="1:8" x14ac:dyDescent="0.2">
      <c r="A87" t="s">
        <v>10</v>
      </c>
      <c r="B87" t="s">
        <v>611</v>
      </c>
      <c r="C87" t="str">
        <f t="shared" si="2"/>
        <v>athleticsposfemale=13</v>
      </c>
      <c r="D87" t="s">
        <v>522</v>
      </c>
      <c r="E87" t="str">
        <f>VLOOKUP(D87, [1]PE!$C$2:$E$248, 2, FALSE)</f>
        <v>Queen Elizabeth School</v>
      </c>
      <c r="F87" s="1">
        <f>VLOOKUP(D87, [1]PE!$C$2:$E$248, 3, FALSE)</f>
        <v>2</v>
      </c>
      <c r="G87" s="40">
        <v>87</v>
      </c>
      <c r="H87" s="40" t="str">
        <f t="shared" si="3"/>
        <v>update entity set athleticsdivfemale=3, athleticsposfemale=13  where lower(nameeng) = lower('Queen Elizabeth School') and categoryid=2;</v>
      </c>
    </row>
    <row r="88" spans="1:8" x14ac:dyDescent="0.2">
      <c r="A88" t="s">
        <v>10</v>
      </c>
      <c r="B88" t="s">
        <v>611</v>
      </c>
      <c r="C88" t="str">
        <f t="shared" si="2"/>
        <v>athleticsposfemale=13</v>
      </c>
      <c r="D88" t="s">
        <v>537</v>
      </c>
      <c r="E88" t="str">
        <f>VLOOKUP(D88, [1]PE!$C$2:$E$248, 2, FALSE)</f>
        <v>Buddhist Hung Sean Chau Memorial College</v>
      </c>
      <c r="F88" s="1">
        <f>VLOOKUP(D88, [1]PE!$C$2:$E$248, 3, FALSE)</f>
        <v>2</v>
      </c>
      <c r="G88" s="40">
        <v>88</v>
      </c>
      <c r="H88" s="40" t="str">
        <f t="shared" si="3"/>
        <v>update entity set athleticsdivfemale=3, athleticsposfemale=13  where lower(nameeng) = lower('Buddhist Hung Sean Chau Memorial College') and categoryid=2;</v>
      </c>
    </row>
    <row r="89" spans="1:8" x14ac:dyDescent="0.2">
      <c r="A89" t="s">
        <v>10</v>
      </c>
      <c r="B89" t="s">
        <v>611</v>
      </c>
      <c r="C89" t="str">
        <f t="shared" si="2"/>
        <v>athleticsposfemale=13</v>
      </c>
      <c r="D89" t="s">
        <v>577</v>
      </c>
      <c r="E89" t="str">
        <f>VLOOKUP(D89, [1]PE!$C$2:$E$248, 2, FALSE)</f>
        <v>Hon Wah College</v>
      </c>
      <c r="F89" s="1">
        <f>VLOOKUP(D89, [1]PE!$C$2:$E$248, 3, FALSE)</f>
        <v>2</v>
      </c>
      <c r="G89" s="40">
        <v>89</v>
      </c>
      <c r="H89" s="40" t="str">
        <f t="shared" si="3"/>
        <v>update entity set athleticsdivfemale=3, athleticsposfemale=13  where lower(nameeng) = lower('Hon Wah College') and categoryid=2;</v>
      </c>
    </row>
    <row r="90" spans="1:8" x14ac:dyDescent="0.2">
      <c r="A90" t="s">
        <v>10</v>
      </c>
      <c r="B90" t="s">
        <v>612</v>
      </c>
      <c r="C90" t="str">
        <f t="shared" si="2"/>
        <v>athleticsposfemale=14</v>
      </c>
      <c r="D90" t="s">
        <v>494</v>
      </c>
      <c r="E90" t="str">
        <f>VLOOKUP(D90, [1]PE!$C$2:$E$248, 2, FALSE)</f>
        <v>Lung Kong WFSL Lau Wong Fat Secondary School</v>
      </c>
      <c r="F90" s="1">
        <f>VLOOKUP(D90, [1]PE!$C$2:$E$248, 3, FALSE)</f>
        <v>2</v>
      </c>
      <c r="G90" s="40">
        <v>90</v>
      </c>
      <c r="H90" s="40" t="str">
        <f t="shared" si="3"/>
        <v>update entity set athleticsdivfemale=3, athleticsposfemale=14  where lower(nameeng) = lower('Lung Kong WFSL Lau Wong Fat Secondary School') and categoryid=2;</v>
      </c>
    </row>
    <row r="91" spans="1:8" x14ac:dyDescent="0.2">
      <c r="A91" t="s">
        <v>10</v>
      </c>
      <c r="B91" t="s">
        <v>612</v>
      </c>
      <c r="C91" t="str">
        <f t="shared" si="2"/>
        <v>athleticsposfemale=14</v>
      </c>
      <c r="D91" t="s">
        <v>447</v>
      </c>
      <c r="E91" t="str">
        <f>VLOOKUP(D91, [1]PE!$C$2:$E$248, 2, FALSE)</f>
        <v>HKSYC &amp; IA Wong Tai Shan Memorial College</v>
      </c>
      <c r="F91" s="1">
        <f>VLOOKUP(D91, [1]PE!$C$2:$E$248, 3, FALSE)</f>
        <v>2</v>
      </c>
      <c r="G91" s="40">
        <v>91</v>
      </c>
      <c r="H91" s="40" t="str">
        <f t="shared" si="3"/>
        <v>update entity set athleticsdivfemale=3, athleticsposfemale=14  where lower(nameeng) = lower('HKSYC &amp; IA Wong Tai Shan Memorial College') and categoryid=2;</v>
      </c>
    </row>
    <row r="92" spans="1:8" x14ac:dyDescent="0.2">
      <c r="A92" t="s">
        <v>10</v>
      </c>
      <c r="B92" t="s">
        <v>612</v>
      </c>
      <c r="C92" t="str">
        <f t="shared" si="2"/>
        <v>athleticsposfemale=14</v>
      </c>
      <c r="D92" t="s">
        <v>533</v>
      </c>
      <c r="E92" t="str">
        <f>VLOOKUP(D92, [1]PE!$C$2:$E$248, 2, FALSE)</f>
        <v>Cheung Chuk Shan College</v>
      </c>
      <c r="F92" s="1">
        <f>VLOOKUP(D92, [1]PE!$C$2:$E$248, 3, FALSE)</f>
        <v>2</v>
      </c>
      <c r="G92" s="40">
        <v>92</v>
      </c>
      <c r="H92" s="40" t="str">
        <f t="shared" si="3"/>
        <v>update entity set athleticsdivfemale=3, athleticsposfemale=14  where lower(nameeng) = lower('Cheung Chuk Shan College') and categoryid=2;</v>
      </c>
    </row>
    <row r="93" spans="1:8" x14ac:dyDescent="0.2">
      <c r="A93" t="s">
        <v>10</v>
      </c>
      <c r="B93" t="s">
        <v>612</v>
      </c>
      <c r="C93" t="str">
        <f t="shared" si="2"/>
        <v>athleticsposfemale=14</v>
      </c>
      <c r="D93" t="s">
        <v>558</v>
      </c>
      <c r="E93" t="str">
        <f>VLOOKUP(D93, [1]PE!$C$2:$E$248, 2, FALSE)</f>
        <v>China Holiness College</v>
      </c>
      <c r="F93" s="1">
        <f>VLOOKUP(D93, [1]PE!$C$2:$E$248, 3, FALSE)</f>
        <v>2</v>
      </c>
      <c r="G93" s="40">
        <v>93</v>
      </c>
      <c r="H93" s="40" t="str">
        <f t="shared" si="3"/>
        <v>update entity set athleticsdivfemale=3, athleticsposfemale=14  where lower(nameeng) = lower('China Holiness College') and categoryid=2;</v>
      </c>
    </row>
    <row r="94" spans="1:8" x14ac:dyDescent="0.2">
      <c r="A94" t="s">
        <v>10</v>
      </c>
      <c r="B94" t="s">
        <v>612</v>
      </c>
      <c r="C94" t="str">
        <f t="shared" si="2"/>
        <v>athleticsposfemale=14</v>
      </c>
      <c r="D94" t="s">
        <v>547</v>
      </c>
      <c r="E94" t="str">
        <f>VLOOKUP(D94, [1]PE!$C$2:$E$248, 2, FALSE)</f>
        <v>Ho Lap College (Sponsored by Sik Sik Yuen)</v>
      </c>
      <c r="F94" s="1">
        <f>VLOOKUP(D94, [1]PE!$C$2:$E$248, 3, FALSE)</f>
        <v>2</v>
      </c>
      <c r="G94" s="40">
        <v>94</v>
      </c>
      <c r="H94" s="40" t="str">
        <f t="shared" si="3"/>
        <v>update entity set athleticsdivfemale=3, athleticsposfemale=14  where lower(nameeng) = lower('Ho Lap College (Sponsored by Sik Sik Yuen)') and categoryid=2;</v>
      </c>
    </row>
    <row r="95" spans="1:8" x14ac:dyDescent="0.2">
      <c r="A95" t="s">
        <v>10</v>
      </c>
      <c r="B95" t="s">
        <v>612</v>
      </c>
      <c r="C95" t="str">
        <f t="shared" si="2"/>
        <v>athleticsposfemale=14</v>
      </c>
      <c r="D95" t="s">
        <v>587</v>
      </c>
      <c r="E95" t="str">
        <f>VLOOKUP(D95, [1]PE!$C$2:$E$248, 2, FALSE)</f>
        <v>St. Mark''s School</v>
      </c>
      <c r="F95" s="1">
        <f>VLOOKUP(D95, [1]PE!$C$2:$E$248, 3, FALSE)</f>
        <v>2</v>
      </c>
      <c r="G95" s="40">
        <v>95</v>
      </c>
      <c r="H95" s="40" t="str">
        <f t="shared" si="3"/>
        <v>update entity set athleticsdivfemale=3, athleticsposfemale=14  where lower(nameeng) = lower('St. Mark''s School') and categoryid=2;</v>
      </c>
    </row>
    <row r="96" spans="1:8" x14ac:dyDescent="0.2">
      <c r="A96" t="s">
        <v>10</v>
      </c>
      <c r="B96" t="s">
        <v>613</v>
      </c>
      <c r="C96" t="str">
        <f t="shared" si="2"/>
        <v>athleticsposfemale=15</v>
      </c>
      <c r="D96" t="s">
        <v>477</v>
      </c>
      <c r="E96" t="str">
        <f>VLOOKUP(D96, [1]PE!$C$2:$E$248, 2, FALSE)</f>
        <v>Stewards Pooi Tun Secondary School</v>
      </c>
      <c r="F96" s="1">
        <f>VLOOKUP(D96, [1]PE!$C$2:$E$248, 3, FALSE)</f>
        <v>2</v>
      </c>
      <c r="G96" s="40">
        <v>96</v>
      </c>
      <c r="H96" s="40" t="str">
        <f t="shared" si="3"/>
        <v>update entity set athleticsdivfemale=3, athleticsposfemale=15  where lower(nameeng) = lower('Stewards Pooi Tun Secondary School') and categoryid=2;</v>
      </c>
    </row>
    <row r="97" spans="1:8" x14ac:dyDescent="0.2">
      <c r="A97" t="s">
        <v>10</v>
      </c>
      <c r="B97" t="s">
        <v>613</v>
      </c>
      <c r="C97" t="str">
        <f t="shared" si="2"/>
        <v>athleticsposfemale=15</v>
      </c>
      <c r="D97" t="s">
        <v>498</v>
      </c>
      <c r="E97" t="str">
        <f>VLOOKUP(D97, [1]PE!$C$2:$E$248, 2, FALSE)</f>
        <v>CCC Heep Woh College</v>
      </c>
      <c r="F97" s="1">
        <f>VLOOKUP(D97, [1]PE!$C$2:$E$248, 3, FALSE)</f>
        <v>2</v>
      </c>
      <c r="G97" s="40">
        <v>97</v>
      </c>
      <c r="H97" s="40" t="str">
        <f t="shared" si="3"/>
        <v>update entity set athleticsdivfemale=3, athleticsposfemale=15  where lower(nameeng) = lower('CCC Heep Woh College') and categoryid=2;</v>
      </c>
    </row>
    <row r="98" spans="1:8" x14ac:dyDescent="0.2">
      <c r="A98" t="s">
        <v>10</v>
      </c>
      <c r="B98" t="s">
        <v>613</v>
      </c>
      <c r="C98" t="str">
        <f t="shared" si="2"/>
        <v>athleticsposfemale=15</v>
      </c>
      <c r="D98" t="s">
        <v>579</v>
      </c>
      <c r="E98" t="str">
        <f>VLOOKUP(D98, [1]PE!$C$2:$E$248, 2, FALSE)</f>
        <v>TWGHs Lee Ching Dea Memorial College</v>
      </c>
      <c r="F98" s="1">
        <f>VLOOKUP(D98, [1]PE!$C$2:$E$248, 3, FALSE)</f>
        <v>2</v>
      </c>
      <c r="G98" s="40">
        <v>98</v>
      </c>
      <c r="H98" s="40" t="str">
        <f t="shared" si="3"/>
        <v>update entity set athleticsdivfemale=3, athleticsposfemale=15  where lower(nameeng) = lower('TWGHs Lee Ching Dea Memorial College') and categoryid=2;</v>
      </c>
    </row>
    <row r="99" spans="1:8" x14ac:dyDescent="0.2">
      <c r="A99" t="s">
        <v>10</v>
      </c>
      <c r="B99" t="s">
        <v>614</v>
      </c>
      <c r="C99" t="str">
        <f t="shared" si="2"/>
        <v>athleticsposfemale=16</v>
      </c>
      <c r="D99" t="s">
        <v>495</v>
      </c>
      <c r="E99" t="str">
        <f>VLOOKUP(D99, [1]PE!$C$2:$E$248, 2, FALSE)</f>
        <v>Tak Nga Secondary School</v>
      </c>
      <c r="F99" s="1">
        <f>VLOOKUP(D99, [1]PE!$C$2:$E$248, 3, FALSE)</f>
        <v>2</v>
      </c>
      <c r="G99" s="40">
        <v>99</v>
      </c>
      <c r="H99" s="40" t="str">
        <f t="shared" si="3"/>
        <v>update entity set athleticsdivfemale=3, athleticsposfemale=16  where lower(nameeng) = lower('Tak Nga Secondary School') and categoryid=2;</v>
      </c>
    </row>
    <row r="100" spans="1:8" x14ac:dyDescent="0.2">
      <c r="A100" t="s">
        <v>10</v>
      </c>
      <c r="B100" t="s">
        <v>614</v>
      </c>
      <c r="C100" t="str">
        <f t="shared" si="2"/>
        <v>athleticsposfemale=16</v>
      </c>
      <c r="D100" t="s">
        <v>519</v>
      </c>
      <c r="E100" t="str">
        <f>VLOOKUP(D100, [1]PE!$C$2:$E$248, 2, FALSE)</f>
        <v>Notre Dame College</v>
      </c>
      <c r="F100" s="1">
        <f>VLOOKUP(D100, [1]PE!$C$2:$E$248, 3, FALSE)</f>
        <v>2</v>
      </c>
      <c r="G100" s="40">
        <v>100</v>
      </c>
      <c r="H100" s="40" t="str">
        <f t="shared" si="3"/>
        <v>update entity set athleticsdivfemale=3, athleticsposfemale=16  where lower(nameeng) = lower('Notre Dame College') and categoryid=2;</v>
      </c>
    </row>
    <row r="101" spans="1:8" x14ac:dyDescent="0.2">
      <c r="A101" t="s">
        <v>10</v>
      </c>
      <c r="B101" t="s">
        <v>614</v>
      </c>
      <c r="C101" t="str">
        <f t="shared" si="2"/>
        <v>athleticsposfemale=16</v>
      </c>
      <c r="D101" t="s">
        <v>598</v>
      </c>
      <c r="E101" t="str">
        <f>VLOOKUP(D101, [1]PE!$C$2:$E$248, 2, FALSE)</f>
        <v>Precious Blood Secondary School</v>
      </c>
      <c r="F101" s="1">
        <f>VLOOKUP(D101, [1]PE!$C$2:$E$248, 3, FALSE)</f>
        <v>2</v>
      </c>
      <c r="G101" s="40">
        <v>101</v>
      </c>
      <c r="H101" s="40" t="str">
        <f t="shared" si="3"/>
        <v>update entity set athleticsdivfemale=3, athleticsposfemale=16  where lower(nameeng) = lower('Precious Blood Secondary School') and categoryid=2;</v>
      </c>
    </row>
    <row r="102" spans="1:8" x14ac:dyDescent="0.2">
      <c r="A102" t="s">
        <v>10</v>
      </c>
      <c r="B102" t="s">
        <v>615</v>
      </c>
      <c r="C102" t="str">
        <f t="shared" si="2"/>
        <v>athleticsposfemale=17</v>
      </c>
      <c r="D102" s="5" t="s">
        <v>664</v>
      </c>
      <c r="E102" t="str">
        <f>VLOOKUP(D102, [1]PE!$C$2:$E$248, 2, FALSE)</f>
        <v>Delia Memorial School (Broadway)</v>
      </c>
      <c r="F102" s="1">
        <f>VLOOKUP(D102, [1]PE!$C$2:$E$248, 3, FALSE)</f>
        <v>2</v>
      </c>
      <c r="G102" s="40">
        <v>102</v>
      </c>
      <c r="H102" s="40" t="str">
        <f t="shared" si="3"/>
        <v>update entity set athleticsdivfemale=3, athleticsposfemale=17  where lower(nameeng) = lower('Delia Memorial School (Broadway)') and categoryid=2;</v>
      </c>
    </row>
    <row r="103" spans="1:8" x14ac:dyDescent="0.2">
      <c r="A103" t="s">
        <v>10</v>
      </c>
      <c r="B103" t="s">
        <v>615</v>
      </c>
      <c r="C103" t="str">
        <f t="shared" si="2"/>
        <v>athleticsposfemale=17</v>
      </c>
      <c r="D103" t="s">
        <v>517</v>
      </c>
      <c r="E103" t="str">
        <f>VLOOKUP(D103, [1]PE!$C$2:$E$248, 2, FALSE)</f>
        <v>CCC Rotary Secondary School</v>
      </c>
      <c r="F103" s="1">
        <f>VLOOKUP(D103, [1]PE!$C$2:$E$248, 3, FALSE)</f>
        <v>2</v>
      </c>
      <c r="G103" s="40">
        <v>103</v>
      </c>
      <c r="H103" s="40" t="str">
        <f t="shared" si="3"/>
        <v>update entity set athleticsdivfemale=3, athleticsposfemale=17  where lower(nameeng) = lower('CCC Rotary Secondary School') and categoryid=2;</v>
      </c>
    </row>
    <row r="104" spans="1:8" x14ac:dyDescent="0.2">
      <c r="A104" t="s">
        <v>10</v>
      </c>
      <c r="B104" t="s">
        <v>615</v>
      </c>
      <c r="C104" t="str">
        <f t="shared" si="2"/>
        <v>athleticsposfemale=17</v>
      </c>
      <c r="D104" t="s">
        <v>534</v>
      </c>
      <c r="E104" t="str">
        <f>VLOOKUP(D104, [1]PE!$C$2:$E$248, 2, FALSE)</f>
        <v>S.K.H. Lui Ming Choi Secondary School</v>
      </c>
      <c r="F104" s="1">
        <f>VLOOKUP(D104, [1]PE!$C$2:$E$248, 3, FALSE)</f>
        <v>2</v>
      </c>
      <c r="G104" s="40">
        <v>104</v>
      </c>
      <c r="H104" s="40" t="str">
        <f t="shared" si="3"/>
        <v>update entity set athleticsdivfemale=3, athleticsposfemale=17  where lower(nameeng) = lower('S.K.H. Lui Ming Choi Secondary School') and categoryid=2;</v>
      </c>
    </row>
    <row r="105" spans="1:8" x14ac:dyDescent="0.2">
      <c r="A105" t="s">
        <v>10</v>
      </c>
      <c r="B105" t="s">
        <v>615</v>
      </c>
      <c r="C105" t="str">
        <f t="shared" si="2"/>
        <v>athleticsposfemale=17</v>
      </c>
      <c r="D105" s="6" t="s">
        <v>665</v>
      </c>
      <c r="E105" s="52" t="str">
        <f>VLOOKUP(D105, [1]PE!$C$2:$E$248, 2, FALSE)</f>
        <v>St. Catharine''s School For Girls</v>
      </c>
      <c r="F105" s="52">
        <f>VLOOKUP(D105, [1]PE!$C$2:$E$248, 3, FALSE)</f>
        <v>2</v>
      </c>
      <c r="G105" s="40">
        <v>105</v>
      </c>
      <c r="H105" s="40" t="str">
        <f t="shared" si="3"/>
        <v>update entity set athleticsdivfemale=3, athleticsposfemale=17  where lower(nameeng) = lower('St. Catharine''s School For Girls') and categoryid=2;</v>
      </c>
    </row>
    <row r="106" spans="1:8" x14ac:dyDescent="0.2">
      <c r="A106" t="s">
        <v>10</v>
      </c>
      <c r="B106" t="s">
        <v>616</v>
      </c>
      <c r="C106" t="str">
        <f t="shared" si="2"/>
        <v>athleticsposfemale=18</v>
      </c>
      <c r="D106" t="s">
        <v>471</v>
      </c>
      <c r="E106" t="str">
        <f>VLOOKUP(D106, [1]PE!$C$2:$E$248, 2, FALSE)</f>
        <v>New Asia Middle School</v>
      </c>
      <c r="F106" s="1">
        <f>VLOOKUP(D106, [1]PE!$C$2:$E$248, 3, FALSE)</f>
        <v>2</v>
      </c>
      <c r="G106" s="40">
        <v>106</v>
      </c>
      <c r="H106" s="40" t="str">
        <f t="shared" si="3"/>
        <v>update entity set athleticsdivfemale=3, athleticsposfemale=18  where lower(nameeng) = lower('New Asia Middle School') and categoryid=2;</v>
      </c>
    </row>
    <row r="107" spans="1:8" x14ac:dyDescent="0.2">
      <c r="A107" t="s">
        <v>10</v>
      </c>
      <c r="B107" t="s">
        <v>616</v>
      </c>
      <c r="C107" t="str">
        <f t="shared" si="2"/>
        <v>athleticsposfemale=18</v>
      </c>
      <c r="D107" t="s">
        <v>504</v>
      </c>
      <c r="E107" t="str">
        <f>VLOOKUP(D107, [1]PE!$C$2:$E$248, 2, FALSE)</f>
        <v>St. Bonaventure College &amp; High School</v>
      </c>
      <c r="F107" s="1">
        <f>VLOOKUP(D107, [1]PE!$C$2:$E$248, 3, FALSE)</f>
        <v>2</v>
      </c>
      <c r="G107" s="40">
        <v>107</v>
      </c>
      <c r="H107" s="40" t="str">
        <f t="shared" si="3"/>
        <v>update entity set athleticsdivfemale=3, athleticsposfemale=18  where lower(nameeng) = lower('St. Bonaventure College &amp; High School') and categoryid=2;</v>
      </c>
    </row>
    <row r="108" spans="1:8" x14ac:dyDescent="0.2">
      <c r="A108" t="s">
        <v>10</v>
      </c>
      <c r="B108" t="s">
        <v>616</v>
      </c>
      <c r="C108" t="str">
        <f t="shared" si="2"/>
        <v>athleticsposfemale=18</v>
      </c>
      <c r="D108" t="s">
        <v>535</v>
      </c>
      <c r="E108" t="str">
        <f>VLOOKUP(D108, [1]PE!$C$2:$E$248, 2, FALSE)</f>
        <v>Buddhist Tai Hung College</v>
      </c>
      <c r="F108" s="1">
        <f>VLOOKUP(D108, [1]PE!$C$2:$E$248, 3, FALSE)</f>
        <v>2</v>
      </c>
      <c r="G108" s="40">
        <v>108</v>
      </c>
      <c r="H108" s="40" t="str">
        <f t="shared" si="3"/>
        <v>update entity set athleticsdivfemale=3, athleticsposfemale=18  where lower(nameeng) = lower('Buddhist Tai Hung College') and categoryid=2;</v>
      </c>
    </row>
    <row r="109" spans="1:8" x14ac:dyDescent="0.2">
      <c r="A109" t="s">
        <v>10</v>
      </c>
      <c r="B109" t="s">
        <v>616</v>
      </c>
      <c r="C109" t="str">
        <f t="shared" si="2"/>
        <v>athleticsposfemale=18</v>
      </c>
      <c r="D109" s="7" t="s">
        <v>666</v>
      </c>
      <c r="E109" t="str">
        <f>VLOOKUP(D109, [1]PE!$C$2:$E$248, 2, FALSE)</f>
        <v>Delia Memorial School (Yuet Wah)</v>
      </c>
      <c r="F109" s="1">
        <f>VLOOKUP(D109, [1]PE!$C$2:$E$248, 3, FALSE)</f>
        <v>2</v>
      </c>
      <c r="G109" s="40">
        <v>109</v>
      </c>
      <c r="H109" s="40" t="str">
        <f t="shared" si="3"/>
        <v>update entity set athleticsdivfemale=3, athleticsposfemale=18  where lower(nameeng) = lower('Delia Memorial School (Yuet Wah)') and categoryid=2;</v>
      </c>
    </row>
    <row r="110" spans="1:8" x14ac:dyDescent="0.2">
      <c r="A110" t="s">
        <v>10</v>
      </c>
      <c r="B110" t="s">
        <v>617</v>
      </c>
      <c r="C110" t="str">
        <f t="shared" si="2"/>
        <v>athleticsposfemale=19</v>
      </c>
      <c r="D110" t="s">
        <v>482</v>
      </c>
      <c r="E110" t="str">
        <f>VLOOKUP(D110, [1]PE!$C$2:$E$248, 2, FALSE)</f>
        <v>Lok Sin Tong Leung Kau Kui College</v>
      </c>
      <c r="F110" s="1">
        <f>VLOOKUP(D110, [1]PE!$C$2:$E$248, 3, FALSE)</f>
        <v>2</v>
      </c>
      <c r="G110" s="40">
        <v>110</v>
      </c>
      <c r="H110" s="40" t="str">
        <f t="shared" si="3"/>
        <v>update entity set athleticsdivfemale=3, athleticsposfemale=19  where lower(nameeng) = lower('Lok Sin Tong Leung Kau Kui College') and categoryid=2;</v>
      </c>
    </row>
    <row r="111" spans="1:8" x14ac:dyDescent="0.2">
      <c r="A111" t="s">
        <v>10</v>
      </c>
      <c r="B111" t="s">
        <v>617</v>
      </c>
      <c r="C111" t="str">
        <f t="shared" si="2"/>
        <v>athleticsposfemale=19</v>
      </c>
      <c r="D111" t="s">
        <v>667</v>
      </c>
      <c r="E111" t="str">
        <f>VLOOKUP(D111, [1]PE!$C$2:$E$248, 2, FALSE)</f>
        <v>Victoria Shanghai Academy</v>
      </c>
      <c r="F111" s="1">
        <f>VLOOKUP(D111, [1]PE!$C$2:$E$248, 3, FALSE)</f>
        <v>5</v>
      </c>
      <c r="G111" s="40">
        <v>111</v>
      </c>
      <c r="H111" s="40" t="str">
        <f t="shared" si="3"/>
        <v>update entity set athleticsdivfemale=3, athleticsposfemale=19  where lower(nameeng) = lower('Victoria Shanghai Academy') and categoryid=5;</v>
      </c>
    </row>
    <row r="112" spans="1:8" x14ac:dyDescent="0.2">
      <c r="A112" t="s">
        <v>10</v>
      </c>
      <c r="B112" t="s">
        <v>617</v>
      </c>
      <c r="C112" t="str">
        <f t="shared" si="2"/>
        <v>athleticsposfemale=19</v>
      </c>
      <c r="D112" t="s">
        <v>568</v>
      </c>
      <c r="E112" t="str">
        <f>VLOOKUP(D112, [1]PE!$C$2:$E$248, 2, FALSE)</f>
        <v>St. Paul''s Secondary School</v>
      </c>
      <c r="F112" s="1">
        <f>VLOOKUP(D112, [1]PE!$C$2:$E$248, 3, FALSE)</f>
        <v>2</v>
      </c>
      <c r="G112" s="40">
        <v>112</v>
      </c>
      <c r="H112" s="40" t="str">
        <f t="shared" si="3"/>
        <v>update entity set athleticsdivfemale=3, athleticsposfemale=19  where lower(nameeng) = lower('St. Paul''s Secondary School') and categoryid=2;</v>
      </c>
    </row>
    <row r="113" spans="1:8" x14ac:dyDescent="0.2">
      <c r="A113" t="s">
        <v>10</v>
      </c>
      <c r="B113" t="s">
        <v>617</v>
      </c>
      <c r="C113" t="str">
        <f t="shared" si="2"/>
        <v>athleticsposfemale=19</v>
      </c>
      <c r="D113" t="s">
        <v>584</v>
      </c>
      <c r="E113" t="str">
        <f>VLOOKUP(D113, [1]PE!$C$2:$E$248, 2, FALSE)</f>
        <v>HKMA David Li Kwok Po College</v>
      </c>
      <c r="F113" s="1">
        <f>VLOOKUP(D113, [1]PE!$C$2:$E$248, 3, FALSE)</f>
        <v>2</v>
      </c>
      <c r="G113" s="40">
        <v>113</v>
      </c>
      <c r="H113" s="40" t="str">
        <f t="shared" si="3"/>
        <v>update entity set athleticsdivfemale=3, athleticsposfemale=19  where lower(nameeng) = lower('HKMA David Li Kwok Po College') and categoryid=2;</v>
      </c>
    </row>
    <row r="114" spans="1:8" x14ac:dyDescent="0.2">
      <c r="A114" t="s">
        <v>10</v>
      </c>
      <c r="B114" t="s">
        <v>618</v>
      </c>
      <c r="C114" t="str">
        <f t="shared" si="2"/>
        <v>athleticsposfemale=20</v>
      </c>
      <c r="D114" t="s">
        <v>475</v>
      </c>
      <c r="E114" t="str">
        <f>VLOOKUP(D114, [1]PE!$C$2:$E$248, 2, FALSE)</f>
        <v>SKH Li Fook Hing Secondary School</v>
      </c>
      <c r="F114" s="1">
        <f>VLOOKUP(D114, [1]PE!$C$2:$E$248, 3, FALSE)</f>
        <v>2</v>
      </c>
      <c r="G114" s="40">
        <v>114</v>
      </c>
      <c r="H114" s="40" t="str">
        <f t="shared" si="3"/>
        <v>update entity set athleticsdivfemale=3, athleticsposfemale=20  where lower(nameeng) = lower('SKH Li Fook Hing Secondary School') and categoryid=2;</v>
      </c>
    </row>
    <row r="115" spans="1:8" x14ac:dyDescent="0.2">
      <c r="A115" t="s">
        <v>10</v>
      </c>
      <c r="B115" t="s">
        <v>618</v>
      </c>
      <c r="C115" t="str">
        <f t="shared" si="2"/>
        <v>athleticsposfemale=20</v>
      </c>
      <c r="D115" t="s">
        <v>507</v>
      </c>
      <c r="E115" t="str">
        <f>VLOOKUP(D115, [1]PE!$C$2:$E$248, 2, FALSE)</f>
        <v>Po Kok Secondary School</v>
      </c>
      <c r="F115" s="1">
        <f>VLOOKUP(D115, [1]PE!$C$2:$E$248, 3, FALSE)</f>
        <v>2</v>
      </c>
      <c r="G115" s="40">
        <v>115</v>
      </c>
      <c r="H115" s="40" t="str">
        <f t="shared" si="3"/>
        <v>update entity set athleticsdivfemale=3, athleticsposfemale=20  where lower(nameeng) = lower('Po Kok Secondary School') and categoryid=2;</v>
      </c>
    </row>
    <row r="116" spans="1:8" x14ac:dyDescent="0.2">
      <c r="A116" t="s">
        <v>10</v>
      </c>
      <c r="B116" t="s">
        <v>618</v>
      </c>
      <c r="C116" t="str">
        <f t="shared" si="2"/>
        <v>athleticsposfemale=20</v>
      </c>
      <c r="D116" t="s">
        <v>668</v>
      </c>
      <c r="E116" t="str">
        <f>VLOOKUP(D116, [1]PE!$C$2:$E$248, 2, FALSE)</f>
        <v>S.K.H. Holy Trinity Church Secondary School</v>
      </c>
      <c r="F116" s="1">
        <f>VLOOKUP(D116, [1]PE!$C$2:$E$248, 3, FALSE)</f>
        <v>2</v>
      </c>
      <c r="G116" s="40">
        <v>116</v>
      </c>
      <c r="H116" s="40" t="str">
        <f t="shared" si="3"/>
        <v>update entity set athleticsdivfemale=3, athleticsposfemale=20  where lower(nameeng) = lower('S.K.H. Holy Trinity Church Secondary School') and categoryid=2;</v>
      </c>
    </row>
    <row r="117" spans="1:8" x14ac:dyDescent="0.2">
      <c r="A117" t="s">
        <v>10</v>
      </c>
      <c r="B117" t="s">
        <v>618</v>
      </c>
      <c r="C117" t="str">
        <f t="shared" si="2"/>
        <v>athleticsposfemale=20</v>
      </c>
      <c r="D117" t="s">
        <v>591</v>
      </c>
      <c r="E117" t="str">
        <f>VLOOKUP(D117, [1]PE!$C$2:$E$248, 2, FALSE)</f>
        <v>Methodist College</v>
      </c>
      <c r="F117" s="1">
        <f>VLOOKUP(D117, [1]PE!$C$2:$E$248, 3, FALSE)</f>
        <v>2</v>
      </c>
      <c r="G117" s="40">
        <v>117</v>
      </c>
      <c r="H117" s="40" t="str">
        <f t="shared" si="3"/>
        <v>update entity set athleticsdivfemale=3, athleticsposfemale=20  where lower(nameeng) = lower('Methodist College') and categoryid=2;</v>
      </c>
    </row>
    <row r="118" spans="1:8" x14ac:dyDescent="0.2">
      <c r="A118" t="s">
        <v>10</v>
      </c>
      <c r="B118" t="s">
        <v>618</v>
      </c>
      <c r="C118" t="str">
        <f t="shared" si="2"/>
        <v>athleticsposfemale=20</v>
      </c>
      <c r="D118" s="8" t="s">
        <v>669</v>
      </c>
      <c r="E118" t="str">
        <f>VLOOKUP(D118, [1]PE!$C$2:$E$248, 2, FALSE)</f>
        <v>United Christian College</v>
      </c>
      <c r="F118" s="1">
        <f>VLOOKUP(D118, [1]PE!$C$2:$E$248, 3, FALSE)</f>
        <v>2</v>
      </c>
      <c r="G118" s="40">
        <v>118</v>
      </c>
      <c r="H118" s="40" t="str">
        <f t="shared" si="3"/>
        <v>update entity set athleticsdivfemale=3, athleticsposfemale=20  where lower(nameeng) = lower('United Christian College') and categoryid=2;</v>
      </c>
    </row>
    <row r="119" spans="1:8" x14ac:dyDescent="0.2">
      <c r="A119" t="s">
        <v>10</v>
      </c>
      <c r="B119" t="s">
        <v>619</v>
      </c>
      <c r="C119" t="str">
        <f t="shared" si="2"/>
        <v>athleticsposfemale=21</v>
      </c>
      <c r="D119" t="s">
        <v>470</v>
      </c>
      <c r="E119" t="str">
        <f>VLOOKUP(D119, [1]PE!$C$2:$E$248, 2, FALSE)</f>
        <v>ELCHK Lutheran Secondary School</v>
      </c>
      <c r="F119" s="1">
        <f>VLOOKUP(D119, [1]PE!$C$2:$E$248, 3, FALSE)</f>
        <v>2</v>
      </c>
      <c r="G119" s="40">
        <v>119</v>
      </c>
      <c r="H119" s="40" t="str">
        <f t="shared" si="3"/>
        <v>update entity set athleticsdivfemale=3, athleticsposfemale=21  where lower(nameeng) = lower('ELCHK Lutheran Secondary School') and categoryid=2;</v>
      </c>
    </row>
    <row r="120" spans="1:8" x14ac:dyDescent="0.2">
      <c r="A120" t="s">
        <v>10</v>
      </c>
      <c r="B120" t="s">
        <v>619</v>
      </c>
      <c r="C120" t="str">
        <f t="shared" si="2"/>
        <v>athleticsposfemale=21</v>
      </c>
      <c r="D120" t="s">
        <v>511</v>
      </c>
      <c r="E120" t="str">
        <f>VLOOKUP(D120, [1]PE!$C$2:$E$248, 2, FALSE)</f>
        <v>Buddhist Wong Fung Ling College</v>
      </c>
      <c r="F120" s="1">
        <f>VLOOKUP(D120, [1]PE!$C$2:$E$248, 3, FALSE)</f>
        <v>2</v>
      </c>
      <c r="G120" s="40">
        <v>120</v>
      </c>
      <c r="H120" s="40" t="str">
        <f t="shared" si="3"/>
        <v>update entity set athleticsdivfemale=3, athleticsposfemale=21  where lower(nameeng) = lower('Buddhist Wong Fung Ling College') and categoryid=2;</v>
      </c>
    </row>
    <row r="121" spans="1:8" x14ac:dyDescent="0.2">
      <c r="A121" t="s">
        <v>10</v>
      </c>
      <c r="B121" t="s">
        <v>619</v>
      </c>
      <c r="C121" t="str">
        <f t="shared" si="2"/>
        <v>athleticsposfemale=21</v>
      </c>
      <c r="D121" t="s">
        <v>569</v>
      </c>
      <c r="E121" t="str">
        <f>VLOOKUP(D121, [1]PE!$C$2:$E$248, 2, FALSE)</f>
        <v>Canossa College</v>
      </c>
      <c r="F121" s="1">
        <f>VLOOKUP(D121, [1]PE!$C$2:$E$248, 3, FALSE)</f>
        <v>2</v>
      </c>
      <c r="G121" s="40">
        <v>121</v>
      </c>
      <c r="H121" s="40" t="str">
        <f t="shared" si="3"/>
        <v>update entity set athleticsdivfemale=3, athleticsposfemale=21  where lower(nameeng) = lower('Canossa College') and categoryid=2;</v>
      </c>
    </row>
    <row r="122" spans="1:8" x14ac:dyDescent="0.2">
      <c r="A122" t="s">
        <v>10</v>
      </c>
      <c r="B122" t="s">
        <v>620</v>
      </c>
      <c r="C122" t="str">
        <f t="shared" si="2"/>
        <v>athleticsposfemale=22</v>
      </c>
      <c r="D122" s="9" t="s">
        <v>492</v>
      </c>
      <c r="E122" s="40" t="str">
        <f>VLOOKUP(D122, [1]PE!$C$2:$E$248, 2, FALSE)</f>
        <v>HKICC Lee Shau Kee School of Creativity</v>
      </c>
      <c r="F122" s="40">
        <f>VLOOKUP(D122, [1]PE!$C$2:$E$248, 3, FALSE)</f>
        <v>2</v>
      </c>
      <c r="G122" s="40">
        <v>122</v>
      </c>
      <c r="H122" s="40" t="str">
        <f t="shared" si="3"/>
        <v>update entity set athleticsdivfemale=3, athleticsposfemale=22  where lower(nameeng) = lower('HKICC Lee Shau Kee School of Creativity') and categoryid=2;</v>
      </c>
    </row>
    <row r="123" spans="1:8" x14ac:dyDescent="0.2">
      <c r="A123" t="s">
        <v>10</v>
      </c>
      <c r="B123" t="s">
        <v>620</v>
      </c>
      <c r="C123" t="str">
        <f t="shared" si="2"/>
        <v>athleticsposfemale=22</v>
      </c>
      <c r="D123" t="s">
        <v>481</v>
      </c>
      <c r="E123" t="str">
        <f>VLOOKUP(D123, [1]PE!$C$2:$E$248, 2, FALSE)</f>
        <v>CCC Kei Heep Secondary School</v>
      </c>
      <c r="F123" s="1">
        <f>VLOOKUP(D123, [1]PE!$C$2:$E$248, 3, FALSE)</f>
        <v>2</v>
      </c>
      <c r="G123" s="40">
        <v>123</v>
      </c>
      <c r="H123" s="40" t="str">
        <f t="shared" si="3"/>
        <v>update entity set athleticsdivfemale=3, athleticsposfemale=22  where lower(nameeng) = lower('CCC Kei Heep Secondary School') and categoryid=2;</v>
      </c>
    </row>
    <row r="124" spans="1:8" x14ac:dyDescent="0.2">
      <c r="A124" t="s">
        <v>10</v>
      </c>
      <c r="B124" t="s">
        <v>620</v>
      </c>
      <c r="C124" t="str">
        <f t="shared" si="2"/>
        <v>athleticsposfemale=22</v>
      </c>
      <c r="D124" t="s">
        <v>513</v>
      </c>
      <c r="E124" t="str">
        <f>VLOOKUP(D124, [1]PE!$C$2:$E$248, 2, FALSE)</f>
        <v>Pui Kiu Middle School</v>
      </c>
      <c r="F124" s="1">
        <f>VLOOKUP(D124, [1]PE!$C$2:$E$248, 3, FALSE)</f>
        <v>2</v>
      </c>
      <c r="G124" s="40">
        <v>124</v>
      </c>
      <c r="H124" s="40" t="str">
        <f t="shared" si="3"/>
        <v>update entity set athleticsdivfemale=3, athleticsposfemale=22  where lower(nameeng) = lower('Pui Kiu Middle School') and categoryid=2;</v>
      </c>
    </row>
    <row r="125" spans="1:8" x14ac:dyDescent="0.2">
      <c r="A125" t="s">
        <v>10</v>
      </c>
      <c r="B125" t="s">
        <v>620</v>
      </c>
      <c r="C125" t="str">
        <f t="shared" si="2"/>
        <v>athleticsposfemale=22</v>
      </c>
      <c r="D125" t="s">
        <v>671</v>
      </c>
      <c r="E125" t="str">
        <f>VLOOKUP(D125, [1]PE!$C$2:$E$248, 2, FALSE)</f>
        <v>The Independent Schools Foundation Academy</v>
      </c>
      <c r="F125" s="1">
        <f>VLOOKUP(D125, [1]PE!$C$2:$E$248, 3, FALSE)</f>
        <v>5</v>
      </c>
      <c r="G125" s="40">
        <v>125</v>
      </c>
      <c r="H125" s="40" t="str">
        <f t="shared" si="3"/>
        <v>update entity set athleticsdivfemale=3, athleticsposfemale=22  where lower(nameeng) = lower('The Independent Schools Foundation Academy') and categoryid=5;</v>
      </c>
    </row>
    <row r="126" spans="1:8" x14ac:dyDescent="0.2">
      <c r="A126" t="s">
        <v>10</v>
      </c>
      <c r="B126" t="s">
        <v>620</v>
      </c>
      <c r="C126" t="str">
        <f t="shared" si="2"/>
        <v>athleticsposfemale=22</v>
      </c>
      <c r="D126" t="s">
        <v>578</v>
      </c>
      <c r="E126" t="str">
        <f>VLOOKUP(D126, [1]PE!$C$2:$E$248, 2, FALSE)</f>
        <v>Kiangsu-Chekiang College</v>
      </c>
      <c r="F126" s="1">
        <f>VLOOKUP(D126, [1]PE!$C$2:$E$248, 3, FALSE)</f>
        <v>2</v>
      </c>
      <c r="G126" s="40">
        <v>126</v>
      </c>
      <c r="H126" s="40" t="str">
        <f t="shared" si="3"/>
        <v>update entity set athleticsdivfemale=3, athleticsposfemale=22  where lower(nameeng) = lower('Kiangsu-Chekiang College') and categoryid=2;</v>
      </c>
    </row>
    <row r="127" spans="1:8" x14ac:dyDescent="0.2">
      <c r="A127" t="s">
        <v>10</v>
      </c>
      <c r="B127" t="s">
        <v>621</v>
      </c>
      <c r="C127" t="str">
        <f t="shared" si="2"/>
        <v>athleticsposfemale=23</v>
      </c>
      <c r="D127" t="s">
        <v>672</v>
      </c>
      <c r="E127" s="10" t="s">
        <v>673</v>
      </c>
      <c r="F127" s="10">
        <v>2</v>
      </c>
      <c r="G127" s="40">
        <v>127</v>
      </c>
      <c r="H127" s="40" t="str">
        <f t="shared" si="3"/>
        <v>update entity set athleticsdivfemale=3, athleticsposfemale=23  where lower(nameeng) = lower('Po Leung Kuk Ho Yuk Ching (1984) College') and categoryid=2;</v>
      </c>
    </row>
    <row r="128" spans="1:8" x14ac:dyDescent="0.2">
      <c r="A128" t="s">
        <v>10</v>
      </c>
      <c r="B128" t="s">
        <v>621</v>
      </c>
      <c r="C128" t="str">
        <f t="shared" si="2"/>
        <v>athleticsposfemale=23</v>
      </c>
      <c r="D128" t="s">
        <v>541</v>
      </c>
      <c r="E128" t="str">
        <f>VLOOKUP(D128, [1]PE!$C$2:$E$248, 2, FALSE)</f>
        <v>Shun Lee Catholic Secondary School</v>
      </c>
      <c r="F128" s="1">
        <f>VLOOKUP(D128, [1]PE!$C$2:$E$248, 3, FALSE)</f>
        <v>2</v>
      </c>
      <c r="G128" s="40">
        <v>128</v>
      </c>
      <c r="H128" s="40" t="str">
        <f t="shared" si="3"/>
        <v>update entity set athleticsdivfemale=3, athleticsposfemale=23  where lower(nameeng) = lower('Shun Lee Catholic Secondary School') and categoryid=2;</v>
      </c>
    </row>
    <row r="129" spans="1:8" x14ac:dyDescent="0.2">
      <c r="A129" t="s">
        <v>10</v>
      </c>
      <c r="B129" t="s">
        <v>621</v>
      </c>
      <c r="C129" t="str">
        <f t="shared" si="2"/>
        <v>athleticsposfemale=23</v>
      </c>
      <c r="D129" t="s">
        <v>590</v>
      </c>
      <c r="E129" t="str">
        <f>VLOOKUP(D129, [1]PE!$C$2:$E$248, 2, FALSE)</f>
        <v>Chan Shu Kui Memorial School</v>
      </c>
      <c r="F129" s="1">
        <f>VLOOKUP(D129, [1]PE!$C$2:$E$248, 3, FALSE)</f>
        <v>2</v>
      </c>
      <c r="G129" s="40">
        <v>129</v>
      </c>
      <c r="H129" s="40" t="str">
        <f t="shared" si="3"/>
        <v>update entity set athleticsdivfemale=3, athleticsposfemale=23  where lower(nameeng) = lower('Chan Shu Kui Memorial School') and categoryid=2;</v>
      </c>
    </row>
    <row r="130" spans="1:8" x14ac:dyDescent="0.2">
      <c r="A130" t="s">
        <v>10</v>
      </c>
      <c r="B130" t="s">
        <v>622</v>
      </c>
      <c r="C130" t="str">
        <f t="shared" si="2"/>
        <v>athleticsposfemale=24</v>
      </c>
      <c r="D130" t="s">
        <v>484</v>
      </c>
      <c r="E130" t="str">
        <f>VLOOKUP(D130, [1]PE!$C$2:$E$248, 2, FALSE)</f>
        <v>Homantin Government Secondary School</v>
      </c>
      <c r="F130" s="1">
        <f>VLOOKUP(D130, [1]PE!$C$2:$E$248, 3, FALSE)</f>
        <v>2</v>
      </c>
      <c r="G130" s="40">
        <v>130</v>
      </c>
      <c r="H130" s="40" t="str">
        <f t="shared" si="3"/>
        <v>update entity set athleticsdivfemale=3, athleticsposfemale=24  where lower(nameeng) = lower('Homantin Government Secondary School') and categoryid=2;</v>
      </c>
    </row>
    <row r="131" spans="1:8" x14ac:dyDescent="0.2">
      <c r="A131" t="s">
        <v>10</v>
      </c>
      <c r="B131" t="s">
        <v>622</v>
      </c>
      <c r="C131" t="str">
        <f t="shared" ref="C131:C187" si="4">"athleticsposfemale="&amp;B131</f>
        <v>athleticsposfemale=24</v>
      </c>
      <c r="D131" t="s">
        <v>512</v>
      </c>
      <c r="E131" t="str">
        <f>VLOOKUP(D131, [1]PE!$C$2:$E$248, 2, FALSE)</f>
        <v>Maryknoll Fathers'' School</v>
      </c>
      <c r="F131" s="1">
        <f>VLOOKUP(D131, [1]PE!$C$2:$E$248, 3, FALSE)</f>
        <v>2</v>
      </c>
      <c r="G131" s="40">
        <v>131</v>
      </c>
      <c r="H131" s="40" t="str">
        <f t="shared" ref="H131:H194" si="5">IF(F131&lt;&gt;"", "update entity set " &amp; A131 &amp; ", "&amp;C131&amp;"  where lower(nameeng) = lower('" &amp; E131 &amp; "') and categoryid=" &amp;F131 &amp; ";", "")</f>
        <v>update entity set athleticsdivfemale=3, athleticsposfemale=24  where lower(nameeng) = lower('Maryknoll Fathers'' School') and categoryid=2;</v>
      </c>
    </row>
    <row r="132" spans="1:8" x14ac:dyDescent="0.2">
      <c r="A132" t="s">
        <v>10</v>
      </c>
      <c r="B132" t="s">
        <v>622</v>
      </c>
      <c r="C132" t="str">
        <f t="shared" si="4"/>
        <v>athleticsposfemale=24</v>
      </c>
      <c r="D132" t="s">
        <v>530</v>
      </c>
      <c r="E132" t="str">
        <f>VLOOKUP(D132, [1]PE!$C$2:$E$248, 2, FALSE)</f>
        <v>Pui Tak Canossian College</v>
      </c>
      <c r="F132" s="1">
        <f>VLOOKUP(D132, [1]PE!$C$2:$E$248, 3, FALSE)</f>
        <v>2</v>
      </c>
      <c r="G132" s="40">
        <v>132</v>
      </c>
      <c r="H132" s="40" t="str">
        <f t="shared" si="5"/>
        <v>update entity set athleticsdivfemale=3, athleticsposfemale=24  where lower(nameeng) = lower('Pui Tak Canossian College') and categoryid=2;</v>
      </c>
    </row>
    <row r="133" spans="1:8" x14ac:dyDescent="0.2">
      <c r="A133" t="s">
        <v>10</v>
      </c>
      <c r="B133" t="s">
        <v>622</v>
      </c>
      <c r="C133" t="str">
        <f t="shared" si="4"/>
        <v>athleticsposfemale=24</v>
      </c>
      <c r="D133" t="s">
        <v>544</v>
      </c>
      <c r="E133" t="str">
        <f>VLOOKUP(D133, [1]PE!$C$2:$E$248, 2, FALSE)</f>
        <v>Shau Kei Wan East Government Secondary School</v>
      </c>
      <c r="F133" s="1">
        <f>VLOOKUP(D133, [1]PE!$C$2:$E$248, 3, FALSE)</f>
        <v>2</v>
      </c>
      <c r="G133" s="40">
        <v>133</v>
      </c>
      <c r="H133" s="40" t="str">
        <f t="shared" si="5"/>
        <v>update entity set athleticsdivfemale=3, athleticsposfemale=24  where lower(nameeng) = lower('Shau Kei Wan East Government Secondary School') and categoryid=2;</v>
      </c>
    </row>
    <row r="134" spans="1:8" x14ac:dyDescent="0.2">
      <c r="A134" t="s">
        <v>10</v>
      </c>
      <c r="B134" t="s">
        <v>622</v>
      </c>
      <c r="C134" t="str">
        <f t="shared" si="4"/>
        <v>athleticsposfemale=24</v>
      </c>
      <c r="D134" s="11" t="s">
        <v>674</v>
      </c>
      <c r="E134" t="str">
        <f>VLOOKUP(D134, [1]PE!$C$2:$E$248, 2, FALSE)</f>
        <v>Concordia Lutheran School - North Point</v>
      </c>
      <c r="F134" s="1">
        <f>VLOOKUP(D134, [1]PE!$C$2:$E$248, 3, FALSE)</f>
        <v>2</v>
      </c>
      <c r="G134" s="40">
        <v>134</v>
      </c>
      <c r="H134" s="40" t="str">
        <f t="shared" si="5"/>
        <v>update entity set athleticsdivfemale=3, athleticsposfemale=24  where lower(nameeng) = lower('Concordia Lutheran School - North Point') and categoryid=2;</v>
      </c>
    </row>
    <row r="135" spans="1:8" x14ac:dyDescent="0.2">
      <c r="A135" t="s">
        <v>10</v>
      </c>
      <c r="B135" t="s">
        <v>622</v>
      </c>
      <c r="C135" t="str">
        <f t="shared" si="4"/>
        <v>athleticsposfemale=24</v>
      </c>
      <c r="D135" t="s">
        <v>675</v>
      </c>
      <c r="E135" t="str">
        <f>VLOOKUP(D135, [1]PE!$C$2:$E$248, 2, FALSE)</f>
        <v>Qualied College</v>
      </c>
      <c r="F135" s="1">
        <f>VLOOKUP(D135, [1]PE!$C$2:$E$248, 3, FALSE)</f>
        <v>2</v>
      </c>
      <c r="G135" s="40">
        <v>135</v>
      </c>
      <c r="H135" s="40" t="str">
        <f t="shared" si="5"/>
        <v>update entity set athleticsdivfemale=3, athleticsposfemale=24  where lower(nameeng) = lower('Qualied College') and categoryid=2;</v>
      </c>
    </row>
    <row r="136" spans="1:8" x14ac:dyDescent="0.2">
      <c r="A136" t="s">
        <v>10</v>
      </c>
      <c r="B136" t="s">
        <v>623</v>
      </c>
      <c r="C136" t="str">
        <f t="shared" si="4"/>
        <v>athleticsposfemale=25</v>
      </c>
      <c r="D136" t="s">
        <v>487</v>
      </c>
      <c r="E136" t="str">
        <f>VLOOKUP(D136, [1]PE!$C$2:$E$248, 2, FALSE)</f>
        <v>CCC Ming Kei College</v>
      </c>
      <c r="F136" s="1">
        <f>VLOOKUP(D136, [1]PE!$C$2:$E$248, 3, FALSE)</f>
        <v>2</v>
      </c>
      <c r="G136" s="40">
        <v>136</v>
      </c>
      <c r="H136" s="40" t="str">
        <f t="shared" si="5"/>
        <v>update entity set athleticsdivfemale=3, athleticsposfemale=25  where lower(nameeng) = lower('CCC Ming Kei College') and categoryid=2;</v>
      </c>
    </row>
    <row r="137" spans="1:8" x14ac:dyDescent="0.2">
      <c r="A137" t="s">
        <v>10</v>
      </c>
      <c r="B137" t="s">
        <v>623</v>
      </c>
      <c r="C137" t="str">
        <f t="shared" si="4"/>
        <v>athleticsposfemale=25</v>
      </c>
      <c r="D137" t="s">
        <v>538</v>
      </c>
      <c r="E137" t="str">
        <f>VLOOKUP(D137, [1]PE!$C$2:$E$248, 2, FALSE)</f>
        <v>Nam Wah Catholic Secondary School</v>
      </c>
      <c r="F137" s="1">
        <f>VLOOKUP(D137, [1]PE!$C$2:$E$248, 3, FALSE)</f>
        <v>2</v>
      </c>
      <c r="G137" s="40">
        <v>137</v>
      </c>
      <c r="H137" s="40" t="str">
        <f t="shared" si="5"/>
        <v>update entity set athleticsdivfemale=3, athleticsposfemale=25  where lower(nameeng) = lower('Nam Wah Catholic Secondary School') and categoryid=2;</v>
      </c>
    </row>
    <row r="138" spans="1:8" x14ac:dyDescent="0.2">
      <c r="A138" t="s">
        <v>10</v>
      </c>
      <c r="B138" t="s">
        <v>623</v>
      </c>
      <c r="C138" t="str">
        <f t="shared" si="4"/>
        <v>athleticsposfemale=25</v>
      </c>
      <c r="D138" t="s">
        <v>570</v>
      </c>
      <c r="E138" t="str">
        <f>VLOOKUP(D138, [1]PE!$C$2:$E$248, 2, FALSE)</f>
        <v>St. Antonius Girls'' College</v>
      </c>
      <c r="F138" s="1">
        <f>VLOOKUP(D138, [1]PE!$C$2:$E$248, 3, FALSE)</f>
        <v>2</v>
      </c>
      <c r="G138" s="40">
        <v>138</v>
      </c>
      <c r="H138" s="40" t="str">
        <f t="shared" si="5"/>
        <v>update entity set athleticsdivfemale=3, athleticsposfemale=25  where lower(nameeng) = lower('St. Antonius Girls'' College') and categoryid=2;</v>
      </c>
    </row>
    <row r="139" spans="1:8" x14ac:dyDescent="0.2">
      <c r="A139" t="s">
        <v>10</v>
      </c>
      <c r="B139" t="s">
        <v>624</v>
      </c>
      <c r="C139" t="str">
        <f t="shared" si="4"/>
        <v>athleticsposfemale=26</v>
      </c>
      <c r="D139" t="s">
        <v>676</v>
      </c>
      <c r="E139" t="str">
        <f>VLOOKUP(D139, [1]PE!$C$2:$E$248, 2, FALSE)</f>
        <v>PLK Laws Foundation College</v>
      </c>
      <c r="F139" s="1">
        <f>VLOOKUP(D139, [1]PE!$C$2:$E$248, 3, FALSE)</f>
        <v>2</v>
      </c>
      <c r="G139" s="40">
        <v>139</v>
      </c>
      <c r="H139" s="40" t="str">
        <f t="shared" si="5"/>
        <v>update entity set athleticsdivfemale=3, athleticsposfemale=26  where lower(nameeng) = lower('PLK Laws Foundation College') and categoryid=2;</v>
      </c>
    </row>
    <row r="140" spans="1:8" x14ac:dyDescent="0.2">
      <c r="A140" t="s">
        <v>10</v>
      </c>
      <c r="B140" t="s">
        <v>624</v>
      </c>
      <c r="C140" t="str">
        <f t="shared" si="4"/>
        <v>athleticsposfemale=26</v>
      </c>
      <c r="D140" t="s">
        <v>678</v>
      </c>
      <c r="E140" t="str">
        <f>VLOOKUP(D140, [1]PE!$C$2:$E$248, 2, FALSE)</f>
        <v>Po Leung Kuk No.1 W.H. Cheung College</v>
      </c>
      <c r="F140" s="1">
        <f>VLOOKUP(D140, [1]PE!$C$2:$E$248, 3, FALSE)</f>
        <v>2</v>
      </c>
      <c r="G140" s="40">
        <v>140</v>
      </c>
      <c r="H140" s="40" t="str">
        <f t="shared" si="5"/>
        <v>update entity set athleticsdivfemale=3, athleticsposfemale=26  where lower(nameeng) = lower('Po Leung Kuk No.1 W.H. Cheung College') and categoryid=2;</v>
      </c>
    </row>
    <row r="141" spans="1:8" x14ac:dyDescent="0.2">
      <c r="A141" t="s">
        <v>10</v>
      </c>
      <c r="B141" t="s">
        <v>624</v>
      </c>
      <c r="C141" t="str">
        <f t="shared" si="4"/>
        <v>athleticsposfemale=26</v>
      </c>
      <c r="D141" t="s">
        <v>680</v>
      </c>
      <c r="E141" t="str">
        <f>VLOOKUP(D141, [1]PE!$C$2:$E$248, 2, FALSE)</f>
        <v>Carmel Secondary School</v>
      </c>
      <c r="F141" s="1">
        <f>VLOOKUP(D141, [1]PE!$C$2:$E$248, 3, FALSE)</f>
        <v>2</v>
      </c>
      <c r="G141" s="40">
        <v>141</v>
      </c>
      <c r="H141" s="40" t="str">
        <f t="shared" si="5"/>
        <v>update entity set athleticsdivfemale=3, athleticsposfemale=26  where lower(nameeng) = lower('Carmel Secondary School') and categoryid=2;</v>
      </c>
    </row>
    <row r="142" spans="1:8" x14ac:dyDescent="0.2">
      <c r="A142" t="s">
        <v>10</v>
      </c>
      <c r="B142" t="s">
        <v>624</v>
      </c>
      <c r="C142" t="str">
        <f t="shared" si="4"/>
        <v>athleticsposfemale=26</v>
      </c>
      <c r="D142" t="s">
        <v>593</v>
      </c>
      <c r="E142" t="str">
        <f>VLOOKUP(D142, [1]PE!$C$2:$E$248, 2, FALSE)</f>
        <v>Man Kiu College</v>
      </c>
      <c r="F142" s="1">
        <f>VLOOKUP(D142, [1]PE!$C$2:$E$248, 3, FALSE)</f>
        <v>2</v>
      </c>
      <c r="G142" s="40">
        <v>142</v>
      </c>
      <c r="H142" s="40" t="str">
        <f t="shared" si="5"/>
        <v>update entity set athleticsdivfemale=3, athleticsposfemale=26  where lower(nameeng) = lower('Man Kiu College') and categoryid=2;</v>
      </c>
    </row>
    <row r="143" spans="1:8" x14ac:dyDescent="0.2">
      <c r="A143" t="s">
        <v>10</v>
      </c>
      <c r="B143" t="s">
        <v>634</v>
      </c>
      <c r="C143" t="str">
        <f t="shared" si="4"/>
        <v>athleticsposfemale=27</v>
      </c>
      <c r="D143" t="s">
        <v>515</v>
      </c>
      <c r="E143" t="str">
        <f>VLOOKUP(D143, [1]PE!$C$2:$E$248, 2, FALSE)</f>
        <v>CCC Mong Man Wai College</v>
      </c>
      <c r="F143" s="1">
        <f>VLOOKUP(D143, [1]PE!$C$2:$E$248, 3, FALSE)</f>
        <v>2</v>
      </c>
      <c r="G143" s="40">
        <v>143</v>
      </c>
      <c r="H143" s="40" t="str">
        <f t="shared" si="5"/>
        <v>update entity set athleticsdivfemale=3, athleticsposfemale=27  where lower(nameeng) = lower('CCC Mong Man Wai College') and categoryid=2;</v>
      </c>
    </row>
    <row r="144" spans="1:8" x14ac:dyDescent="0.2">
      <c r="A144" t="s">
        <v>10</v>
      </c>
      <c r="B144" t="s">
        <v>634</v>
      </c>
      <c r="C144" t="str">
        <f t="shared" si="4"/>
        <v>athleticsposfemale=27</v>
      </c>
      <c r="D144" t="s">
        <v>683</v>
      </c>
      <c r="E144" t="str">
        <f>VLOOKUP(D144, [1]PE!$C$2:$E$248, 2, FALSE)</f>
        <v>Yu Chun Keung Memorial College No. 2</v>
      </c>
      <c r="F144" s="1">
        <f>VLOOKUP(D144, [1]PE!$C$2:$E$248, 3, FALSE)</f>
        <v>2</v>
      </c>
      <c r="G144" s="40">
        <v>144</v>
      </c>
      <c r="H144" s="40" t="str">
        <f t="shared" si="5"/>
        <v>update entity set athleticsdivfemale=3, athleticsposfemale=27  where lower(nameeng) = lower('Yu Chun Keung Memorial College No. 2') and categoryid=2;</v>
      </c>
    </row>
    <row r="145" spans="1:8" x14ac:dyDescent="0.2">
      <c r="A145" t="s">
        <v>10</v>
      </c>
      <c r="B145" t="s">
        <v>634</v>
      </c>
      <c r="C145" t="str">
        <f t="shared" si="4"/>
        <v>athleticsposfemale=27</v>
      </c>
      <c r="D145" t="s">
        <v>586</v>
      </c>
      <c r="E145" t="str">
        <f>VLOOKUP(D145, [1]PE!$C$2:$E$248, 2, FALSE)</f>
        <v>MKMCF Ma Chan Duen Hey Memorial College</v>
      </c>
      <c r="F145" s="1">
        <f>VLOOKUP(D145, [1]PE!$C$2:$E$248, 3, FALSE)</f>
        <v>2</v>
      </c>
      <c r="G145" s="40">
        <v>145</v>
      </c>
      <c r="H145" s="40" t="str">
        <f t="shared" si="5"/>
        <v>update entity set athleticsdivfemale=3, athleticsposfemale=27  where lower(nameeng) = lower('MKMCF Ma Chan Duen Hey Memorial College') and categoryid=2;</v>
      </c>
    </row>
    <row r="146" spans="1:8" x14ac:dyDescent="0.2">
      <c r="A146" t="s">
        <v>10</v>
      </c>
      <c r="B146" t="s">
        <v>625</v>
      </c>
      <c r="C146" t="str">
        <f t="shared" si="4"/>
        <v>athleticsposfemale=28</v>
      </c>
      <c r="D146" t="s">
        <v>684</v>
      </c>
      <c r="E146" t="str">
        <f>VLOOKUP(D146, [1]PE!$C$2:$E$248, 2, FALSE)</f>
        <v>Lok Sin Tong Yu Kan Hing Secondary School</v>
      </c>
      <c r="F146" s="1">
        <f>VLOOKUP(D146, [1]PE!$C$2:$E$248, 3, FALSE)</f>
        <v>2</v>
      </c>
      <c r="G146" s="40">
        <v>146</v>
      </c>
      <c r="H146" s="40" t="str">
        <f t="shared" si="5"/>
        <v>update entity set athleticsdivfemale=3, athleticsposfemale=28  where lower(nameeng) = lower('Lok Sin Tong Yu Kan Hing Secondary School') and categoryid=2;</v>
      </c>
    </row>
    <row r="147" spans="1:8" x14ac:dyDescent="0.2">
      <c r="A147" t="s">
        <v>10</v>
      </c>
      <c r="B147" t="s">
        <v>625</v>
      </c>
      <c r="C147" t="str">
        <f t="shared" si="4"/>
        <v>athleticsposfemale=28</v>
      </c>
      <c r="D147" t="s">
        <v>502</v>
      </c>
      <c r="E147" t="str">
        <f>VLOOKUP(D147, [1]PE!$C$2:$E$248, 2, FALSE)</f>
        <v>Workers'' Children Secondary School</v>
      </c>
      <c r="F147" s="1">
        <f>VLOOKUP(D147, [1]PE!$C$2:$E$248, 3, FALSE)</f>
        <v>2</v>
      </c>
      <c r="G147" s="40">
        <v>147</v>
      </c>
      <c r="H147" s="40" t="str">
        <f t="shared" si="5"/>
        <v>update entity set athleticsdivfemale=3, athleticsposfemale=28  where lower(nameeng) = lower('Workers'' Children Secondary School') and categoryid=2;</v>
      </c>
    </row>
    <row r="148" spans="1:8" x14ac:dyDescent="0.2">
      <c r="A148" t="s">
        <v>10</v>
      </c>
      <c r="B148" t="s">
        <v>625</v>
      </c>
      <c r="C148" t="str">
        <f t="shared" si="4"/>
        <v>athleticsposfemale=28</v>
      </c>
      <c r="D148" s="12" t="s">
        <v>685</v>
      </c>
      <c r="E148" t="str">
        <f>VLOOKUP(D148, [1]PE!$C$2:$E$248, 2, FALSE)</f>
        <v>Delia Memorial School (Hip Wo)</v>
      </c>
      <c r="F148" s="1">
        <f>VLOOKUP(D148, [1]PE!$C$2:$E$248, 3, FALSE)</f>
        <v>2</v>
      </c>
      <c r="G148" s="40">
        <v>148</v>
      </c>
      <c r="H148" s="40" t="str">
        <f t="shared" si="5"/>
        <v>update entity set athleticsdivfemale=3, athleticsposfemale=28  where lower(nameeng) = lower('Delia Memorial School (Hip Wo)') and categoryid=2;</v>
      </c>
    </row>
    <row r="149" spans="1:8" x14ac:dyDescent="0.2">
      <c r="A149" t="s">
        <v>10</v>
      </c>
      <c r="B149" t="s">
        <v>625</v>
      </c>
      <c r="C149" t="str">
        <f t="shared" si="4"/>
        <v>athleticsposfemale=28</v>
      </c>
      <c r="D149" t="s">
        <v>557</v>
      </c>
      <c r="E149" t="str">
        <f>VLOOKUP(D149, [1]PE!$C$2:$E$248, 2, FALSE)</f>
        <v>Kwun Tong Government Secondary School</v>
      </c>
      <c r="F149" s="1">
        <f>VLOOKUP(D149, [1]PE!$C$2:$E$248, 3, FALSE)</f>
        <v>2</v>
      </c>
      <c r="G149" s="40">
        <v>149</v>
      </c>
      <c r="H149" s="40" t="str">
        <f t="shared" si="5"/>
        <v>update entity set athleticsdivfemale=3, athleticsposfemale=28  where lower(nameeng) = lower('Kwun Tong Government Secondary School') and categoryid=2;</v>
      </c>
    </row>
    <row r="150" spans="1:8" x14ac:dyDescent="0.2">
      <c r="A150" t="s">
        <v>10</v>
      </c>
      <c r="B150" t="s">
        <v>625</v>
      </c>
      <c r="C150" t="str">
        <f t="shared" si="4"/>
        <v>athleticsposfemale=28</v>
      </c>
      <c r="D150" t="s">
        <v>592</v>
      </c>
      <c r="E150" t="str">
        <f>VLOOKUP(D150, [1]PE!$C$2:$E$248, 2, FALSE)</f>
        <v>CNEC Lau Wing Sang Secondary School</v>
      </c>
      <c r="F150" s="1">
        <f>VLOOKUP(D150, [1]PE!$C$2:$E$248, 3, FALSE)</f>
        <v>2</v>
      </c>
      <c r="G150" s="40">
        <v>150</v>
      </c>
      <c r="H150" s="40" t="str">
        <f t="shared" si="5"/>
        <v>update entity set athleticsdivfemale=3, athleticsposfemale=28  where lower(nameeng) = lower('CNEC Lau Wing Sang Secondary School') and categoryid=2;</v>
      </c>
    </row>
    <row r="151" spans="1:8" x14ac:dyDescent="0.2">
      <c r="A151" t="s">
        <v>10</v>
      </c>
      <c r="B151" t="s">
        <v>626</v>
      </c>
      <c r="C151" t="str">
        <f t="shared" si="4"/>
        <v>athleticsposfemale=29</v>
      </c>
      <c r="D151" t="s">
        <v>483</v>
      </c>
      <c r="E151" t="str">
        <f>VLOOKUP(D151, [1]PE!$C$2:$E$248, 2, FALSE)</f>
        <v>Clementi Secondary School</v>
      </c>
      <c r="F151" s="1">
        <f>VLOOKUP(D151, [1]PE!$C$2:$E$248, 3, FALSE)</f>
        <v>2</v>
      </c>
      <c r="G151" s="40">
        <v>151</v>
      </c>
      <c r="H151" s="40" t="str">
        <f t="shared" si="5"/>
        <v>update entity set athleticsdivfemale=3, athleticsposfemale=29  where lower(nameeng) = lower('Clementi Secondary School') and categoryid=2;</v>
      </c>
    </row>
    <row r="152" spans="1:8" x14ac:dyDescent="0.2">
      <c r="A152" t="s">
        <v>10</v>
      </c>
      <c r="B152" t="s">
        <v>626</v>
      </c>
      <c r="C152" t="str">
        <f t="shared" si="4"/>
        <v>athleticsposfemale=29</v>
      </c>
      <c r="D152" s="13" t="s">
        <v>686</v>
      </c>
      <c r="E152" s="13" t="str">
        <f>VLOOKUP(D152, [1]PE!$C$2:$E$248, 2, FALSE)</f>
        <v>Yew Chung International School - Hong Kong</v>
      </c>
      <c r="F152" s="1">
        <f>VLOOKUP(D152, [1]PE!$C$2:$E$248, 3, FALSE)</f>
        <v>5</v>
      </c>
      <c r="G152" s="40">
        <v>152</v>
      </c>
      <c r="H152" s="40" t="str">
        <f t="shared" si="5"/>
        <v>update entity set athleticsdivfemale=3, athleticsposfemale=29  where lower(nameeng) = lower('Yew Chung International School - Hong Kong') and categoryid=5;</v>
      </c>
    </row>
    <row r="153" spans="1:8" x14ac:dyDescent="0.2">
      <c r="A153" t="s">
        <v>10</v>
      </c>
      <c r="B153" t="s">
        <v>626</v>
      </c>
      <c r="C153" t="str">
        <f t="shared" si="4"/>
        <v>athleticsposfemale=29</v>
      </c>
      <c r="D153" t="s">
        <v>582</v>
      </c>
      <c r="E153" t="str">
        <f>VLOOKUP(D153, [1]PE!$C$2:$E$248, 2, FALSE)</f>
        <v>HHCKLA Buddhist Ching Kok Secondary School</v>
      </c>
      <c r="F153" s="1">
        <f>VLOOKUP(D153, [1]PE!$C$2:$E$248, 3, FALSE)</f>
        <v>2</v>
      </c>
      <c r="G153" s="40">
        <v>153</v>
      </c>
      <c r="H153" s="40" t="str">
        <f t="shared" si="5"/>
        <v>update entity set athleticsdivfemale=3, athleticsposfemale=29  where lower(nameeng) = lower('HHCKLA Buddhist Ching Kok Secondary School') and categoryid=2;</v>
      </c>
    </row>
    <row r="154" spans="1:8" x14ac:dyDescent="0.2">
      <c r="A154" t="s">
        <v>10</v>
      </c>
      <c r="B154" t="s">
        <v>626</v>
      </c>
      <c r="C154" t="str">
        <f t="shared" si="4"/>
        <v>athleticsposfemale=29</v>
      </c>
      <c r="D154" t="s">
        <v>595</v>
      </c>
      <c r="E154" t="str">
        <f>VLOOKUP(D154, [1]PE!$C$2:$E$248, 2, FALSE)</f>
        <v>Kowloon Tong School (Secondary Section)</v>
      </c>
      <c r="F154" s="1">
        <f>VLOOKUP(D154, [1]PE!$C$2:$E$248, 3, FALSE)</f>
        <v>2</v>
      </c>
      <c r="G154" s="40">
        <v>154</v>
      </c>
      <c r="H154" s="40" t="str">
        <f t="shared" si="5"/>
        <v>update entity set athleticsdivfemale=3, athleticsposfemale=29  where lower(nameeng) = lower('Kowloon Tong School (Secondary Section)') and categoryid=2;</v>
      </c>
    </row>
    <row r="155" spans="1:8" x14ac:dyDescent="0.2">
      <c r="A155" t="s">
        <v>10</v>
      </c>
      <c r="B155" t="s">
        <v>627</v>
      </c>
      <c r="C155" t="str">
        <f t="shared" si="4"/>
        <v>athleticsposfemale=30</v>
      </c>
      <c r="D155" t="s">
        <v>687</v>
      </c>
      <c r="E155" t="str">
        <f>VLOOKUP(D155, [1]PE!$C$2:$E$248, 2, FALSE)</f>
        <v>S.K.H. Leung Kwai Yee Secondary School</v>
      </c>
      <c r="F155" s="1">
        <f>VLOOKUP(D155, [1]PE!$C$2:$E$248, 3, FALSE)</f>
        <v>2</v>
      </c>
      <c r="G155" s="40">
        <v>155</v>
      </c>
      <c r="H155" s="40" t="str">
        <f t="shared" si="5"/>
        <v>update entity set athleticsdivfemale=3, athleticsposfemale=30  where lower(nameeng) = lower('S.K.H. Leung Kwai Yee Secondary School') and categoryid=2;</v>
      </c>
    </row>
    <row r="156" spans="1:8" x14ac:dyDescent="0.2">
      <c r="A156" t="s">
        <v>10</v>
      </c>
      <c r="B156" t="s">
        <v>627</v>
      </c>
      <c r="C156" t="str">
        <f t="shared" si="4"/>
        <v>athleticsposfemale=30</v>
      </c>
      <c r="D156" t="s">
        <v>688</v>
      </c>
      <c r="E156" t="str">
        <f>VLOOKUP(D156, [1]PE!$C$2:$E$248, 2, FALSE)</f>
        <v>NLSI Lui Kwok Pat Fong College</v>
      </c>
      <c r="F156" s="1">
        <f>VLOOKUP(D156, [1]PE!$C$2:$E$248, 3, FALSE)</f>
        <v>2</v>
      </c>
      <c r="G156" s="40">
        <v>156</v>
      </c>
      <c r="H156" s="40" t="str">
        <f t="shared" si="5"/>
        <v>update entity set athleticsdivfemale=3, athleticsposfemale=30  where lower(nameeng) = lower('NLSI Lui Kwok Pat Fong College') and categoryid=2;</v>
      </c>
    </row>
    <row r="157" spans="1:8" x14ac:dyDescent="0.2">
      <c r="A157" t="s">
        <v>10</v>
      </c>
      <c r="B157" t="s">
        <v>627</v>
      </c>
      <c r="C157" t="str">
        <f t="shared" si="4"/>
        <v>athleticsposfemale=30</v>
      </c>
      <c r="D157" t="s">
        <v>548</v>
      </c>
      <c r="E157" t="str">
        <f>VLOOKUP(D157, [1]PE!$C$2:$E$248, 2, FALSE)</f>
        <v>Pui Ying Secondary School</v>
      </c>
      <c r="F157" s="1">
        <f>VLOOKUP(D157, [1]PE!$C$2:$E$248, 3, FALSE)</f>
        <v>2</v>
      </c>
      <c r="G157" s="40">
        <v>157</v>
      </c>
      <c r="H157" s="40" t="str">
        <f t="shared" si="5"/>
        <v>update entity set athleticsdivfemale=3, athleticsposfemale=30  where lower(nameeng) = lower('Pui Ying Secondary School') and categoryid=2;</v>
      </c>
    </row>
    <row r="158" spans="1:8" x14ac:dyDescent="0.2">
      <c r="A158" t="s">
        <v>10</v>
      </c>
      <c r="B158" t="s">
        <v>632</v>
      </c>
      <c r="C158" t="str">
        <f t="shared" si="4"/>
        <v>athleticsposfemale=31</v>
      </c>
      <c r="D158" t="s">
        <v>479</v>
      </c>
      <c r="E158" t="str">
        <f>VLOOKUP(D158, [1]PE!$C$2:$E$248, 2, FALSE)</f>
        <v>The Hong Kong Taoist Association Ching Chung Secondary School</v>
      </c>
      <c r="F158" s="1">
        <f>VLOOKUP(D158, [1]PE!$C$2:$E$248, 3, FALSE)</f>
        <v>2</v>
      </c>
      <c r="G158" s="40">
        <v>158</v>
      </c>
      <c r="H158" s="40" t="str">
        <f t="shared" si="5"/>
        <v>update entity set athleticsdivfemale=3, athleticsposfemale=31  where lower(nameeng) = lower('The Hong Kong Taoist Association Ching Chung Secondary School') and categoryid=2;</v>
      </c>
    </row>
    <row r="159" spans="1:8" x14ac:dyDescent="0.2">
      <c r="A159" t="s">
        <v>10</v>
      </c>
      <c r="B159" t="s">
        <v>632</v>
      </c>
      <c r="C159" t="str">
        <f t="shared" si="4"/>
        <v>athleticsposfemale=31</v>
      </c>
      <c r="D159" t="s">
        <v>480</v>
      </c>
      <c r="E159" t="str">
        <f>VLOOKUP(D159, [1]PE!$C$2:$E$248, 2, FALSE)</f>
        <v>Rhenish Church Pang Hok Ko Memorial College</v>
      </c>
      <c r="F159" s="1">
        <f>VLOOKUP(D159, [1]PE!$C$2:$E$248, 3, FALSE)</f>
        <v>2</v>
      </c>
      <c r="G159" s="40">
        <v>159</v>
      </c>
      <c r="H159" s="40" t="str">
        <f t="shared" si="5"/>
        <v>update entity set athleticsdivfemale=3, athleticsposfemale=31  where lower(nameeng) = lower('Rhenish Church Pang Hok Ko Memorial College') and categoryid=2;</v>
      </c>
    </row>
    <row r="160" spans="1:8" x14ac:dyDescent="0.2">
      <c r="A160" t="s">
        <v>10</v>
      </c>
      <c r="B160" t="s">
        <v>632</v>
      </c>
      <c r="C160" t="str">
        <f t="shared" si="4"/>
        <v>athleticsposfemale=31</v>
      </c>
      <c r="D160" t="s">
        <v>510</v>
      </c>
      <c r="E160" t="str">
        <f>VLOOKUP(D160, [1]PE!$C$2:$E$248, 2, FALSE)</f>
        <v>Maryknoll Secondary School</v>
      </c>
      <c r="F160" s="1">
        <f>VLOOKUP(D160, [1]PE!$C$2:$E$248, 3, FALSE)</f>
        <v>2</v>
      </c>
      <c r="G160" s="40">
        <v>160</v>
      </c>
      <c r="H160" s="40" t="str">
        <f t="shared" si="5"/>
        <v>update entity set athleticsdivfemale=3, athleticsposfemale=31  where lower(nameeng) = lower('Maryknoll Secondary School') and categoryid=2;</v>
      </c>
    </row>
    <row r="161" spans="1:8" x14ac:dyDescent="0.2">
      <c r="A161" t="s">
        <v>10</v>
      </c>
      <c r="B161" t="s">
        <v>632</v>
      </c>
      <c r="C161" t="str">
        <f t="shared" si="4"/>
        <v>athleticsposfemale=31</v>
      </c>
      <c r="D161" t="s">
        <v>559</v>
      </c>
      <c r="E161" t="str">
        <f>VLOOKUP(D161, [1]PE!$C$2:$E$248, 2, FALSE)</f>
        <v>Wai Kiu College</v>
      </c>
      <c r="F161" s="1">
        <f>VLOOKUP(D161, [1]PE!$C$2:$E$248, 3, FALSE)</f>
        <v>2</v>
      </c>
      <c r="G161" s="40">
        <v>161</v>
      </c>
      <c r="H161" s="40" t="str">
        <f t="shared" si="5"/>
        <v>update entity set athleticsdivfemale=3, athleticsposfemale=31  where lower(nameeng) = lower('Wai Kiu College') and categoryid=2;</v>
      </c>
    </row>
    <row r="162" spans="1:8" x14ac:dyDescent="0.2">
      <c r="A162" t="s">
        <v>10</v>
      </c>
      <c r="B162" t="s">
        <v>632</v>
      </c>
      <c r="C162" t="str">
        <f t="shared" si="4"/>
        <v>athleticsposfemale=31</v>
      </c>
      <c r="D162" t="s">
        <v>583</v>
      </c>
      <c r="E162" t="str">
        <f>VLOOKUP(D162, [1]PE!$C$2:$E$248, 2, FALSE)</f>
        <v>CCC Kei To Secondary School</v>
      </c>
      <c r="F162" s="1">
        <f>VLOOKUP(D162, [1]PE!$C$2:$E$248, 3, FALSE)</f>
        <v>2</v>
      </c>
      <c r="G162" s="40">
        <v>162</v>
      </c>
      <c r="H162" s="40" t="str">
        <f t="shared" si="5"/>
        <v>update entity set athleticsdivfemale=3, athleticsposfemale=31  where lower(nameeng) = lower('CCC Kei To Secondary School') and categoryid=2;</v>
      </c>
    </row>
    <row r="163" spans="1:8" x14ac:dyDescent="0.2">
      <c r="A163" t="s">
        <v>10</v>
      </c>
      <c r="B163" t="s">
        <v>628</v>
      </c>
      <c r="C163" t="str">
        <f t="shared" si="4"/>
        <v>athleticsposfemale=32</v>
      </c>
      <c r="D163" t="s">
        <v>689</v>
      </c>
      <c r="E163" t="str">
        <f>VLOOKUP(D163, [1]PE!$C$2:$E$248, 2, FALSE)</f>
        <v>Newman Catholic College</v>
      </c>
      <c r="F163" s="1">
        <f>VLOOKUP(D163, [1]PE!$C$2:$E$248, 3, FALSE)</f>
        <v>2</v>
      </c>
      <c r="G163" s="40">
        <v>163</v>
      </c>
      <c r="H163" s="40" t="str">
        <f t="shared" si="5"/>
        <v>update entity set athleticsdivfemale=3, athleticsposfemale=32  where lower(nameeng) = lower('Newman Catholic College') and categoryid=2;</v>
      </c>
    </row>
    <row r="164" spans="1:8" x14ac:dyDescent="0.2">
      <c r="A164" t="s">
        <v>10</v>
      </c>
      <c r="B164" t="s">
        <v>628</v>
      </c>
      <c r="C164" t="str">
        <f t="shared" si="4"/>
        <v>athleticsposfemale=32</v>
      </c>
      <c r="D164" t="s">
        <v>690</v>
      </c>
      <c r="E164" t="str">
        <f>VLOOKUP(D164, [1]PE!$C$2:$E$248, 2, FALSE)</f>
        <v>Raimondi College</v>
      </c>
      <c r="F164" s="1">
        <f>VLOOKUP(D164, [1]PE!$C$2:$E$248, 3, FALSE)</f>
        <v>2</v>
      </c>
      <c r="G164" s="40">
        <v>164</v>
      </c>
      <c r="H164" s="40" t="str">
        <f t="shared" si="5"/>
        <v>update entity set athleticsdivfemale=3, athleticsposfemale=32  where lower(nameeng) = lower('Raimondi College') and categoryid=2;</v>
      </c>
    </row>
    <row r="165" spans="1:8" x14ac:dyDescent="0.2">
      <c r="A165" t="s">
        <v>10</v>
      </c>
      <c r="B165" t="s">
        <v>628</v>
      </c>
      <c r="C165" t="str">
        <f t="shared" si="4"/>
        <v>athleticsposfemale=32</v>
      </c>
      <c r="D165" t="s">
        <v>555</v>
      </c>
      <c r="E165" t="str">
        <f>VLOOKUP(D165, [1]PE!$C$2:$E$248, 2, FALSE)</f>
        <v>SKH Tsoi Kung Po Secondary School</v>
      </c>
      <c r="F165" s="1">
        <f>VLOOKUP(D165, [1]PE!$C$2:$E$248, 3, FALSE)</f>
        <v>2</v>
      </c>
      <c r="G165" s="40">
        <v>165</v>
      </c>
      <c r="H165" s="40" t="str">
        <f t="shared" si="5"/>
        <v>update entity set athleticsdivfemale=3, athleticsposfemale=32  where lower(nameeng) = lower('SKH Tsoi Kung Po Secondary School') and categoryid=2;</v>
      </c>
    </row>
    <row r="166" spans="1:8" x14ac:dyDescent="0.2">
      <c r="A166" t="s">
        <v>10</v>
      </c>
      <c r="B166" t="s">
        <v>628</v>
      </c>
      <c r="C166" t="str">
        <f t="shared" si="4"/>
        <v>athleticsposfemale=32</v>
      </c>
      <c r="D166" s="14" t="s">
        <v>691</v>
      </c>
      <c r="E166" t="str">
        <f>VLOOKUP(D166, [1]PE!$C$2:$E$248, 2, FALSE)</f>
        <v>Heung To Secondary School (Tseung Kwan O)</v>
      </c>
      <c r="F166" s="1">
        <f>VLOOKUP(D166, [1]PE!$C$2:$E$248, 3, FALSE)</f>
        <v>2</v>
      </c>
      <c r="G166" s="40">
        <v>166</v>
      </c>
      <c r="H166" s="40" t="str">
        <f t="shared" si="5"/>
        <v>update entity set athleticsdivfemale=3, athleticsposfemale=32  where lower(nameeng) = lower('Heung To Secondary School (Tseung Kwan O)') and categoryid=2;</v>
      </c>
    </row>
    <row r="167" spans="1:8" x14ac:dyDescent="0.2">
      <c r="A167" t="s">
        <v>10</v>
      </c>
      <c r="B167" t="s">
        <v>628</v>
      </c>
      <c r="C167" t="str">
        <f t="shared" si="4"/>
        <v>athleticsposfemale=32</v>
      </c>
      <c r="D167" t="s">
        <v>692</v>
      </c>
      <c r="E167" t="str">
        <f>VLOOKUP(D167, [1]PE!$C$2:$E$248, 2, FALSE)</f>
        <v>Lingnan Secondary School</v>
      </c>
      <c r="F167" s="1">
        <f>VLOOKUP(D167, [1]PE!$C$2:$E$248, 3, FALSE)</f>
        <v>2</v>
      </c>
      <c r="G167" s="40">
        <v>167</v>
      </c>
      <c r="H167" s="40" t="str">
        <f t="shared" si="5"/>
        <v>update entity set athleticsdivfemale=3, athleticsposfemale=32  where lower(nameeng) = lower('Lingnan Secondary School') and categoryid=2;</v>
      </c>
    </row>
    <row r="168" spans="1:8" x14ac:dyDescent="0.2">
      <c r="A168" t="s">
        <v>10</v>
      </c>
      <c r="B168" t="s">
        <v>629</v>
      </c>
      <c r="C168" t="str">
        <f t="shared" si="4"/>
        <v>athleticsposfemale=33</v>
      </c>
      <c r="D168" t="s">
        <v>693</v>
      </c>
      <c r="E168" t="str">
        <f>VLOOKUP(D168, [1]PE!$C$2:$E$248, 2, FALSE)</f>
        <v>HKSKH Bishop Hall Secondary School</v>
      </c>
      <c r="F168" s="1">
        <f>VLOOKUP(D168, [1]PE!$C$2:$E$248, 3, FALSE)</f>
        <v>2</v>
      </c>
      <c r="G168" s="40">
        <v>168</v>
      </c>
      <c r="H168" s="40" t="str">
        <f t="shared" si="5"/>
        <v>update entity set athleticsdivfemale=3, athleticsposfemale=33  where lower(nameeng) = lower('HKSKH Bishop Hall Secondary School') and categoryid=2;</v>
      </c>
    </row>
    <row r="169" spans="1:8" x14ac:dyDescent="0.2">
      <c r="A169" t="s">
        <v>10</v>
      </c>
      <c r="B169" t="s">
        <v>629</v>
      </c>
      <c r="C169" t="str">
        <f t="shared" si="4"/>
        <v>athleticsposfemale=33</v>
      </c>
      <c r="D169" s="15" t="s">
        <v>698</v>
      </c>
      <c r="E169" t="str">
        <f>VLOOKUP(D169, [1]PE!$C$2:$E$248, 2, FALSE)</f>
        <v>Cognitio College (HK)</v>
      </c>
      <c r="F169" s="1">
        <f>VLOOKUP(D169, [1]PE!$C$2:$E$248, 3, FALSE)</f>
        <v>2</v>
      </c>
      <c r="G169" s="40">
        <v>169</v>
      </c>
      <c r="H169" s="40" t="str">
        <f t="shared" si="5"/>
        <v>update entity set athleticsdivfemale=3, athleticsposfemale=33  where lower(nameeng) = lower('Cognitio College (HK)') and categoryid=2;</v>
      </c>
    </row>
    <row r="170" spans="1:8" x14ac:dyDescent="0.2">
      <c r="A170" t="s">
        <v>10</v>
      </c>
      <c r="B170" t="s">
        <v>629</v>
      </c>
      <c r="C170" t="str">
        <f t="shared" si="4"/>
        <v>athleticsposfemale=33</v>
      </c>
      <c r="D170" s="16" t="s">
        <v>699</v>
      </c>
      <c r="E170" t="str">
        <f>VLOOKUP(D170, [1]PE!$C$2:$E$248, 2, FALSE)</f>
        <v>Munsang College (Hong Kong Island)</v>
      </c>
      <c r="F170" s="1">
        <f>VLOOKUP(D170, [1]PE!$C$2:$E$248, 3, FALSE)</f>
        <v>2</v>
      </c>
      <c r="G170" s="40">
        <v>170</v>
      </c>
      <c r="H170" s="40" t="str">
        <f t="shared" si="5"/>
        <v>update entity set athleticsdivfemale=3, athleticsposfemale=33  where lower(nameeng) = lower('Munsang College (Hong Kong Island)') and categoryid=2;</v>
      </c>
    </row>
    <row r="171" spans="1:8" x14ac:dyDescent="0.2">
      <c r="A171" t="s">
        <v>10</v>
      </c>
      <c r="B171" t="s">
        <v>629</v>
      </c>
      <c r="C171" t="str">
        <f t="shared" si="4"/>
        <v>athleticsposfemale=33</v>
      </c>
      <c r="D171" t="s">
        <v>694</v>
      </c>
      <c r="E171" t="str">
        <f>VLOOKUP(D171, [1]PE!$C$2:$E$248, 2, FALSE)</f>
        <v>SKH Holy Carpenter Secondary School</v>
      </c>
      <c r="F171" s="1">
        <f>VLOOKUP(D171, [1]PE!$C$2:$E$248, 3, FALSE)</f>
        <v>2</v>
      </c>
      <c r="G171" s="40">
        <v>171</v>
      </c>
      <c r="H171" s="40" t="str">
        <f t="shared" si="5"/>
        <v>update entity set athleticsdivfemale=3, athleticsposfemale=33  where lower(nameeng) = lower('SKH Holy Carpenter Secondary School') and categoryid=2;</v>
      </c>
    </row>
    <row r="172" spans="1:8" x14ac:dyDescent="0.2">
      <c r="A172" t="s">
        <v>10</v>
      </c>
      <c r="B172" t="s">
        <v>633</v>
      </c>
      <c r="C172" t="str">
        <f t="shared" si="4"/>
        <v>athleticsposfemale=34</v>
      </c>
      <c r="D172" t="s">
        <v>695</v>
      </c>
      <c r="E172" t="str">
        <f>VLOOKUP(D172, [1]PE!$C$2:$E$248, 2, FALSE)</f>
        <v>CCC Kung Lee College</v>
      </c>
      <c r="F172" s="1">
        <f>VLOOKUP(D172, [1]PE!$C$2:$E$248, 3, FALSE)</f>
        <v>2</v>
      </c>
      <c r="G172" s="40">
        <v>172</v>
      </c>
      <c r="H172" s="40" t="str">
        <f t="shared" si="5"/>
        <v>update entity set athleticsdivfemale=3, athleticsposfemale=34  where lower(nameeng) = lower('CCC Kung Lee College') and categoryid=2;</v>
      </c>
    </row>
    <row r="173" spans="1:8" x14ac:dyDescent="0.2">
      <c r="A173" t="s">
        <v>10</v>
      </c>
      <c r="B173" t="s">
        <v>633</v>
      </c>
      <c r="C173" t="str">
        <f t="shared" si="4"/>
        <v>athleticsposfemale=34</v>
      </c>
      <c r="D173" t="s">
        <v>697</v>
      </c>
      <c r="E173" t="str">
        <f>VLOOKUP(D173, [1]PE!$C$2:$E$248, 2, FALSE)</f>
        <v>Hong Kong Taoist Association The Yuen Yuen Institute No. 3 Secondary Sch.</v>
      </c>
      <c r="F173" s="1">
        <f>VLOOKUP(D173, [1]PE!$C$2:$E$248, 3, FALSE)</f>
        <v>2</v>
      </c>
      <c r="G173" s="40">
        <v>173</v>
      </c>
      <c r="H173" s="40" t="str">
        <f t="shared" si="5"/>
        <v>update entity set athleticsdivfemale=3, athleticsposfemale=34  where lower(nameeng) = lower('Hong Kong Taoist Association The Yuen Yuen Institute No. 3 Secondary Sch.') and categoryid=2;</v>
      </c>
    </row>
    <row r="174" spans="1:8" x14ac:dyDescent="0.2">
      <c r="A174" t="s">
        <v>10</v>
      </c>
      <c r="B174" t="s">
        <v>633</v>
      </c>
      <c r="C174" t="str">
        <f t="shared" si="4"/>
        <v>athleticsposfemale=34</v>
      </c>
      <c r="D174" s="17" t="s">
        <v>700</v>
      </c>
      <c r="E174" t="str">
        <f>VLOOKUP(D174, [1]PE!$C$2:$E$248, 2, FALSE)</f>
        <v>Cognitio College (Kowloon)</v>
      </c>
      <c r="F174" s="1">
        <f>VLOOKUP(D174, [1]PE!$C$2:$E$248, 3, FALSE)</f>
        <v>2</v>
      </c>
      <c r="G174" s="40">
        <v>174</v>
      </c>
      <c r="H174" s="40" t="str">
        <f t="shared" si="5"/>
        <v>update entity set athleticsdivfemale=3, athleticsposfemale=34  where lower(nameeng) = lower('Cognitio College (Kowloon)') and categoryid=2;</v>
      </c>
    </row>
    <row r="175" spans="1:8" x14ac:dyDescent="0.2">
      <c r="A175" t="s">
        <v>10</v>
      </c>
      <c r="B175" t="s">
        <v>630</v>
      </c>
      <c r="C175" t="str">
        <f t="shared" si="4"/>
        <v>athleticsposfemale=35</v>
      </c>
      <c r="D175" t="s">
        <v>701</v>
      </c>
      <c r="E175" t="str">
        <f>VLOOKUP(D175, [1]PE!$C$2:$E$248, 2, FALSE)</f>
        <v>Caritas Wu Cheng-chung Secondary School</v>
      </c>
      <c r="F175" s="1">
        <f>VLOOKUP(D175, [1]PE!$C$2:$E$248, 3, FALSE)</f>
        <v>2</v>
      </c>
      <c r="G175" s="40">
        <v>175</v>
      </c>
      <c r="H175" s="40" t="str">
        <f t="shared" si="5"/>
        <v>update entity set athleticsdivfemale=3, athleticsposfemale=35  where lower(nameeng) = lower('Caritas Wu Cheng-chung Secondary School') and categoryid=2;</v>
      </c>
    </row>
    <row r="176" spans="1:8" x14ac:dyDescent="0.2">
      <c r="A176" t="s">
        <v>10</v>
      </c>
      <c r="B176" t="s">
        <v>630</v>
      </c>
      <c r="C176" t="str">
        <f t="shared" si="4"/>
        <v>athleticsposfemale=35</v>
      </c>
      <c r="D176" t="s">
        <v>703</v>
      </c>
      <c r="E176" t="str">
        <f>VLOOKUP(D176, [1]PE!$C$2:$E$248, 2, FALSE)</f>
        <v>Po Leung Kuk Tong Nai Kan Junior Secondary College</v>
      </c>
      <c r="F176" s="1">
        <f>VLOOKUP(D176, [1]PE!$C$2:$E$248, 3, FALSE)</f>
        <v>2</v>
      </c>
      <c r="G176" s="40">
        <v>176</v>
      </c>
      <c r="H176" s="40" t="str">
        <f t="shared" si="5"/>
        <v>update entity set athleticsdivfemale=3, athleticsposfemale=35  where lower(nameeng) = lower('Po Leung Kuk Tong Nai Kan Junior Secondary College') and categoryid=2;</v>
      </c>
    </row>
    <row r="177" spans="1:8" x14ac:dyDescent="0.2">
      <c r="A177" t="s">
        <v>10</v>
      </c>
      <c r="B177" t="s">
        <v>630</v>
      </c>
      <c r="C177" t="str">
        <f t="shared" si="4"/>
        <v>athleticsposfemale=35</v>
      </c>
      <c r="D177" t="s">
        <v>704</v>
      </c>
      <c r="E177" t="str">
        <f>VLOOKUP(D177, [1]PE!$C$2:$E$248, 2, FALSE)</f>
        <v>The Mission Covenant Church Holm Glad College</v>
      </c>
      <c r="F177" s="1">
        <f>VLOOKUP(D177, [1]PE!$C$2:$E$248, 3, FALSE)</f>
        <v>2</v>
      </c>
      <c r="G177" s="40">
        <v>177</v>
      </c>
      <c r="H177" s="40" t="str">
        <f t="shared" si="5"/>
        <v>update entity set athleticsdivfemale=3, athleticsposfemale=35  where lower(nameeng) = lower('The Mission Covenant Church Holm Glad College') and categoryid=2;</v>
      </c>
    </row>
    <row r="178" spans="1:8" x14ac:dyDescent="0.2">
      <c r="A178" t="s">
        <v>10</v>
      </c>
      <c r="B178" t="s">
        <v>631</v>
      </c>
      <c r="C178" t="str">
        <f t="shared" si="4"/>
        <v>athleticsposfemale=36</v>
      </c>
      <c r="D178" t="s">
        <v>705</v>
      </c>
      <c r="E178" t="str">
        <f>VLOOKUP(D178, [1]PE!$C$2:$E$248, 2, FALSE)</f>
        <v>Yan Chai Hospital Lan Chi Pat Memorial Secondary School</v>
      </c>
      <c r="F178" s="1">
        <f>VLOOKUP(D178, [1]PE!$C$2:$E$248, 3, FALSE)</f>
        <v>2</v>
      </c>
      <c r="G178" s="40">
        <v>178</v>
      </c>
      <c r="H178" s="40" t="str">
        <f t="shared" si="5"/>
        <v>update entity set athleticsdivfemale=3, athleticsposfemale=36  where lower(nameeng) = lower('Yan Chai Hospital Lan Chi Pat Memorial Secondary School') and categoryid=2;</v>
      </c>
    </row>
    <row r="179" spans="1:8" x14ac:dyDescent="0.2">
      <c r="A179" t="s">
        <v>10</v>
      </c>
      <c r="B179" t="s">
        <v>635</v>
      </c>
      <c r="C179" t="str">
        <f t="shared" si="4"/>
        <v>athleticsposfemale=37</v>
      </c>
      <c r="D179" t="s">
        <v>706</v>
      </c>
      <c r="E179" t="str">
        <f>VLOOKUP(D179, [1]PE!$C$2:$E$248, 2, FALSE)</f>
        <v>Lee Kau Yan Memorial School</v>
      </c>
      <c r="F179" s="1">
        <f>VLOOKUP(D179, [1]PE!$C$2:$E$248, 3, FALSE)</f>
        <v>2</v>
      </c>
      <c r="G179" s="40">
        <v>179</v>
      </c>
      <c r="H179" s="40" t="str">
        <f t="shared" si="5"/>
        <v>update entity set athleticsdivfemale=3, athleticsposfemale=37  where lower(nameeng) = lower('Lee Kau Yan Memorial School') and categoryid=2;</v>
      </c>
    </row>
    <row r="180" spans="1:8" x14ac:dyDescent="0.2">
      <c r="A180" t="s">
        <v>10</v>
      </c>
      <c r="B180" t="s">
        <v>636</v>
      </c>
      <c r="C180" t="str">
        <f t="shared" si="4"/>
        <v>athleticsposfemale=38</v>
      </c>
      <c r="D180" t="s">
        <v>560</v>
      </c>
      <c r="E180" t="str">
        <f>VLOOKUP(D180, [1]PE!$C$2:$E$248, 2, FALSE)</f>
        <v>Jockey Club Government Secondary School</v>
      </c>
      <c r="F180" s="1">
        <f>VLOOKUP(D180, [1]PE!$C$2:$E$248, 3, FALSE)</f>
        <v>2</v>
      </c>
      <c r="G180" s="40">
        <v>180</v>
      </c>
      <c r="H180" s="40" t="str">
        <f t="shared" si="5"/>
        <v>update entity set athleticsdivfemale=3, athleticsposfemale=38  where lower(nameeng) = lower('Jockey Club Government Secondary School') and categoryid=2;</v>
      </c>
    </row>
    <row r="181" spans="1:8" x14ac:dyDescent="0.2">
      <c r="A181" t="s">
        <v>10</v>
      </c>
      <c r="B181" t="s">
        <v>636</v>
      </c>
      <c r="C181" t="str">
        <f t="shared" si="4"/>
        <v>athleticsposfemale=38</v>
      </c>
      <c r="D181" t="s">
        <v>707</v>
      </c>
      <c r="E181" t="str">
        <f>VLOOKUP(D181, [1]PE!$C$2:$E$248, 2, FALSE)</f>
        <v>PHC Wing Kwong College</v>
      </c>
      <c r="F181" s="1">
        <f>VLOOKUP(D181, [1]PE!$C$2:$E$248, 3, FALSE)</f>
        <v>2</v>
      </c>
      <c r="G181" s="40">
        <v>181</v>
      </c>
      <c r="H181" s="40" t="str">
        <f t="shared" si="5"/>
        <v>update entity set athleticsdivfemale=3, athleticsposfemale=38  where lower(nameeng) = lower('PHC Wing Kwong College') and categoryid=2;</v>
      </c>
    </row>
    <row r="182" spans="1:8" x14ac:dyDescent="0.2">
      <c r="A182" t="s">
        <v>10</v>
      </c>
      <c r="B182" t="s">
        <v>638</v>
      </c>
      <c r="C182" t="str">
        <f t="shared" si="4"/>
        <v>athleticsposfemale=40</v>
      </c>
      <c r="D182" t="s">
        <v>561</v>
      </c>
      <c r="E182" t="str">
        <f>VLOOKUP(D182, [1]PE!$C$2:$E$248, 2, FALSE)</f>
        <v>Rosaryhill School</v>
      </c>
      <c r="F182" s="1">
        <f>VLOOKUP(D182, [1]PE!$C$2:$E$248, 3, FALSE)</f>
        <v>2</v>
      </c>
      <c r="G182" s="40">
        <v>182</v>
      </c>
      <c r="H182" s="40" t="str">
        <f t="shared" si="5"/>
        <v>update entity set athleticsdivfemale=3, athleticsposfemale=40  where lower(nameeng) = lower('Rosaryhill School') and categoryid=2;</v>
      </c>
    </row>
    <row r="183" spans="1:8" x14ac:dyDescent="0.2">
      <c r="A183" t="s">
        <v>10</v>
      </c>
      <c r="B183" t="s">
        <v>639</v>
      </c>
      <c r="C183" t="str">
        <f t="shared" si="4"/>
        <v>athleticsposfemale=41</v>
      </c>
      <c r="D183" s="18" t="s">
        <v>708</v>
      </c>
      <c r="E183" t="str">
        <f>VLOOKUP(D183, [1]PE!$C$2:$E$248, 2, FALSE)</f>
        <v>Delia Memorial School (Glee Path)</v>
      </c>
      <c r="F183" s="1">
        <f>VLOOKUP(D183, [1]PE!$C$2:$E$248, 3, FALSE)</f>
        <v>2</v>
      </c>
      <c r="G183" s="40">
        <v>183</v>
      </c>
      <c r="H183" s="40" t="str">
        <f t="shared" si="5"/>
        <v>update entity set athleticsdivfemale=3, athleticsposfemale=41  where lower(nameeng) = lower('Delia Memorial School (Glee Path)') and categoryid=2;</v>
      </c>
    </row>
    <row r="184" spans="1:8" x14ac:dyDescent="0.2">
      <c r="A184" t="s">
        <v>10</v>
      </c>
      <c r="B184" t="s">
        <v>639</v>
      </c>
      <c r="C184" t="str">
        <f t="shared" si="4"/>
        <v>athleticsposfemale=41</v>
      </c>
      <c r="D184" t="s">
        <v>563</v>
      </c>
      <c r="E184" t="str">
        <f>VLOOKUP(D184, [1]PE!$C$2:$E$248, 2, FALSE)</f>
        <v>Tang Shiu Kin Victoria Government Secondary School</v>
      </c>
      <c r="F184" s="1">
        <f>VLOOKUP(D184, [1]PE!$C$2:$E$248, 3, FALSE)</f>
        <v>2</v>
      </c>
      <c r="G184" s="40">
        <v>184</v>
      </c>
      <c r="H184" s="40" t="str">
        <f t="shared" si="5"/>
        <v>update entity set athleticsdivfemale=3, athleticsposfemale=41  where lower(nameeng) = lower('Tang Shiu Kin Victoria Government Secondary School') and categoryid=2;</v>
      </c>
    </row>
    <row r="185" spans="1:8" x14ac:dyDescent="0.2">
      <c r="A185" t="s">
        <v>10</v>
      </c>
      <c r="B185" t="s">
        <v>641</v>
      </c>
      <c r="C185" t="str">
        <f t="shared" si="4"/>
        <v>athleticsposfemale=43</v>
      </c>
      <c r="D185" t="s">
        <v>562</v>
      </c>
      <c r="E185" t="str">
        <f>VLOOKUP(D185, [1]PE!$C$2:$E$248, 2, FALSE)</f>
        <v>S.K.H. All Saints'' Middle School</v>
      </c>
      <c r="F185" s="1">
        <f>VLOOKUP(D185, [1]PE!$C$2:$E$248, 3, FALSE)</f>
        <v>2</v>
      </c>
      <c r="G185" s="40">
        <v>185</v>
      </c>
      <c r="H185" s="40" t="str">
        <f t="shared" si="5"/>
        <v>update entity set athleticsdivfemale=3, athleticsposfemale=43  where lower(nameeng) = lower('S.K.H. All Saints'' Middle School') and categoryid=2;</v>
      </c>
    </row>
    <row r="186" spans="1:8" x14ac:dyDescent="0.2">
      <c r="A186" t="s">
        <v>10</v>
      </c>
      <c r="B186" t="s">
        <v>642</v>
      </c>
      <c r="C186" t="str">
        <f t="shared" si="4"/>
        <v>athleticsposfemale=44</v>
      </c>
      <c r="D186" t="s">
        <v>552</v>
      </c>
      <c r="E186" t="str">
        <f>VLOOKUP(D186, [1]PE!$C$2:$E$248, 2, FALSE)</f>
        <v>Lung Cheung Government Secondary School</v>
      </c>
      <c r="F186" s="1">
        <f>VLOOKUP(D186, [1]PE!$C$2:$E$248, 3, FALSE)</f>
        <v>2</v>
      </c>
      <c r="G186" s="40">
        <v>186</v>
      </c>
      <c r="H186" s="40" t="str">
        <f t="shared" si="5"/>
        <v>update entity set athleticsdivfemale=3, athleticsposfemale=44  where lower(nameeng) = lower('Lung Cheung Government Secondary School') and categoryid=2;</v>
      </c>
    </row>
    <row r="187" spans="1:8" x14ac:dyDescent="0.2">
      <c r="A187" t="s">
        <v>10</v>
      </c>
      <c r="B187" t="s">
        <v>643</v>
      </c>
      <c r="C187" t="str">
        <f t="shared" si="4"/>
        <v>athleticsposfemale=45</v>
      </c>
      <c r="D187" s="19" t="s">
        <v>709</v>
      </c>
      <c r="E187" t="str">
        <f>VLOOKUP(D187, [1]PE!$C$2:$E$248, 2, FALSE)</f>
        <v>Delia Memorial School (Matteo Ricci)</v>
      </c>
      <c r="F187" s="1">
        <f>VLOOKUP(D187, [1]PE!$C$2:$E$248, 3, FALSE)</f>
        <v>2</v>
      </c>
      <c r="G187" s="40">
        <v>187</v>
      </c>
      <c r="H187" s="40" t="str">
        <f t="shared" si="5"/>
        <v>update entity set athleticsdivfemale=3, athleticsposfemale=45  where lower(nameeng) = lower('Delia Memorial School (Matteo Ricci)') and categoryid=2;</v>
      </c>
    </row>
    <row r="188" spans="1:8" x14ac:dyDescent="0.2">
      <c r="A188" t="s">
        <v>3</v>
      </c>
      <c r="B188" t="s">
        <v>599</v>
      </c>
      <c r="C188" t="str">
        <f>"athleticsposmale=" &amp; B188</f>
        <v>athleticsposmale=1</v>
      </c>
      <c r="D188" t="s">
        <v>405</v>
      </c>
      <c r="E188" t="str">
        <f>VLOOKUP(D188, [1]PE!$C$2:$E$248, 2, FALSE)</f>
        <v>Diocesan Boys'' School</v>
      </c>
      <c r="F188" s="1">
        <f>VLOOKUP(D188, [1]PE!$C$2:$E$248, 3, FALSE)</f>
        <v>2</v>
      </c>
      <c r="G188" s="40">
        <v>188</v>
      </c>
      <c r="H188" s="40" t="str">
        <f t="shared" si="5"/>
        <v>update entity set athleticsdivmale=1, athleticsposmale=1  where lower(nameeng) = lower('Diocesan Boys'' School') and categoryid=2;</v>
      </c>
    </row>
    <row r="189" spans="1:8" x14ac:dyDescent="0.2">
      <c r="A189" t="s">
        <v>3</v>
      </c>
      <c r="B189" t="s">
        <v>600</v>
      </c>
      <c r="C189" t="str">
        <f t="shared" ref="C189:C252" si="6">"athleticsposmale=" &amp; B189</f>
        <v>athleticsposmale=2</v>
      </c>
      <c r="D189" t="s">
        <v>406</v>
      </c>
      <c r="E189" t="str">
        <f>VLOOKUP(D189, [1]PE!$C$2:$E$248, 2, FALSE)</f>
        <v>La Salle College</v>
      </c>
      <c r="F189" s="1">
        <f>VLOOKUP(D189, [1]PE!$C$2:$E$248, 3, FALSE)</f>
        <v>2</v>
      </c>
      <c r="G189" s="40">
        <v>189</v>
      </c>
      <c r="H189" s="40" t="str">
        <f t="shared" si="5"/>
        <v>update entity set athleticsdivmale=1, athleticsposmale=2  where lower(nameeng) = lower('La Salle College') and categoryid=2;</v>
      </c>
    </row>
    <row r="190" spans="1:8" x14ac:dyDescent="0.2">
      <c r="A190" t="s">
        <v>3</v>
      </c>
      <c r="B190" t="s">
        <v>601</v>
      </c>
      <c r="C190" t="str">
        <f t="shared" si="6"/>
        <v>athleticsposmale=3</v>
      </c>
      <c r="D190" t="s">
        <v>407</v>
      </c>
      <c r="E190" t="str">
        <f>VLOOKUP(D190, [1]PE!$C$2:$E$248, 2, FALSE)</f>
        <v>Hoi Ping Chamber of Commerce Secondary School</v>
      </c>
      <c r="F190" s="1">
        <f>VLOOKUP(D190, [1]PE!$C$2:$E$248, 3, FALSE)</f>
        <v>2</v>
      </c>
      <c r="G190" s="40">
        <v>190</v>
      </c>
      <c r="H190" s="40" t="str">
        <f t="shared" si="5"/>
        <v>update entity set athleticsdivmale=1, athleticsposmale=3  where lower(nameeng) = lower('Hoi Ping Chamber of Commerce Secondary School') and categoryid=2;</v>
      </c>
    </row>
    <row r="191" spans="1:8" x14ac:dyDescent="0.2">
      <c r="A191" t="s">
        <v>3</v>
      </c>
      <c r="B191" t="s">
        <v>602</v>
      </c>
      <c r="C191" t="str">
        <f t="shared" si="6"/>
        <v>athleticsposmale=4</v>
      </c>
      <c r="D191" t="s">
        <v>408</v>
      </c>
      <c r="E191" t="str">
        <f>VLOOKUP(D191, [1]PE!$C$2:$E$248, 2, FALSE)</f>
        <v>TWGHs Wong Fut Nam College</v>
      </c>
      <c r="F191" s="1">
        <f>VLOOKUP(D191, [1]PE!$C$2:$E$248, 3, FALSE)</f>
        <v>2</v>
      </c>
      <c r="G191" s="40">
        <v>191</v>
      </c>
      <c r="H191" s="40" t="str">
        <f t="shared" si="5"/>
        <v>update entity set athleticsdivmale=1, athleticsposmale=4  where lower(nameeng) = lower('TWGHs Wong Fut Nam College') and categoryid=2;</v>
      </c>
    </row>
    <row r="192" spans="1:8" x14ac:dyDescent="0.2">
      <c r="A192" t="s">
        <v>3</v>
      </c>
      <c r="B192" t="s">
        <v>603</v>
      </c>
      <c r="C192" t="str">
        <f t="shared" si="6"/>
        <v>athleticsposmale=5</v>
      </c>
      <c r="D192" s="20" t="s">
        <v>710</v>
      </c>
      <c r="E192" t="str">
        <f>VLOOKUP(D192, [1]PE!$C$2:$E$248, 2, FALSE)</f>
        <v>Wah Yan College Hong Kong</v>
      </c>
      <c r="F192" s="1">
        <f>VLOOKUP(D192, [1]PE!$C$2:$E$248, 3, FALSE)</f>
        <v>2</v>
      </c>
      <c r="G192" s="40">
        <v>192</v>
      </c>
      <c r="H192" s="40" t="str">
        <f t="shared" si="5"/>
        <v>update entity set athleticsdivmale=1, athleticsposmale=5  where lower(nameeng) = lower('Wah Yan College Hong Kong') and categoryid=2;</v>
      </c>
    </row>
    <row r="193" spans="1:8" x14ac:dyDescent="0.2">
      <c r="A193" t="s">
        <v>3</v>
      </c>
      <c r="B193" t="s">
        <v>604</v>
      </c>
      <c r="C193" t="str">
        <f t="shared" si="6"/>
        <v>athleticsposmale=6</v>
      </c>
      <c r="D193" s="21" t="s">
        <v>711</v>
      </c>
      <c r="E193" t="str">
        <f>VLOOKUP(D193, [1]PE!$C$2:$E$248, 2, FALSE)</f>
        <v>Wah Yan College, Kowloon</v>
      </c>
      <c r="F193" s="1">
        <f>VLOOKUP(D193, [1]PE!$C$2:$E$248, 3, FALSE)</f>
        <v>2</v>
      </c>
      <c r="G193" s="40">
        <v>193</v>
      </c>
      <c r="H193" s="40" t="str">
        <f t="shared" si="5"/>
        <v>update entity set athleticsdivmale=1, athleticsposmale=6  where lower(nameeng) = lower('Wah Yan College, Kowloon') and categoryid=2;</v>
      </c>
    </row>
    <row r="194" spans="1:8" x14ac:dyDescent="0.2">
      <c r="A194" t="s">
        <v>3</v>
      </c>
      <c r="B194" t="s">
        <v>605</v>
      </c>
      <c r="C194" t="str">
        <f t="shared" si="6"/>
        <v>athleticsposmale=7</v>
      </c>
      <c r="D194" t="s">
        <v>409</v>
      </c>
      <c r="E194" t="str">
        <f>VLOOKUP(D194, [1]PE!$C$2:$E$248, 2, FALSE)</f>
        <v>West Island School</v>
      </c>
      <c r="F194" s="1">
        <f>VLOOKUP(D194, [1]PE!$C$2:$E$248, 3, FALSE)</f>
        <v>5</v>
      </c>
      <c r="G194" s="40">
        <v>194</v>
      </c>
      <c r="H194" s="40" t="str">
        <f t="shared" si="5"/>
        <v>update entity set athleticsdivmale=1, athleticsposmale=7  where lower(nameeng) = lower('West Island School') and categoryid=5;</v>
      </c>
    </row>
    <row r="195" spans="1:8" x14ac:dyDescent="0.2">
      <c r="A195" t="s">
        <v>3</v>
      </c>
      <c r="B195" t="s">
        <v>606</v>
      </c>
      <c r="C195" t="str">
        <f t="shared" si="6"/>
        <v>athleticsposmale=8</v>
      </c>
      <c r="D195" t="s">
        <v>410</v>
      </c>
      <c r="E195" t="str">
        <f>VLOOKUP(D195, [1]PE!$C$2:$E$248, 2, FALSE)</f>
        <v>Cheung Sha Wan Catholic Secondary School</v>
      </c>
      <c r="F195" s="1">
        <f>VLOOKUP(D195, [1]PE!$C$2:$E$248, 3, FALSE)</f>
        <v>2</v>
      </c>
      <c r="G195" s="40">
        <v>195</v>
      </c>
      <c r="H195" s="40" t="str">
        <f t="shared" ref="H195:H258" si="7">IF(F195&lt;&gt;"", "update entity set " &amp; A195 &amp; ", "&amp;C195&amp;"  where lower(nameeng) = lower('" &amp; E195 &amp; "') and categoryid=" &amp;F195 &amp; ";", "")</f>
        <v>update entity set athleticsdivmale=1, athleticsposmale=8  where lower(nameeng) = lower('Cheung Sha Wan Catholic Secondary School') and categoryid=2;</v>
      </c>
    </row>
    <row r="196" spans="1:8" x14ac:dyDescent="0.2">
      <c r="A196" t="s">
        <v>3</v>
      </c>
      <c r="B196" t="s">
        <v>607</v>
      </c>
      <c r="C196" t="str">
        <f t="shared" si="6"/>
        <v>athleticsposmale=9</v>
      </c>
      <c r="D196" t="s">
        <v>411</v>
      </c>
      <c r="E196" t="str">
        <f>VLOOKUP(D196, [1]PE!$C$2:$E$248, 2, FALSE)</f>
        <v>Yu Chun Keung Memorial College</v>
      </c>
      <c r="F196" s="1">
        <f>VLOOKUP(D196, [1]PE!$C$2:$E$248, 3, FALSE)</f>
        <v>2</v>
      </c>
      <c r="G196" s="40">
        <v>196</v>
      </c>
      <c r="H196" s="40" t="str">
        <f t="shared" si="7"/>
        <v>update entity set athleticsdivmale=1, athleticsposmale=9  where lower(nameeng) = lower('Yu Chun Keung Memorial College') and categoryid=2;</v>
      </c>
    </row>
    <row r="197" spans="1:8" x14ac:dyDescent="0.2">
      <c r="A197" t="s">
        <v>3</v>
      </c>
      <c r="B197" t="s">
        <v>608</v>
      </c>
      <c r="C197" t="str">
        <f t="shared" si="6"/>
        <v>athleticsposmale=10</v>
      </c>
      <c r="D197" t="s">
        <v>412</v>
      </c>
      <c r="E197" t="str">
        <f>VLOOKUP(D197, [1]PE!$C$2:$E$248, 2, FALSE)</f>
        <v>Chong Gene Hang College</v>
      </c>
      <c r="F197" s="1">
        <f>VLOOKUP(D197, [1]PE!$C$2:$E$248, 3, FALSE)</f>
        <v>2</v>
      </c>
      <c r="G197" s="40">
        <v>197</v>
      </c>
      <c r="H197" s="40" t="str">
        <f t="shared" si="7"/>
        <v>update entity set athleticsdivmale=1, athleticsposmale=10  where lower(nameeng) = lower('Chong Gene Hang College') and categoryid=2;</v>
      </c>
    </row>
    <row r="198" spans="1:8" x14ac:dyDescent="0.2">
      <c r="A198" t="s">
        <v>3</v>
      </c>
      <c r="B198" t="s">
        <v>609</v>
      </c>
      <c r="C198" t="str">
        <f t="shared" si="6"/>
        <v>athleticsposmale=11</v>
      </c>
      <c r="D198" t="s">
        <v>413</v>
      </c>
      <c r="E198" t="str">
        <f>VLOOKUP(D198, [1]PE!$C$2:$E$248, 2, FALSE)</f>
        <v>St. Joseph''s Anglo-Chinese School</v>
      </c>
      <c r="F198" s="1">
        <f>VLOOKUP(D198, [1]PE!$C$2:$E$248, 3, FALSE)</f>
        <v>2</v>
      </c>
      <c r="G198" s="40">
        <v>198</v>
      </c>
      <c r="H198" s="40" t="str">
        <f t="shared" si="7"/>
        <v>update entity set athleticsdivmale=1, athleticsposmale=11  where lower(nameeng) = lower('St. Joseph''s Anglo-Chinese School') and categoryid=2;</v>
      </c>
    </row>
    <row r="199" spans="1:8" x14ac:dyDescent="0.2">
      <c r="A199" t="s">
        <v>3</v>
      </c>
      <c r="B199" t="s">
        <v>610</v>
      </c>
      <c r="C199" t="str">
        <f t="shared" si="6"/>
        <v>athleticsposmale=12</v>
      </c>
      <c r="D199" t="s">
        <v>414</v>
      </c>
      <c r="E199" t="str">
        <f>VLOOKUP(D199, [1]PE!$C$2:$E$248, 2, FALSE)</f>
        <v>King George V School</v>
      </c>
      <c r="F199" s="1">
        <f>VLOOKUP(D199, [1]PE!$C$2:$E$248, 3, FALSE)</f>
        <v>5</v>
      </c>
      <c r="G199" s="40">
        <v>199</v>
      </c>
      <c r="H199" s="40" t="str">
        <f t="shared" si="7"/>
        <v>update entity set athleticsdivmale=1, athleticsposmale=12  where lower(nameeng) = lower('King George V School') and categoryid=5;</v>
      </c>
    </row>
    <row r="200" spans="1:8" x14ac:dyDescent="0.2">
      <c r="A200" t="s">
        <v>3</v>
      </c>
      <c r="B200" t="s">
        <v>611</v>
      </c>
      <c r="C200" t="str">
        <f t="shared" si="6"/>
        <v>athleticsposmale=13</v>
      </c>
      <c r="D200" t="s">
        <v>415</v>
      </c>
      <c r="E200" t="str">
        <f>VLOOKUP(D200, [1]PE!$C$2:$E$248, 2, FALSE)</f>
        <v>Choi Hung Estate Catholic Secondary School</v>
      </c>
      <c r="F200" s="1">
        <f>VLOOKUP(D200, [1]PE!$C$2:$E$248, 3, FALSE)</f>
        <v>2</v>
      </c>
      <c r="G200" s="40">
        <v>200</v>
      </c>
      <c r="H200" s="40" t="str">
        <f t="shared" si="7"/>
        <v>update entity set athleticsdivmale=1, athleticsposmale=13  where lower(nameeng) = lower('Choi Hung Estate Catholic Secondary School') and categoryid=2;</v>
      </c>
    </row>
    <row r="201" spans="1:8" x14ac:dyDescent="0.2">
      <c r="A201" t="s">
        <v>3</v>
      </c>
      <c r="B201" t="s">
        <v>612</v>
      </c>
      <c r="C201" t="str">
        <f t="shared" si="6"/>
        <v>athleticsposmale=14</v>
      </c>
      <c r="D201" t="s">
        <v>416</v>
      </c>
      <c r="E201" t="str">
        <f>VLOOKUP(D201, [1]PE!$C$2:$E$248, 2, FALSE)</f>
        <v>Pui Ching Middle School</v>
      </c>
      <c r="F201" s="1">
        <f>VLOOKUP(D201, [1]PE!$C$2:$E$248, 3, FALSE)</f>
        <v>2</v>
      </c>
      <c r="G201" s="40">
        <v>201</v>
      </c>
      <c r="H201" s="40" t="str">
        <f t="shared" si="7"/>
        <v>update entity set athleticsdivmale=1, athleticsposmale=14  where lower(nameeng) = lower('Pui Ching Middle School') and categoryid=2;</v>
      </c>
    </row>
    <row r="202" spans="1:8" x14ac:dyDescent="0.2">
      <c r="A202" t="s">
        <v>3</v>
      </c>
      <c r="B202" t="s">
        <v>613</v>
      </c>
      <c r="C202" t="str">
        <f t="shared" si="6"/>
        <v>athleticsposmale=15</v>
      </c>
      <c r="D202" t="s">
        <v>417</v>
      </c>
      <c r="E202" t="str">
        <f>VLOOKUP(D202, [1]PE!$C$2:$E$248, 2, FALSE)</f>
        <v>Christian &amp; Missionary Alliance Sun Kei Secondary School</v>
      </c>
      <c r="F202" s="1">
        <f>VLOOKUP(D202, [1]PE!$C$2:$E$248, 3, FALSE)</f>
        <v>2</v>
      </c>
      <c r="G202" s="40">
        <v>202</v>
      </c>
      <c r="H202" s="40" t="str">
        <f t="shared" si="7"/>
        <v>update entity set athleticsdivmale=1, athleticsposmale=15  where lower(nameeng) = lower('Christian &amp; Missionary Alliance Sun Kei Secondary School') and categoryid=2;</v>
      </c>
    </row>
    <row r="203" spans="1:8" x14ac:dyDescent="0.2">
      <c r="A203" t="s">
        <v>3</v>
      </c>
      <c r="B203" t="s">
        <v>614</v>
      </c>
      <c r="C203" t="str">
        <f t="shared" si="6"/>
        <v>athleticsposmale=16</v>
      </c>
      <c r="D203" t="s">
        <v>418</v>
      </c>
      <c r="E203" t="str">
        <f>VLOOKUP(D203, [1]PE!$C$2:$E$248, 2, FALSE)</f>
        <v>St. Margaret''s Co-Educational English Secondary and Primary School</v>
      </c>
      <c r="F203" s="1">
        <f>VLOOKUP(D203, [1]PE!$C$2:$E$248, 3, FALSE)</f>
        <v>2</v>
      </c>
      <c r="G203" s="40">
        <v>203</v>
      </c>
      <c r="H203" s="40" t="str">
        <f t="shared" si="7"/>
        <v>update entity set athleticsdivmale=1, athleticsposmale=16  where lower(nameeng) = lower('St. Margaret''s Co-Educational English Secondary and Primary School') and categoryid=2;</v>
      </c>
    </row>
    <row r="204" spans="1:8" x14ac:dyDescent="0.2">
      <c r="A204" t="s">
        <v>6</v>
      </c>
      <c r="B204" t="s">
        <v>599</v>
      </c>
      <c r="C204" t="str">
        <f t="shared" si="6"/>
        <v>athleticsposmale=1</v>
      </c>
      <c r="D204" t="s">
        <v>428</v>
      </c>
      <c r="E204" t="str">
        <f>VLOOKUP(D204, [1]PE!$C$2:$E$248, 2, FALSE)</f>
        <v>TWGHs Chang Ming Thien College</v>
      </c>
      <c r="F204" s="1">
        <f>VLOOKUP(D204, [1]PE!$C$2:$E$248, 3, FALSE)</f>
        <v>2</v>
      </c>
      <c r="G204" s="40">
        <v>204</v>
      </c>
      <c r="H204" s="40" t="str">
        <f t="shared" si="7"/>
        <v>update entity set athleticsdivmale=2, athleticsposmale=1  where lower(nameeng) = lower('TWGHs Chang Ming Thien College') and categoryid=2;</v>
      </c>
    </row>
    <row r="205" spans="1:8" x14ac:dyDescent="0.2">
      <c r="A205" t="s">
        <v>4</v>
      </c>
      <c r="B205" t="s">
        <v>600</v>
      </c>
      <c r="C205" t="str">
        <f t="shared" si="6"/>
        <v>athleticsposmale=2</v>
      </c>
      <c r="D205" t="s">
        <v>429</v>
      </c>
      <c r="E205" t="str">
        <f>VLOOKUP(D205, [1]PE!$C$2:$E$248, 2, FALSE)</f>
        <v>STFA Seaward Woo College</v>
      </c>
      <c r="F205" s="1">
        <f>VLOOKUP(D205, [1]PE!$C$2:$E$248, 3, FALSE)</f>
        <v>2</v>
      </c>
      <c r="G205" s="40">
        <v>205</v>
      </c>
      <c r="H205" s="40" t="str">
        <f t="shared" si="7"/>
        <v>update entity set athleticsdivmale=2, athleticsposmale=2  where lower(nameeng) = lower('STFA Seaward Woo College') and categoryid=2;</v>
      </c>
    </row>
    <row r="206" spans="1:8" x14ac:dyDescent="0.2">
      <c r="A206" t="s">
        <v>4</v>
      </c>
      <c r="B206" t="s">
        <v>600</v>
      </c>
      <c r="C206" t="str">
        <f t="shared" si="6"/>
        <v>athleticsposmale=2</v>
      </c>
      <c r="D206" t="s">
        <v>430</v>
      </c>
      <c r="E206" t="str">
        <f>VLOOKUP(D206, [1]PE!$C$2:$E$248, 2, FALSE)</f>
        <v>Salesian English School</v>
      </c>
      <c r="F206" s="1">
        <f>VLOOKUP(D206, [1]PE!$C$2:$E$248, 3, FALSE)</f>
        <v>2</v>
      </c>
      <c r="G206" s="40">
        <v>206</v>
      </c>
      <c r="H206" s="40" t="str">
        <f t="shared" si="7"/>
        <v>update entity set athleticsdivmale=2, athleticsposmale=2  where lower(nameeng) = lower('Salesian English School') and categoryid=2;</v>
      </c>
    </row>
    <row r="207" spans="1:8" x14ac:dyDescent="0.2">
      <c r="A207" t="s">
        <v>4</v>
      </c>
      <c r="B207" t="s">
        <v>602</v>
      </c>
      <c r="C207" t="str">
        <f t="shared" si="6"/>
        <v>athleticsposmale=4</v>
      </c>
      <c r="D207" t="s">
        <v>431</v>
      </c>
      <c r="E207" t="str">
        <f>VLOOKUP(D207, [1]PE!$C$2:$E$248, 2, FALSE)</f>
        <v>Ying Wa College</v>
      </c>
      <c r="F207" s="1">
        <f>VLOOKUP(D207, [1]PE!$C$2:$E$248, 3, FALSE)</f>
        <v>2</v>
      </c>
      <c r="G207" s="40">
        <v>207</v>
      </c>
      <c r="H207" s="40" t="str">
        <f t="shared" si="7"/>
        <v>update entity set athleticsdivmale=2, athleticsposmale=4  where lower(nameeng) = lower('Ying Wa College') and categoryid=2;</v>
      </c>
    </row>
    <row r="208" spans="1:8" x14ac:dyDescent="0.2">
      <c r="A208" t="s">
        <v>4</v>
      </c>
      <c r="B208" t="s">
        <v>603</v>
      </c>
      <c r="C208" t="str">
        <f t="shared" si="6"/>
        <v>athleticsposmale=5</v>
      </c>
      <c r="D208" t="s">
        <v>432</v>
      </c>
      <c r="E208" t="str">
        <f>VLOOKUP(D208, [1]PE!$C$2:$E$248, 2, FALSE)</f>
        <v>St. Joseph''s College</v>
      </c>
      <c r="F208" s="1">
        <f>VLOOKUP(D208, [1]PE!$C$2:$E$248, 3, FALSE)</f>
        <v>2</v>
      </c>
      <c r="G208" s="40">
        <v>208</v>
      </c>
      <c r="H208" s="40" t="str">
        <f t="shared" si="7"/>
        <v>update entity set athleticsdivmale=2, athleticsposmale=5  where lower(nameeng) = lower('St. Joseph''s College') and categoryid=2;</v>
      </c>
    </row>
    <row r="209" spans="1:8" x14ac:dyDescent="0.2">
      <c r="A209" t="s">
        <v>4</v>
      </c>
      <c r="B209" t="s">
        <v>604</v>
      </c>
      <c r="C209" t="str">
        <f t="shared" si="6"/>
        <v>athleticsposmale=6</v>
      </c>
      <c r="D209" t="s">
        <v>433</v>
      </c>
      <c r="E209" t="str">
        <f>VLOOKUP(D209, [1]PE!$C$2:$E$248, 2, FALSE)</f>
        <v>Chan Sui Ki (La Salle) College</v>
      </c>
      <c r="F209" s="1">
        <f>VLOOKUP(D209, [1]PE!$C$2:$E$248, 3, FALSE)</f>
        <v>2</v>
      </c>
      <c r="G209" s="40">
        <v>209</v>
      </c>
      <c r="H209" s="40" t="str">
        <f t="shared" si="7"/>
        <v>update entity set athleticsdivmale=2, athleticsposmale=6  where lower(nameeng) = lower('Chan Sui Ki (La Salle) College') and categoryid=2;</v>
      </c>
    </row>
    <row r="210" spans="1:8" x14ac:dyDescent="0.2">
      <c r="A210" t="s">
        <v>4</v>
      </c>
      <c r="B210" t="s">
        <v>605</v>
      </c>
      <c r="C210" t="str">
        <f t="shared" si="6"/>
        <v>athleticsposmale=7</v>
      </c>
      <c r="D210" t="s">
        <v>434</v>
      </c>
      <c r="E210" t="str">
        <f>VLOOKUP(D210, [1]PE!$C$2:$E$248, 2, FALSE)</f>
        <v>Kwun Tong Maryknoll College</v>
      </c>
      <c r="F210" s="1">
        <f>VLOOKUP(D210, [1]PE!$C$2:$E$248, 3, FALSE)</f>
        <v>2</v>
      </c>
      <c r="G210" s="40">
        <v>210</v>
      </c>
      <c r="H210" s="40" t="str">
        <f t="shared" si="7"/>
        <v>update entity set athleticsdivmale=2, athleticsposmale=7  where lower(nameeng) = lower('Kwun Tong Maryknoll College') and categoryid=2;</v>
      </c>
    </row>
    <row r="211" spans="1:8" x14ac:dyDescent="0.2">
      <c r="A211" t="s">
        <v>4</v>
      </c>
      <c r="B211" t="s">
        <v>606</v>
      </c>
      <c r="C211" t="str">
        <f t="shared" si="6"/>
        <v>athleticsposmale=8</v>
      </c>
      <c r="D211" t="s">
        <v>435</v>
      </c>
      <c r="E211" t="str">
        <f>VLOOKUP(D211, [1]PE!$C$2:$E$248, 2, FALSE)</f>
        <v>STFA Cheng Yu Tung Secondary School</v>
      </c>
      <c r="F211" s="1">
        <f>VLOOKUP(D211, [1]PE!$C$2:$E$248, 3, FALSE)</f>
        <v>2</v>
      </c>
      <c r="G211" s="40">
        <v>211</v>
      </c>
      <c r="H211" s="40" t="str">
        <f t="shared" si="7"/>
        <v>update entity set athleticsdivmale=2, athleticsposmale=8  where lower(nameeng) = lower('STFA Cheng Yu Tung Secondary School') and categoryid=2;</v>
      </c>
    </row>
    <row r="212" spans="1:8" x14ac:dyDescent="0.2">
      <c r="A212" t="s">
        <v>4</v>
      </c>
      <c r="B212" t="s">
        <v>607</v>
      </c>
      <c r="C212" t="str">
        <f t="shared" si="6"/>
        <v>athleticsposmale=9</v>
      </c>
      <c r="D212" t="s">
        <v>436</v>
      </c>
      <c r="E212" t="str">
        <f>VLOOKUP(D212, [1]PE!$C$2:$E$248, 2, FALSE)</f>
        <v>Sing Yin Secondary School</v>
      </c>
      <c r="F212" s="1">
        <f>VLOOKUP(D212, [1]PE!$C$2:$E$248, 3, FALSE)</f>
        <v>2</v>
      </c>
      <c r="G212" s="40">
        <v>212</v>
      </c>
      <c r="H212" s="40" t="str">
        <f t="shared" si="7"/>
        <v>update entity set athleticsdivmale=2, athleticsposmale=9  where lower(nameeng) = lower('Sing Yin Secondary School') and categoryid=2;</v>
      </c>
    </row>
    <row r="213" spans="1:8" x14ac:dyDescent="0.2">
      <c r="A213" t="s">
        <v>4</v>
      </c>
      <c r="B213" t="s">
        <v>608</v>
      </c>
      <c r="C213" t="str">
        <f t="shared" si="6"/>
        <v>athleticsposmale=10</v>
      </c>
      <c r="D213" t="s">
        <v>437</v>
      </c>
      <c r="E213" t="str">
        <f>VLOOKUP(D213, [1]PE!$C$2:$E$248, 2, FALSE)</f>
        <v>St. Louis School</v>
      </c>
      <c r="F213" s="1">
        <f>VLOOKUP(D213, [1]PE!$C$2:$E$248, 3, FALSE)</f>
        <v>2</v>
      </c>
      <c r="G213" s="40">
        <v>213</v>
      </c>
      <c r="H213" s="40" t="str">
        <f t="shared" si="7"/>
        <v>update entity set athleticsdivmale=2, athleticsposmale=10  where lower(nameeng) = lower('St. Louis School') and categoryid=2;</v>
      </c>
    </row>
    <row r="214" spans="1:8" x14ac:dyDescent="0.2">
      <c r="A214" t="s">
        <v>4</v>
      </c>
      <c r="B214" t="s">
        <v>609</v>
      </c>
      <c r="C214" t="str">
        <f t="shared" si="6"/>
        <v>athleticsposmale=11</v>
      </c>
      <c r="D214" t="s">
        <v>438</v>
      </c>
      <c r="E214" t="str">
        <f>VLOOKUP(D214, [1]PE!$C$2:$E$248, 2, FALSE)</f>
        <v>HKSKH Bishop Hall Secondary School</v>
      </c>
      <c r="F214" s="1">
        <f>VLOOKUP(D214, [1]PE!$C$2:$E$248, 3, FALSE)</f>
        <v>2</v>
      </c>
      <c r="G214" s="40">
        <v>214</v>
      </c>
      <c r="H214" s="40" t="str">
        <f t="shared" si="7"/>
        <v>update entity set athleticsdivmale=2, athleticsposmale=11  where lower(nameeng) = lower('HKSKH Bishop Hall Secondary School') and categoryid=2;</v>
      </c>
    </row>
    <row r="215" spans="1:8" x14ac:dyDescent="0.2">
      <c r="A215" t="s">
        <v>4</v>
      </c>
      <c r="B215" t="s">
        <v>610</v>
      </c>
      <c r="C215" t="str">
        <f t="shared" si="6"/>
        <v>athleticsposmale=12</v>
      </c>
      <c r="D215" t="s">
        <v>439</v>
      </c>
      <c r="E215" t="str">
        <f>VLOOKUP(D215, [1]PE!$C$2:$E$248, 2, FALSE)</f>
        <v>St. Stephen''s College</v>
      </c>
      <c r="F215" s="1">
        <f>VLOOKUP(D215, [1]PE!$C$2:$E$248, 3, FALSE)</f>
        <v>2</v>
      </c>
      <c r="G215" s="40">
        <v>215</v>
      </c>
      <c r="H215" s="40" t="str">
        <f t="shared" si="7"/>
        <v>update entity set athleticsdivmale=2, athleticsposmale=12  where lower(nameeng) = lower('St. Stephen''s College') and categoryid=2;</v>
      </c>
    </row>
    <row r="216" spans="1:8" x14ac:dyDescent="0.2">
      <c r="A216" t="s">
        <v>4</v>
      </c>
      <c r="B216" t="s">
        <v>611</v>
      </c>
      <c r="C216" t="str">
        <f t="shared" si="6"/>
        <v>athleticsposmale=13</v>
      </c>
      <c r="D216" t="s">
        <v>440</v>
      </c>
      <c r="E216" t="str">
        <f>VLOOKUP(D216, [1]PE!$C$2:$E$248, 2, FALSE)</f>
        <v>St. Paul''s College</v>
      </c>
      <c r="F216" s="1">
        <f>VLOOKUP(D216, [1]PE!$C$2:$E$248, 3, FALSE)</f>
        <v>2</v>
      </c>
      <c r="G216" s="40">
        <v>216</v>
      </c>
      <c r="H216" s="40" t="str">
        <f t="shared" si="7"/>
        <v>update entity set athleticsdivmale=2, athleticsposmale=13  where lower(nameeng) = lower('St. Paul''s College') and categoryid=2;</v>
      </c>
    </row>
    <row r="217" spans="1:8" x14ac:dyDescent="0.2">
      <c r="A217" t="s">
        <v>4</v>
      </c>
      <c r="B217" t="s">
        <v>612</v>
      </c>
      <c r="C217" t="str">
        <f t="shared" si="6"/>
        <v>athleticsposmale=14</v>
      </c>
      <c r="D217" t="s">
        <v>441</v>
      </c>
      <c r="E217" t="str">
        <f>VLOOKUP(D217, [1]PE!$C$2:$E$248, 2, FALSE)</f>
        <v>HKCCCU Logos Academy</v>
      </c>
      <c r="F217" s="1">
        <f>VLOOKUP(D217, [1]PE!$C$2:$E$248, 3, FALSE)</f>
        <v>2</v>
      </c>
      <c r="G217" s="40">
        <v>217</v>
      </c>
      <c r="H217" s="40" t="str">
        <f t="shared" si="7"/>
        <v>update entity set athleticsdivmale=2, athleticsposmale=14  where lower(nameeng) = lower('HKCCCU Logos Academy') and categoryid=2;</v>
      </c>
    </row>
    <row r="218" spans="1:8" x14ac:dyDescent="0.2">
      <c r="A218" t="s">
        <v>4</v>
      </c>
      <c r="B218" t="s">
        <v>613</v>
      </c>
      <c r="C218" t="str">
        <f t="shared" si="6"/>
        <v>athleticsposmale=15</v>
      </c>
      <c r="D218" t="s">
        <v>442</v>
      </c>
      <c r="E218" t="str">
        <f>VLOOKUP(D218, [1]PE!$C$2:$E$248, 2, FALSE)</f>
        <v>CMA Secondary School</v>
      </c>
      <c r="F218" s="1">
        <f>VLOOKUP(D218, [1]PE!$C$2:$E$248, 3, FALSE)</f>
        <v>2</v>
      </c>
      <c r="G218" s="40">
        <v>218</v>
      </c>
      <c r="H218" s="40" t="str">
        <f t="shared" si="7"/>
        <v>update entity set athleticsdivmale=2, athleticsposmale=15  where lower(nameeng) = lower('CMA Secondary School') and categoryid=2;</v>
      </c>
    </row>
    <row r="219" spans="1:8" x14ac:dyDescent="0.2">
      <c r="A219" t="s">
        <v>4</v>
      </c>
      <c r="B219" t="s">
        <v>614</v>
      </c>
      <c r="C219" t="str">
        <f t="shared" si="6"/>
        <v>athleticsposmale=16</v>
      </c>
      <c r="D219" t="s">
        <v>443</v>
      </c>
      <c r="E219" t="str">
        <f>VLOOKUP(D219, [1]PE!$C$2:$E$248, 2, FALSE)</f>
        <v>St. Francis Xavier''s College</v>
      </c>
      <c r="F219" s="1">
        <f>VLOOKUP(D219, [1]PE!$C$2:$E$248, 3, FALSE)</f>
        <v>2</v>
      </c>
      <c r="G219" s="40">
        <v>219</v>
      </c>
      <c r="H219" s="40" t="str">
        <f t="shared" si="7"/>
        <v>update entity set athleticsdivmale=2, athleticsposmale=16  where lower(nameeng) = lower('St. Francis Xavier''s College') and categoryid=2;</v>
      </c>
    </row>
    <row r="220" spans="1:8" x14ac:dyDescent="0.2">
      <c r="A220" t="s">
        <v>4</v>
      </c>
      <c r="B220" t="s">
        <v>615</v>
      </c>
      <c r="C220" t="str">
        <f t="shared" si="6"/>
        <v>athleticsposmale=17</v>
      </c>
      <c r="D220" t="s">
        <v>444</v>
      </c>
      <c r="E220" t="str">
        <f>VLOOKUP(D220, [1]PE!$C$2:$E$248, 2, FALSE)</f>
        <v>Lingnan Hang Yee Memorial Secondary School</v>
      </c>
      <c r="F220" s="1">
        <f>VLOOKUP(D220, [1]PE!$C$2:$E$248, 3, FALSE)</f>
        <v>2</v>
      </c>
      <c r="G220" s="40">
        <v>220</v>
      </c>
      <c r="H220" s="40" t="str">
        <f t="shared" si="7"/>
        <v>update entity set athleticsdivmale=2, athleticsposmale=17  where lower(nameeng) = lower('Lingnan Hang Yee Memorial Secondary School') and categoryid=2;</v>
      </c>
    </row>
    <row r="221" spans="1:8" x14ac:dyDescent="0.2">
      <c r="A221" t="s">
        <v>4</v>
      </c>
      <c r="B221" t="s">
        <v>616</v>
      </c>
      <c r="C221" t="str">
        <f t="shared" si="6"/>
        <v>athleticsposmale=18</v>
      </c>
      <c r="D221" t="s">
        <v>445</v>
      </c>
      <c r="E221" t="str">
        <f>VLOOKUP(D221, [1]PE!$C$2:$E$248, 2, FALSE)</f>
        <v>TWGHs Lui Yun Choy Memorial College</v>
      </c>
      <c r="F221" s="1">
        <f>VLOOKUP(D221, [1]PE!$C$2:$E$248, 3, FALSE)</f>
        <v>2</v>
      </c>
      <c r="G221" s="40">
        <v>221</v>
      </c>
      <c r="H221" s="40" t="str">
        <f t="shared" si="7"/>
        <v>update entity set athleticsdivmale=2, athleticsposmale=18  where lower(nameeng) = lower('TWGHs Lui Yun Choy Memorial College') and categoryid=2;</v>
      </c>
    </row>
    <row r="222" spans="1:8" x14ac:dyDescent="0.2">
      <c r="A222" t="s">
        <v>4</v>
      </c>
      <c r="B222" t="s">
        <v>617</v>
      </c>
      <c r="C222" t="str">
        <f t="shared" si="6"/>
        <v>athleticsposmale=19</v>
      </c>
      <c r="D222" t="s">
        <v>446</v>
      </c>
      <c r="E222" t="str">
        <f>VLOOKUP(D222, [1]PE!$C$2:$E$248, 2, FALSE)</f>
        <v>Ng Wah Catholic Secondary School</v>
      </c>
      <c r="F222" s="1">
        <f>VLOOKUP(D222, [1]PE!$C$2:$E$248, 3, FALSE)</f>
        <v>2</v>
      </c>
      <c r="G222" s="40">
        <v>222</v>
      </c>
      <c r="H222" s="40" t="str">
        <f t="shared" si="7"/>
        <v>update entity set athleticsdivmale=2, athleticsposmale=19  where lower(nameeng) = lower('Ng Wah Catholic Secondary School') and categoryid=2;</v>
      </c>
    </row>
    <row r="223" spans="1:8" x14ac:dyDescent="0.2">
      <c r="A223" t="s">
        <v>4</v>
      </c>
      <c r="B223" t="s">
        <v>618</v>
      </c>
      <c r="C223" t="str">
        <f t="shared" si="6"/>
        <v>athleticsposmale=20</v>
      </c>
      <c r="D223" t="s">
        <v>427</v>
      </c>
      <c r="E223" t="str">
        <f>VLOOKUP(D223, [1]PE!$C$2:$E$248, 2, FALSE)</f>
        <v>Island School</v>
      </c>
      <c r="F223" s="1">
        <f>VLOOKUP(D223, [1]PE!$C$2:$E$248, 3, FALSE)</f>
        <v>5</v>
      </c>
      <c r="G223" s="40">
        <v>223</v>
      </c>
      <c r="H223" s="40" t="str">
        <f t="shared" si="7"/>
        <v>update entity set athleticsdivmale=2, athleticsposmale=20  where lower(nameeng) = lower('Island School') and categoryid=5;</v>
      </c>
    </row>
    <row r="224" spans="1:8" x14ac:dyDescent="0.2">
      <c r="A224" t="s">
        <v>4</v>
      </c>
      <c r="B224" t="s">
        <v>619</v>
      </c>
      <c r="C224" t="str">
        <f t="shared" si="6"/>
        <v>athleticsposmale=21</v>
      </c>
      <c r="D224" t="s">
        <v>447</v>
      </c>
      <c r="E224" t="str">
        <f>VLOOKUP(D224, [1]PE!$C$2:$E$248, 2, FALSE)</f>
        <v>HKSYC &amp; IA Wong Tai Shan Memorial College</v>
      </c>
      <c r="F224" s="1">
        <f>VLOOKUP(D224, [1]PE!$C$2:$E$248, 3, FALSE)</f>
        <v>2</v>
      </c>
      <c r="G224" s="40">
        <v>224</v>
      </c>
      <c r="H224" s="40" t="str">
        <f t="shared" si="7"/>
        <v>update entity set athleticsdivmale=2, athleticsposmale=21  where lower(nameeng) = lower('HKSYC &amp; IA Wong Tai Shan Memorial College') and categoryid=2;</v>
      </c>
    </row>
    <row r="225" spans="1:8" x14ac:dyDescent="0.2">
      <c r="A225" t="s">
        <v>4</v>
      </c>
      <c r="B225" t="s">
        <v>620</v>
      </c>
      <c r="C225" t="str">
        <f t="shared" si="6"/>
        <v>athleticsposmale=22</v>
      </c>
      <c r="D225" t="s">
        <v>448</v>
      </c>
      <c r="E225" t="str">
        <f>VLOOKUP(D225, [1]PE!$C$2:$E$248, 2, FALSE)</f>
        <v>South Island School</v>
      </c>
      <c r="F225" s="1">
        <f>VLOOKUP(D225, [1]PE!$C$2:$E$248, 3, FALSE)</f>
        <v>5</v>
      </c>
      <c r="G225" s="40">
        <v>225</v>
      </c>
      <c r="H225" s="40" t="str">
        <f t="shared" si="7"/>
        <v>update entity set athleticsdivmale=2, athleticsposmale=22  where lower(nameeng) = lower('South Island School') and categoryid=5;</v>
      </c>
    </row>
    <row r="226" spans="1:8" x14ac:dyDescent="0.2">
      <c r="A226" t="s">
        <v>4</v>
      </c>
      <c r="B226" t="s">
        <v>621</v>
      </c>
      <c r="C226" t="str">
        <f t="shared" si="6"/>
        <v>athleticsposmale=23</v>
      </c>
      <c r="D226" t="s">
        <v>449</v>
      </c>
      <c r="E226" t="str">
        <f>VLOOKUP(D226, [1]PE!$C$2:$E$248, 2, FALSE)</f>
        <v>Queen''s College</v>
      </c>
      <c r="F226" s="1">
        <f>VLOOKUP(D226, [1]PE!$C$2:$E$248, 3, FALSE)</f>
        <v>2</v>
      </c>
      <c r="G226" s="40">
        <v>226</v>
      </c>
      <c r="H226" s="40" t="str">
        <f t="shared" si="7"/>
        <v>update entity set athleticsdivmale=2, athleticsposmale=23  where lower(nameeng) = lower('Queen''s College') and categoryid=2;</v>
      </c>
    </row>
    <row r="227" spans="1:8" x14ac:dyDescent="0.2">
      <c r="A227" t="s">
        <v>4</v>
      </c>
      <c r="B227" t="s">
        <v>622</v>
      </c>
      <c r="C227" t="str">
        <f t="shared" si="6"/>
        <v>athleticsposmale=24</v>
      </c>
      <c r="D227" t="s">
        <v>450</v>
      </c>
      <c r="E227" t="str">
        <f>VLOOKUP(D227, [1]PE!$C$2:$E$248, 2, FALSE)</f>
        <v>Lok Sin Tong Wong Chung Ming Secondary School</v>
      </c>
      <c r="F227" s="1">
        <f>VLOOKUP(D227, [1]PE!$C$2:$E$248, 3, FALSE)</f>
        <v>2</v>
      </c>
      <c r="G227" s="40">
        <v>227</v>
      </c>
      <c r="H227" s="40" t="str">
        <f t="shared" si="7"/>
        <v>update entity set athleticsdivmale=2, athleticsposmale=24  where lower(nameeng) = lower('Lok Sin Tong Wong Chung Ming Secondary School') and categoryid=2;</v>
      </c>
    </row>
    <row r="228" spans="1:8" x14ac:dyDescent="0.2">
      <c r="A228" t="s">
        <v>8</v>
      </c>
      <c r="B228" t="s">
        <v>599</v>
      </c>
      <c r="C228" t="str">
        <f t="shared" si="6"/>
        <v>athleticsposmale=1</v>
      </c>
      <c r="D228" s="22" t="s">
        <v>664</v>
      </c>
      <c r="E228" t="str">
        <f>VLOOKUP(D228, [1]PE!$C$2:$E$248, 2, FALSE)</f>
        <v>Delia Memorial School (Broadway)</v>
      </c>
      <c r="F228" s="1">
        <f>VLOOKUP(D228, [1]PE!$C$2:$E$248, 3, FALSE)</f>
        <v>2</v>
      </c>
      <c r="G228" s="40">
        <v>228</v>
      </c>
      <c r="H228" s="40" t="str">
        <f t="shared" si="7"/>
        <v>update entity set athleticsdivmale=3, athleticsposmale=1  where lower(nameeng) = lower('Delia Memorial School (Broadway)') and categoryid=2;</v>
      </c>
    </row>
    <row r="229" spans="1:8" x14ac:dyDescent="0.2">
      <c r="A229" t="s">
        <v>8</v>
      </c>
      <c r="B229" t="s">
        <v>599</v>
      </c>
      <c r="C229" t="str">
        <f t="shared" si="6"/>
        <v>athleticsposmale=1</v>
      </c>
      <c r="D229" t="s">
        <v>496</v>
      </c>
      <c r="E229" t="str">
        <f>VLOOKUP(D229, [1]PE!$C$2:$E$248, 2, FALSE)</f>
        <v>PLK Ngan Po Ling College</v>
      </c>
      <c r="F229" s="1">
        <f>VLOOKUP(D229, [1]PE!$C$2:$E$248, 3, FALSE)</f>
        <v>2</v>
      </c>
      <c r="G229" s="40">
        <v>229</v>
      </c>
      <c r="H229" s="40" t="str">
        <f t="shared" si="7"/>
        <v>update entity set athleticsdivmale=3, athleticsposmale=1  where lower(nameeng) = lower('PLK Ngan Po Ling College') and categoryid=2;</v>
      </c>
    </row>
    <row r="230" spans="1:8" x14ac:dyDescent="0.2">
      <c r="A230" t="s">
        <v>8</v>
      </c>
      <c r="B230" t="s">
        <v>599</v>
      </c>
      <c r="C230" t="str">
        <f t="shared" si="6"/>
        <v>athleticsposmale=1</v>
      </c>
      <c r="D230" t="s">
        <v>425</v>
      </c>
      <c r="E230" t="str">
        <f>VLOOKUP(D230, [1]PE!$C$2:$E$248, 2, FALSE)</f>
        <v>HKUGA College</v>
      </c>
      <c r="F230" s="1">
        <f>VLOOKUP(D230, [1]PE!$C$2:$E$248, 3, FALSE)</f>
        <v>2</v>
      </c>
      <c r="G230" s="40">
        <v>230</v>
      </c>
      <c r="H230" s="40" t="str">
        <f t="shared" si="7"/>
        <v>update entity set athleticsdivmale=3, athleticsposmale=1  where lower(nameeng) = lower('HKUGA College') and categoryid=2;</v>
      </c>
    </row>
    <row r="231" spans="1:8" x14ac:dyDescent="0.2">
      <c r="A231" t="s">
        <v>8</v>
      </c>
      <c r="B231" t="s">
        <v>599</v>
      </c>
      <c r="C231" t="str">
        <f t="shared" si="6"/>
        <v>athleticsposmale=1</v>
      </c>
      <c r="D231" t="s">
        <v>571</v>
      </c>
      <c r="E231" t="str">
        <f>VLOOKUP(D231, [1]PE!$C$2:$E$248, 2, FALSE)</f>
        <v>German Swiss International School</v>
      </c>
      <c r="F231" s="1">
        <f>VLOOKUP(D231, [1]PE!$C$2:$E$248, 3, FALSE)</f>
        <v>5</v>
      </c>
      <c r="G231" s="40">
        <v>231</v>
      </c>
      <c r="H231" s="40" t="str">
        <f t="shared" si="7"/>
        <v>update entity set athleticsdivmale=3, athleticsposmale=1  where lower(nameeng) = lower('German Swiss International School') and categoryid=5;</v>
      </c>
    </row>
    <row r="232" spans="1:8" x14ac:dyDescent="0.2">
      <c r="A232" t="s">
        <v>8</v>
      </c>
      <c r="B232" t="s">
        <v>600</v>
      </c>
      <c r="C232" t="str">
        <f t="shared" si="6"/>
        <v>athleticsposmale=2</v>
      </c>
      <c r="D232" t="s">
        <v>466</v>
      </c>
      <c r="E232" t="str">
        <f>VLOOKUP(D232, [1]PE!$C$2:$E$248, 2, FALSE)</f>
        <v>Mu Kuang English School</v>
      </c>
      <c r="F232" s="1">
        <f>VLOOKUP(D232, [1]PE!$C$2:$E$248, 3, FALSE)</f>
        <v>2</v>
      </c>
      <c r="G232" s="40">
        <v>232</v>
      </c>
      <c r="H232" s="40" t="str">
        <f t="shared" si="7"/>
        <v>update entity set athleticsdivmale=3, athleticsposmale=2  where lower(nameeng) = lower('Mu Kuang English School') and categoryid=2;</v>
      </c>
    </row>
    <row r="233" spans="1:8" x14ac:dyDescent="0.2">
      <c r="A233" t="s">
        <v>8</v>
      </c>
      <c r="B233" t="s">
        <v>600</v>
      </c>
      <c r="C233" t="str">
        <f t="shared" si="6"/>
        <v>athleticsposmale=2</v>
      </c>
      <c r="D233" t="s">
        <v>497</v>
      </c>
      <c r="E233" t="str">
        <f>VLOOKUP(D233, [1]PE!$C$2:$E$248, 2, FALSE)</f>
        <v>Creative Secondary School</v>
      </c>
      <c r="F233" s="1">
        <f>VLOOKUP(D233, [1]PE!$C$2:$E$248, 3, FALSE)</f>
        <v>2</v>
      </c>
      <c r="G233" s="40">
        <v>233</v>
      </c>
      <c r="H233" s="40" t="str">
        <f t="shared" si="7"/>
        <v>update entity set athleticsdivmale=3, athleticsposmale=2  where lower(nameeng) = lower('Creative Secondary School') and categoryid=2;</v>
      </c>
    </row>
    <row r="234" spans="1:8" x14ac:dyDescent="0.2">
      <c r="A234" t="s">
        <v>8</v>
      </c>
      <c r="B234" t="s">
        <v>600</v>
      </c>
      <c r="C234" t="str">
        <f t="shared" si="6"/>
        <v>athleticsposmale=2</v>
      </c>
      <c r="D234" t="s">
        <v>531</v>
      </c>
      <c r="E234" t="str">
        <f>VLOOKUP(D234, [1]PE!$C$2:$E$248, 2, FALSE)</f>
        <v>S.K.H. Kei Hau Secondary School</v>
      </c>
      <c r="F234" s="1">
        <f>VLOOKUP(D234, [1]PE!$C$2:$E$248, 3, FALSE)</f>
        <v>2</v>
      </c>
      <c r="G234" s="40">
        <v>234</v>
      </c>
      <c r="H234" s="40" t="str">
        <f t="shared" si="7"/>
        <v>update entity set athleticsdivmale=3, athleticsposmale=2  where lower(nameeng) = lower('S.K.H. Kei Hau Secondary School') and categoryid=2;</v>
      </c>
    </row>
    <row r="235" spans="1:8" x14ac:dyDescent="0.2">
      <c r="A235" t="s">
        <v>8</v>
      </c>
      <c r="B235" t="s">
        <v>600</v>
      </c>
      <c r="C235" t="str">
        <f t="shared" si="6"/>
        <v>athleticsposmale=2</v>
      </c>
      <c r="D235" t="s">
        <v>572</v>
      </c>
      <c r="E235" t="str">
        <f>VLOOKUP(D235, [1]PE!$C$2:$E$248, 2, FALSE)</f>
        <v>St. Joan of Arc Secondary School</v>
      </c>
      <c r="F235" s="1">
        <f>VLOOKUP(D235, [1]PE!$C$2:$E$248, 3, FALSE)</f>
        <v>2</v>
      </c>
      <c r="G235" s="40">
        <v>235</v>
      </c>
      <c r="H235" s="40" t="str">
        <f t="shared" si="7"/>
        <v>update entity set athleticsdivmale=3, athleticsposmale=2  where lower(nameeng) = lower('St. Joan of Arc Secondary School') and categoryid=2;</v>
      </c>
    </row>
    <row r="236" spans="1:8" x14ac:dyDescent="0.2">
      <c r="A236" t="s">
        <v>8</v>
      </c>
      <c r="B236" t="s">
        <v>601</v>
      </c>
      <c r="C236" t="str">
        <f t="shared" si="6"/>
        <v>athleticsposmale=3</v>
      </c>
      <c r="D236" t="s">
        <v>467</v>
      </c>
      <c r="E236" t="str">
        <f>VLOOKUP(D236, [1]PE!$C$2:$E$248, 2, FALSE)</f>
        <v>HK &amp; KLN Chiu Chow Public Assn. Sec. School</v>
      </c>
      <c r="F236" s="1">
        <f>VLOOKUP(D236, [1]PE!$C$2:$E$248, 3, FALSE)</f>
        <v>2</v>
      </c>
      <c r="G236" s="40">
        <v>236</v>
      </c>
      <c r="H236" s="40" t="str">
        <f t="shared" si="7"/>
        <v>update entity set athleticsdivmale=3, athleticsposmale=3  where lower(nameeng) = lower('HK &amp; KLN Chiu Chow Public Assn. Sec. School') and categoryid=2;</v>
      </c>
    </row>
    <row r="237" spans="1:8" x14ac:dyDescent="0.2">
      <c r="A237" t="s">
        <v>8</v>
      </c>
      <c r="B237" t="s">
        <v>601</v>
      </c>
      <c r="C237" t="str">
        <f t="shared" si="6"/>
        <v>athleticsposmale=3</v>
      </c>
      <c r="D237" t="s">
        <v>498</v>
      </c>
      <c r="E237" t="str">
        <f>VLOOKUP(D237, [1]PE!$C$2:$E$248, 2, FALSE)</f>
        <v>CCC Heep Woh College</v>
      </c>
      <c r="F237" s="1">
        <f>VLOOKUP(D237, [1]PE!$C$2:$E$248, 3, FALSE)</f>
        <v>2</v>
      </c>
      <c r="G237" s="40">
        <v>237</v>
      </c>
      <c r="H237" s="40" t="str">
        <f t="shared" si="7"/>
        <v>update entity set athleticsdivmale=3, athleticsposmale=3  where lower(nameeng) = lower('CCC Heep Woh College') and categoryid=2;</v>
      </c>
    </row>
    <row r="238" spans="1:8" x14ac:dyDescent="0.2">
      <c r="A238" t="s">
        <v>8</v>
      </c>
      <c r="B238" t="s">
        <v>601</v>
      </c>
      <c r="C238" t="str">
        <f t="shared" si="6"/>
        <v>athleticsposmale=3</v>
      </c>
      <c r="D238" s="23" t="s">
        <v>685</v>
      </c>
      <c r="E238" t="str">
        <f>VLOOKUP(D238, [1]PE!$C$2:$E$248, 2, FALSE)</f>
        <v>Delia Memorial School (Hip Wo)</v>
      </c>
      <c r="F238" s="1">
        <f>VLOOKUP(D238, [1]PE!$C$2:$E$248, 3, FALSE)</f>
        <v>2</v>
      </c>
      <c r="G238" s="40">
        <v>238</v>
      </c>
      <c r="H238" s="40" t="str">
        <f t="shared" si="7"/>
        <v>update entity set athleticsdivmale=3, athleticsposmale=3  where lower(nameeng) = lower('Delia Memorial School (Hip Wo)') and categoryid=2;</v>
      </c>
    </row>
    <row r="239" spans="1:8" x14ac:dyDescent="0.2">
      <c r="A239" t="s">
        <v>8</v>
      </c>
      <c r="B239" t="s">
        <v>601</v>
      </c>
      <c r="C239" t="str">
        <f t="shared" si="6"/>
        <v>athleticsposmale=3</v>
      </c>
      <c r="D239" s="24" t="s">
        <v>712</v>
      </c>
      <c r="E239" t="str">
        <f>VLOOKUP(D239, [1]PE!$C$2:$E$248, 2, FALSE)</f>
        <v>Kellett School</v>
      </c>
      <c r="F239" s="1">
        <f>VLOOKUP(D239, [1]PE!$C$2:$E$248, 3, FALSE)</f>
        <v>5</v>
      </c>
      <c r="G239" s="40">
        <v>239</v>
      </c>
      <c r="H239" s="40" t="str">
        <f t="shared" si="7"/>
        <v>update entity set athleticsdivmale=3, athleticsposmale=3  where lower(nameeng) = lower('Kellett School') and categoryid=5;</v>
      </c>
    </row>
    <row r="240" spans="1:8" x14ac:dyDescent="0.2">
      <c r="A240" t="s">
        <v>8</v>
      </c>
      <c r="B240" t="s">
        <v>602</v>
      </c>
      <c r="C240" t="str">
        <f t="shared" si="6"/>
        <v>athleticsposmale=4</v>
      </c>
      <c r="D240" t="s">
        <v>468</v>
      </c>
      <c r="E240" t="str">
        <f>VLOOKUP(D240, [1]PE!$C$2:$E$248, 2, FALSE)</f>
        <v>Yan Chai Hospital Wong Wha San Secondary School</v>
      </c>
      <c r="F240" s="1">
        <f>VLOOKUP(D240, [1]PE!$C$2:$E$248, 3, FALSE)</f>
        <v>2</v>
      </c>
      <c r="G240" s="40">
        <v>240</v>
      </c>
      <c r="H240" s="40" t="str">
        <f t="shared" si="7"/>
        <v>update entity set athleticsdivmale=3, athleticsposmale=4  where lower(nameeng) = lower('Yan Chai Hospital Wong Wha San Secondary School') and categoryid=2;</v>
      </c>
    </row>
    <row r="241" spans="1:8" x14ac:dyDescent="0.2">
      <c r="A241" t="s">
        <v>8</v>
      </c>
      <c r="B241" t="s">
        <v>602</v>
      </c>
      <c r="C241" t="str">
        <f t="shared" si="6"/>
        <v>athleticsposmale=4</v>
      </c>
      <c r="D241" t="s">
        <v>499</v>
      </c>
      <c r="E241" t="str">
        <f>VLOOKUP(D241, [1]PE!$C$2:$E$248, 2, FALSE)</f>
        <v>Raimondi College</v>
      </c>
      <c r="F241" s="1">
        <f>VLOOKUP(D241, [1]PE!$C$2:$E$248, 3, FALSE)</f>
        <v>2</v>
      </c>
      <c r="G241" s="40">
        <v>241</v>
      </c>
      <c r="H241" s="40" t="str">
        <f t="shared" si="7"/>
        <v>update entity set athleticsdivmale=3, athleticsposmale=4  where lower(nameeng) = lower('Raimondi College') and categoryid=2;</v>
      </c>
    </row>
    <row r="242" spans="1:8" x14ac:dyDescent="0.2">
      <c r="A242" t="s">
        <v>8</v>
      </c>
      <c r="B242" t="s">
        <v>602</v>
      </c>
      <c r="C242" t="str">
        <f t="shared" si="6"/>
        <v>athleticsposmale=4</v>
      </c>
      <c r="D242" s="25" t="s">
        <v>653</v>
      </c>
      <c r="E242" t="str">
        <f>VLOOKUP(D242, [1]PE!$C$2:$E$248, 2, FALSE)</f>
        <v>G.T. (Ellen Yeung) College</v>
      </c>
      <c r="F242" s="1">
        <f>VLOOKUP(D242, [1]PE!$C$2:$E$248, 3, FALSE)</f>
        <v>2</v>
      </c>
      <c r="G242" s="40">
        <v>242</v>
      </c>
      <c r="H242" s="40" t="str">
        <f t="shared" si="7"/>
        <v>update entity set athleticsdivmale=3, athleticsposmale=4  where lower(nameeng) = lower('G.T. (Ellen Yeung) College') and categoryid=2;</v>
      </c>
    </row>
    <row r="243" spans="1:8" x14ac:dyDescent="0.2">
      <c r="A243" t="s">
        <v>8</v>
      </c>
      <c r="B243" t="s">
        <v>602</v>
      </c>
      <c r="C243" t="str">
        <f t="shared" si="6"/>
        <v>athleticsposmale=4</v>
      </c>
      <c r="D243" t="s">
        <v>573</v>
      </c>
      <c r="E243" t="str">
        <f>VLOOKUP(D243, [1]PE!$C$2:$E$248, 2, FALSE)</f>
        <v>Qualied College</v>
      </c>
      <c r="F243" s="1">
        <f>VLOOKUP(D243, [1]PE!$C$2:$E$248, 3, FALSE)</f>
        <v>2</v>
      </c>
      <c r="G243" s="40">
        <v>243</v>
      </c>
      <c r="H243" s="40" t="str">
        <f t="shared" si="7"/>
        <v>update entity set athleticsdivmale=3, athleticsposmale=4  where lower(nameeng) = lower('Qualied College') and categoryid=2;</v>
      </c>
    </row>
    <row r="244" spans="1:8" x14ac:dyDescent="0.2">
      <c r="A244" t="s">
        <v>8</v>
      </c>
      <c r="B244" t="s">
        <v>603</v>
      </c>
      <c r="C244" t="str">
        <f t="shared" si="6"/>
        <v>athleticsposmale=5</v>
      </c>
      <c r="D244" s="26" t="s">
        <v>713</v>
      </c>
      <c r="E244" t="str">
        <f>VLOOKUP(D244, [1]PE!$C$2:$E$248, 2, FALSE)</f>
        <v>Heung To Middle School</v>
      </c>
      <c r="F244" s="1">
        <f>VLOOKUP(D244, [1]PE!$C$2:$E$248, 3, FALSE)</f>
        <v>2</v>
      </c>
      <c r="G244" s="40">
        <v>244</v>
      </c>
      <c r="H244" s="40" t="str">
        <f t="shared" si="7"/>
        <v>update entity set athleticsdivmale=3, athleticsposmale=5  where lower(nameeng) = lower('Heung To Middle School') and categoryid=2;</v>
      </c>
    </row>
    <row r="245" spans="1:8" x14ac:dyDescent="0.2">
      <c r="A245" t="s">
        <v>8</v>
      </c>
      <c r="B245" t="s">
        <v>603</v>
      </c>
      <c r="C245" t="str">
        <f t="shared" si="6"/>
        <v>athleticsposmale=5</v>
      </c>
      <c r="D245" s="27" t="s">
        <v>662</v>
      </c>
      <c r="E245" t="str">
        <f>VLOOKUP(D245, [1]PE!$C$2:$E$248, 2, FALSE)</f>
        <v>Concordia Lutheran School</v>
      </c>
      <c r="F245" s="1">
        <f>VLOOKUP(D245, [1]PE!$C$2:$E$248, 3, FALSE)</f>
        <v>2</v>
      </c>
      <c r="G245" s="40">
        <v>245</v>
      </c>
      <c r="H245" s="40" t="str">
        <f t="shared" si="7"/>
        <v>update entity set athleticsdivmale=3, athleticsposmale=5  where lower(nameeng) = lower('Concordia Lutheran School') and categoryid=2;</v>
      </c>
    </row>
    <row r="246" spans="1:8" x14ac:dyDescent="0.2">
      <c r="A246" t="s">
        <v>8</v>
      </c>
      <c r="B246" t="s">
        <v>603</v>
      </c>
      <c r="C246" t="str">
        <f t="shared" si="6"/>
        <v>athleticsposmale=5</v>
      </c>
      <c r="D246" t="s">
        <v>460</v>
      </c>
      <c r="E246" t="str">
        <f>VLOOKUP(D246, [1]PE!$C$2:$E$248, 2, FALSE)</f>
        <v>Henrietta Secondary School</v>
      </c>
      <c r="F246" s="1">
        <f>VLOOKUP(D246, [1]PE!$C$2:$E$248, 3, FALSE)</f>
        <v>2</v>
      </c>
      <c r="G246" s="40">
        <v>246</v>
      </c>
      <c r="H246" s="40" t="str">
        <f t="shared" si="7"/>
        <v>update entity set athleticsdivmale=3, athleticsposmale=5  where lower(nameeng) = lower('Henrietta Secondary School') and categoryid=2;</v>
      </c>
    </row>
    <row r="247" spans="1:8" x14ac:dyDescent="0.2">
      <c r="A247" t="s">
        <v>8</v>
      </c>
      <c r="B247" t="s">
        <v>603</v>
      </c>
      <c r="C247" t="str">
        <f t="shared" si="6"/>
        <v>athleticsposmale=5</v>
      </c>
      <c r="D247" t="s">
        <v>574</v>
      </c>
      <c r="E247" t="str">
        <f>VLOOKUP(D247, [1]PE!$C$2:$E$248, 2, FALSE)</f>
        <v>S.K.H. Tang Shiu Kin Secondary School</v>
      </c>
      <c r="F247" s="1">
        <f>VLOOKUP(D247, [1]PE!$C$2:$E$248, 3, FALSE)</f>
        <v>2</v>
      </c>
      <c r="G247" s="40">
        <v>247</v>
      </c>
      <c r="H247" s="40" t="str">
        <f t="shared" si="7"/>
        <v>update entity set athleticsdivmale=3, athleticsposmale=5  where lower(nameeng) = lower('S.K.H. Tang Shiu Kin Secondary School') and categoryid=2;</v>
      </c>
    </row>
    <row r="248" spans="1:8" x14ac:dyDescent="0.2">
      <c r="A248" t="s">
        <v>8</v>
      </c>
      <c r="B248" t="s">
        <v>604</v>
      </c>
      <c r="C248" t="str">
        <f t="shared" si="6"/>
        <v>athleticsposmale=6</v>
      </c>
      <c r="D248" t="s">
        <v>469</v>
      </c>
      <c r="E248" t="str">
        <f>VLOOKUP(D248, [1]PE!$C$2:$E$248, 2, FALSE)</f>
        <v>King Ling College</v>
      </c>
      <c r="F248" s="1">
        <f>VLOOKUP(D248, [1]PE!$C$2:$E$248, 3, FALSE)</f>
        <v>2</v>
      </c>
      <c r="G248" s="40">
        <v>248</v>
      </c>
      <c r="H248" s="40" t="str">
        <f t="shared" si="7"/>
        <v>update entity set athleticsdivmale=3, athleticsposmale=6  where lower(nameeng) = lower('King Ling College') and categoryid=2;</v>
      </c>
    </row>
    <row r="249" spans="1:8" x14ac:dyDescent="0.2">
      <c r="A249" t="s">
        <v>8</v>
      </c>
      <c r="B249" t="s">
        <v>604</v>
      </c>
      <c r="C249" t="str">
        <f t="shared" si="6"/>
        <v>athleticsposmale=6</v>
      </c>
      <c r="D249" t="s">
        <v>500</v>
      </c>
      <c r="E249" t="str">
        <f>VLOOKUP(D249, [1]PE!$C$2:$E$248, 2, FALSE)</f>
        <v>S.K.H. St. Benedict''s School</v>
      </c>
      <c r="F249" s="1">
        <f>VLOOKUP(D249, [1]PE!$C$2:$E$248, 3, FALSE)</f>
        <v>2</v>
      </c>
      <c r="G249" s="40">
        <v>249</v>
      </c>
      <c r="H249" s="40" t="str">
        <f t="shared" si="7"/>
        <v>update entity set athleticsdivmale=3, athleticsposmale=6  where lower(nameeng) = lower('S.K.H. St. Benedict''s School') and categoryid=2;</v>
      </c>
    </row>
    <row r="250" spans="1:8" x14ac:dyDescent="0.2">
      <c r="A250" t="s">
        <v>8</v>
      </c>
      <c r="B250" t="s">
        <v>604</v>
      </c>
      <c r="C250" t="str">
        <f t="shared" si="6"/>
        <v>athleticsposmale=6</v>
      </c>
      <c r="D250" t="s">
        <v>532</v>
      </c>
      <c r="E250" t="str">
        <f>VLOOKUP(D250, [1]PE!$C$2:$E$248, 2, FALSE)</f>
        <v>Hong Kong Sea School</v>
      </c>
      <c r="F250" s="1">
        <f>VLOOKUP(D250, [1]PE!$C$2:$E$248, 3, FALSE)</f>
        <v>2</v>
      </c>
      <c r="G250" s="40">
        <v>250</v>
      </c>
      <c r="H250" s="40" t="str">
        <f t="shared" si="7"/>
        <v>update entity set athleticsdivmale=3, athleticsposmale=6  where lower(nameeng) = lower('Hong Kong Sea School') and categoryid=2;</v>
      </c>
    </row>
    <row r="251" spans="1:8" x14ac:dyDescent="0.2">
      <c r="A251" t="s">
        <v>8</v>
      </c>
      <c r="B251" t="s">
        <v>604</v>
      </c>
      <c r="C251" t="str">
        <f t="shared" si="6"/>
        <v>athleticsposmale=6</v>
      </c>
      <c r="D251" s="28" t="s">
        <v>659</v>
      </c>
      <c r="E251" t="str">
        <f>VLOOKUP(D251, [1]PE!$C$2:$E$248, 2, FALSE)</f>
        <v>Fukien Secondary School</v>
      </c>
      <c r="F251" s="1">
        <f>VLOOKUP(D251, [1]PE!$C$2:$E$248, 3, FALSE)</f>
        <v>2</v>
      </c>
      <c r="G251" s="40">
        <v>251</v>
      </c>
      <c r="H251" s="40" t="str">
        <f t="shared" si="7"/>
        <v>update entity set athleticsdivmale=3, athleticsposmale=6  where lower(nameeng) = lower('Fukien Secondary School') and categoryid=2;</v>
      </c>
    </row>
    <row r="252" spans="1:8" x14ac:dyDescent="0.2">
      <c r="A252" t="s">
        <v>8</v>
      </c>
      <c r="B252" t="s">
        <v>605</v>
      </c>
      <c r="C252" t="str">
        <f t="shared" si="6"/>
        <v>athleticsposmale=7</v>
      </c>
      <c r="D252" t="s">
        <v>454</v>
      </c>
      <c r="E252" t="str">
        <f>VLOOKUP(D252, [1]PE!$C$2:$E$248, 2, FALSE)</f>
        <v>Yan Chai Hospital Law Chan Chor Si College</v>
      </c>
      <c r="F252" s="1">
        <f>VLOOKUP(D252, [1]PE!$C$2:$E$248, 3, FALSE)</f>
        <v>2</v>
      </c>
      <c r="G252" s="40">
        <v>252</v>
      </c>
      <c r="H252" s="40" t="str">
        <f t="shared" si="7"/>
        <v>update entity set athleticsdivmale=3, athleticsposmale=7  where lower(nameeng) = lower('Yan Chai Hospital Law Chan Chor Si College') and categoryid=2;</v>
      </c>
    </row>
    <row r="253" spans="1:8" x14ac:dyDescent="0.2">
      <c r="A253" t="s">
        <v>8</v>
      </c>
      <c r="B253" t="s">
        <v>605</v>
      </c>
      <c r="C253" t="str">
        <f t="shared" ref="C253:C316" si="8">"athleticsposmale=" &amp; B253</f>
        <v>athleticsposmale=7</v>
      </c>
      <c r="D253" t="s">
        <v>501</v>
      </c>
      <c r="E253" t="str">
        <f>VLOOKUP(D253, [1]PE!$C$2:$E$248, 2, FALSE)</f>
        <v>Evangel College</v>
      </c>
      <c r="F253" s="1">
        <f>VLOOKUP(D253, [1]PE!$C$2:$E$248, 3, FALSE)</f>
        <v>2</v>
      </c>
      <c r="G253" s="40">
        <v>253</v>
      </c>
      <c r="H253" s="40" t="str">
        <f t="shared" si="7"/>
        <v>update entity set athleticsdivmale=3, athleticsposmale=7  where lower(nameeng) = lower('Evangel College') and categoryid=2;</v>
      </c>
    </row>
    <row r="254" spans="1:8" x14ac:dyDescent="0.2">
      <c r="A254" t="s">
        <v>8</v>
      </c>
      <c r="B254" t="s">
        <v>605</v>
      </c>
      <c r="C254" t="str">
        <f t="shared" si="8"/>
        <v>athleticsposmale=7</v>
      </c>
      <c r="D254" t="s">
        <v>533</v>
      </c>
      <c r="E254" t="str">
        <f>VLOOKUP(D254, [1]PE!$C$2:$E$248, 2, FALSE)</f>
        <v>Cheung Chuk Shan College</v>
      </c>
      <c r="F254" s="1">
        <f>VLOOKUP(D254, [1]PE!$C$2:$E$248, 3, FALSE)</f>
        <v>2</v>
      </c>
      <c r="G254" s="40">
        <v>254</v>
      </c>
      <c r="H254" s="40" t="str">
        <f t="shared" si="7"/>
        <v>update entity set athleticsdivmale=3, athleticsposmale=7  where lower(nameeng) = lower('Cheung Chuk Shan College') and categoryid=2;</v>
      </c>
    </row>
    <row r="255" spans="1:8" x14ac:dyDescent="0.2">
      <c r="A255" t="s">
        <v>8</v>
      </c>
      <c r="B255" t="s">
        <v>605</v>
      </c>
      <c r="C255" t="str">
        <f t="shared" si="8"/>
        <v>athleticsposmale=7</v>
      </c>
      <c r="D255" s="29" t="s">
        <v>666</v>
      </c>
      <c r="E255" t="str">
        <f>VLOOKUP(D255, [1]PE!$C$2:$E$248, 2, FALSE)</f>
        <v>Delia Memorial School (Yuet Wah)</v>
      </c>
      <c r="F255" s="1">
        <f>VLOOKUP(D255, [1]PE!$C$2:$E$248, 3, FALSE)</f>
        <v>2</v>
      </c>
      <c r="G255" s="40">
        <v>255</v>
      </c>
      <c r="H255" s="40" t="str">
        <f t="shared" si="7"/>
        <v>update entity set athleticsdivmale=3, athleticsposmale=7  where lower(nameeng) = lower('Delia Memorial School (Yuet Wah)') and categoryid=2;</v>
      </c>
    </row>
    <row r="256" spans="1:8" x14ac:dyDescent="0.2">
      <c r="A256" t="s">
        <v>8</v>
      </c>
      <c r="B256" t="s">
        <v>606</v>
      </c>
      <c r="C256" t="str">
        <f t="shared" si="8"/>
        <v>athleticsposmale=8</v>
      </c>
      <c r="D256" t="s">
        <v>470</v>
      </c>
      <c r="E256" t="str">
        <f>VLOOKUP(D256, [1]PE!$C$2:$E$248, 2, FALSE)</f>
        <v>ELCHK Lutheran Secondary School</v>
      </c>
      <c r="F256" s="1">
        <f>VLOOKUP(D256, [1]PE!$C$2:$E$248, 3, FALSE)</f>
        <v>2</v>
      </c>
      <c r="G256" s="40">
        <v>256</v>
      </c>
      <c r="H256" s="40" t="str">
        <f t="shared" si="7"/>
        <v>update entity set athleticsdivmale=3, athleticsposmale=8  where lower(nameeng) = lower('ELCHK Lutheran Secondary School') and categoryid=2;</v>
      </c>
    </row>
    <row r="257" spans="1:8" x14ac:dyDescent="0.2">
      <c r="A257" t="s">
        <v>8</v>
      </c>
      <c r="B257" t="s">
        <v>606</v>
      </c>
      <c r="C257" t="str">
        <f t="shared" si="8"/>
        <v>athleticsposmale=8</v>
      </c>
      <c r="D257" t="s">
        <v>502</v>
      </c>
      <c r="E257" t="str">
        <f>VLOOKUP(D257, [1]PE!$C$2:$E$248, 2, FALSE)</f>
        <v>Workers'' Children Secondary School</v>
      </c>
      <c r="F257" s="1">
        <f>VLOOKUP(D257, [1]PE!$C$2:$E$248, 3, FALSE)</f>
        <v>2</v>
      </c>
      <c r="G257" s="40">
        <v>257</v>
      </c>
      <c r="H257" s="40" t="str">
        <f t="shared" si="7"/>
        <v>update entity set athleticsdivmale=3, athleticsposmale=8  where lower(nameeng) = lower('Workers'' Children Secondary School') and categoryid=2;</v>
      </c>
    </row>
    <row r="258" spans="1:8" x14ac:dyDescent="0.2">
      <c r="A258" t="s">
        <v>8</v>
      </c>
      <c r="B258" t="s">
        <v>606</v>
      </c>
      <c r="C258" t="str">
        <f t="shared" si="8"/>
        <v>athleticsposmale=8</v>
      </c>
      <c r="D258" s="30" t="s">
        <v>691</v>
      </c>
      <c r="E258" t="str">
        <f>VLOOKUP(D258, [1]PE!$C$2:$E$248, 2, FALSE)</f>
        <v>Heung To Secondary School (Tseung Kwan O)</v>
      </c>
      <c r="F258" s="1">
        <f>VLOOKUP(D258, [1]PE!$C$2:$E$248, 3, FALSE)</f>
        <v>2</v>
      </c>
      <c r="G258" s="40">
        <v>258</v>
      </c>
      <c r="H258" s="40" t="str">
        <f t="shared" si="7"/>
        <v>update entity set athleticsdivmale=3, athleticsposmale=8  where lower(nameeng) = lower('Heung To Secondary School (Tseung Kwan O)') and categoryid=2;</v>
      </c>
    </row>
    <row r="259" spans="1:8" x14ac:dyDescent="0.2">
      <c r="A259" t="s">
        <v>8</v>
      </c>
      <c r="B259" t="s">
        <v>606</v>
      </c>
      <c r="C259" t="str">
        <f t="shared" si="8"/>
        <v>athleticsposmale=8</v>
      </c>
      <c r="D259" t="s">
        <v>575</v>
      </c>
      <c r="E259" t="str">
        <f>VLOOKUP(D259, [1]PE!$C$2:$E$248, 2, FALSE)</f>
        <v>S.K.H. St. Mary''s Church Mok Hing Yiu College</v>
      </c>
      <c r="F259" s="1">
        <f>VLOOKUP(D259, [1]PE!$C$2:$E$248, 3, FALSE)</f>
        <v>2</v>
      </c>
      <c r="G259" s="40">
        <v>259</v>
      </c>
      <c r="H259" s="40" t="str">
        <f t="shared" ref="H259:H322" si="9">IF(F259&lt;&gt;"", "update entity set " &amp; A259 &amp; ", "&amp;C259&amp;"  where lower(nameeng) = lower('" &amp; E259 &amp; "') and categoryid=" &amp;F259 &amp; ";", "")</f>
        <v>update entity set athleticsdivmale=3, athleticsposmale=8  where lower(nameeng) = lower('S.K.H. St. Mary''s Church Mok Hing Yiu College') and categoryid=2;</v>
      </c>
    </row>
    <row r="260" spans="1:8" x14ac:dyDescent="0.2">
      <c r="A260" t="s">
        <v>8</v>
      </c>
      <c r="B260" t="s">
        <v>607</v>
      </c>
      <c r="C260" t="str">
        <f t="shared" si="8"/>
        <v>athleticsposmale=9</v>
      </c>
      <c r="D260" t="s">
        <v>471</v>
      </c>
      <c r="E260" t="str">
        <f>VLOOKUP(D260, [1]PE!$C$2:$E$248, 2, FALSE)</f>
        <v>New Asia Middle School</v>
      </c>
      <c r="F260" s="1">
        <f>VLOOKUP(D260, [1]PE!$C$2:$E$248, 3, FALSE)</f>
        <v>2</v>
      </c>
      <c r="G260" s="40">
        <v>260</v>
      </c>
      <c r="H260" s="40" t="str">
        <f t="shared" si="9"/>
        <v>update entity set athleticsdivmale=3, athleticsposmale=9  where lower(nameeng) = lower('New Asia Middle School') and categoryid=2;</v>
      </c>
    </row>
    <row r="261" spans="1:8" x14ac:dyDescent="0.2">
      <c r="A261" t="s">
        <v>8</v>
      </c>
      <c r="B261" t="s">
        <v>607</v>
      </c>
      <c r="C261" t="str">
        <f t="shared" si="8"/>
        <v>athleticsposmale=9</v>
      </c>
      <c r="D261" t="s">
        <v>503</v>
      </c>
      <c r="E261" t="str">
        <f>VLOOKUP(D261, [1]PE!$C$2:$E$248, 2, FALSE)</f>
        <v>St. Paul''s Co-Educational College</v>
      </c>
      <c r="F261" s="1">
        <f>VLOOKUP(D261, [1]PE!$C$2:$E$248, 3, FALSE)</f>
        <v>2</v>
      </c>
      <c r="G261" s="40">
        <v>261</v>
      </c>
      <c r="H261" s="40" t="str">
        <f t="shared" si="9"/>
        <v>update entity set athleticsdivmale=3, athleticsposmale=9  where lower(nameeng) = lower('St. Paul''s Co-Educational College') and categoryid=2;</v>
      </c>
    </row>
    <row r="262" spans="1:8" x14ac:dyDescent="0.2">
      <c r="A262" t="s">
        <v>8</v>
      </c>
      <c r="B262" t="s">
        <v>607</v>
      </c>
      <c r="C262" t="str">
        <f t="shared" si="8"/>
        <v>athleticsposmale=9</v>
      </c>
      <c r="D262" t="s">
        <v>534</v>
      </c>
      <c r="E262" t="str">
        <f>VLOOKUP(D262, [1]PE!$C$2:$E$248, 2, FALSE)</f>
        <v>S.K.H. Lui Ming Choi Secondary School</v>
      </c>
      <c r="F262" s="1">
        <f>VLOOKUP(D262, [1]PE!$C$2:$E$248, 3, FALSE)</f>
        <v>2</v>
      </c>
      <c r="G262" s="40">
        <v>262</v>
      </c>
      <c r="H262" s="40" t="str">
        <f t="shared" si="9"/>
        <v>update entity set athleticsdivmale=3, athleticsposmale=9  where lower(nameeng) = lower('S.K.H. Lui Ming Choi Secondary School') and categoryid=2;</v>
      </c>
    </row>
    <row r="263" spans="1:8" x14ac:dyDescent="0.2">
      <c r="A263" t="s">
        <v>8</v>
      </c>
      <c r="B263" t="s">
        <v>607</v>
      </c>
      <c r="C263" t="str">
        <f t="shared" si="8"/>
        <v>athleticsposmale=9</v>
      </c>
      <c r="D263" t="s">
        <v>576</v>
      </c>
      <c r="E263" t="str">
        <f>VLOOKUP(D263, [1]PE!$C$2:$E$248, 2, FALSE)</f>
        <v>The Methodist Church HK Wesley College</v>
      </c>
      <c r="F263" s="1">
        <f>VLOOKUP(D263, [1]PE!$C$2:$E$248, 3, FALSE)</f>
        <v>2</v>
      </c>
      <c r="G263" s="40">
        <v>263</v>
      </c>
      <c r="H263" s="40" t="str">
        <f t="shared" si="9"/>
        <v>update entity set athleticsdivmale=3, athleticsposmale=9  where lower(nameeng) = lower('The Methodist Church HK Wesley College') and categoryid=2;</v>
      </c>
    </row>
    <row r="264" spans="1:8" x14ac:dyDescent="0.2">
      <c r="A264" t="s">
        <v>8</v>
      </c>
      <c r="B264" t="s">
        <v>608</v>
      </c>
      <c r="C264" t="str">
        <f t="shared" si="8"/>
        <v>athleticsposmale=10</v>
      </c>
      <c r="D264" t="s">
        <v>472</v>
      </c>
      <c r="E264" t="str">
        <f>VLOOKUP(D264, [1]PE!$C$2:$E$248, 2, FALSE)</f>
        <v>Buddhist Ho Nam Kam College</v>
      </c>
      <c r="F264" s="1">
        <f>VLOOKUP(D264, [1]PE!$C$2:$E$248, 3, FALSE)</f>
        <v>2</v>
      </c>
      <c r="G264" s="40">
        <v>264</v>
      </c>
      <c r="H264" s="40" t="str">
        <f t="shared" si="9"/>
        <v>update entity set athleticsdivmale=3, athleticsposmale=10  where lower(nameeng) = lower('Buddhist Ho Nam Kam College') and categoryid=2;</v>
      </c>
    </row>
    <row r="265" spans="1:8" x14ac:dyDescent="0.2">
      <c r="A265" t="s">
        <v>8</v>
      </c>
      <c r="B265" t="s">
        <v>608</v>
      </c>
      <c r="C265" t="str">
        <f t="shared" si="8"/>
        <v>athleticsposmale=10</v>
      </c>
      <c r="D265" t="s">
        <v>504</v>
      </c>
      <c r="E265" t="str">
        <f>VLOOKUP(D265, [1]PE!$C$2:$E$248, 2, FALSE)</f>
        <v>St. Bonaventure College &amp; High School</v>
      </c>
      <c r="F265" s="1">
        <f>VLOOKUP(D265, [1]PE!$C$2:$E$248, 3, FALSE)</f>
        <v>2</v>
      </c>
      <c r="G265" s="40">
        <v>265</v>
      </c>
      <c r="H265" s="40" t="str">
        <f t="shared" si="9"/>
        <v>update entity set athleticsdivmale=3, athleticsposmale=10  where lower(nameeng) = lower('St. Bonaventure College &amp; High School') and categoryid=2;</v>
      </c>
    </row>
    <row r="266" spans="1:8" x14ac:dyDescent="0.2">
      <c r="A266" t="s">
        <v>8</v>
      </c>
      <c r="B266" t="s">
        <v>608</v>
      </c>
      <c r="C266" t="str">
        <f t="shared" si="8"/>
        <v>athleticsposmale=10</v>
      </c>
      <c r="D266" t="s">
        <v>535</v>
      </c>
      <c r="E266" t="str">
        <f>VLOOKUP(D266, [1]PE!$C$2:$E$248, 2, FALSE)</f>
        <v>Buddhist Tai Hung College</v>
      </c>
      <c r="F266" s="1">
        <f>VLOOKUP(D266, [1]PE!$C$2:$E$248, 3, FALSE)</f>
        <v>2</v>
      </c>
      <c r="G266" s="40">
        <v>266</v>
      </c>
      <c r="H266" s="40" t="str">
        <f t="shared" si="9"/>
        <v>update entity set athleticsdivmale=3, athleticsposmale=10  where lower(nameeng) = lower('Buddhist Tai Hung College') and categoryid=2;</v>
      </c>
    </row>
    <row r="267" spans="1:8" x14ac:dyDescent="0.2">
      <c r="A267" t="s">
        <v>8</v>
      </c>
      <c r="B267" t="s">
        <v>608</v>
      </c>
      <c r="C267" t="str">
        <f t="shared" si="8"/>
        <v>athleticsposmale=10</v>
      </c>
      <c r="D267" t="s">
        <v>536</v>
      </c>
      <c r="E267" t="str">
        <f>VLOOKUP(D267, [1]PE!$C$2:$E$248, 2, FALSE)</f>
        <v>Po Leung Kuk Celine Ho Yam Tong College</v>
      </c>
      <c r="F267" s="1">
        <f>VLOOKUP(D267, [1]PE!$C$2:$E$248, 3, FALSE)</f>
        <v>2</v>
      </c>
      <c r="G267" s="40">
        <v>267</v>
      </c>
      <c r="H267" s="40" t="str">
        <f t="shared" si="9"/>
        <v>update entity set athleticsdivmale=3, athleticsposmale=10  where lower(nameeng) = lower('Po Leung Kuk Celine Ho Yam Tong College') and categoryid=2;</v>
      </c>
    </row>
    <row r="268" spans="1:8" x14ac:dyDescent="0.2">
      <c r="A268" t="s">
        <v>8</v>
      </c>
      <c r="B268" t="s">
        <v>608</v>
      </c>
      <c r="C268" t="str">
        <f t="shared" si="8"/>
        <v>athleticsposmale=10</v>
      </c>
      <c r="D268" t="s">
        <v>577</v>
      </c>
      <c r="E268" t="str">
        <f>VLOOKUP(D268, [1]PE!$C$2:$E$248, 2, FALSE)</f>
        <v>Hon Wah College</v>
      </c>
      <c r="F268" s="1">
        <f>VLOOKUP(D268, [1]PE!$C$2:$E$248, 3, FALSE)</f>
        <v>2</v>
      </c>
      <c r="G268" s="40">
        <v>268</v>
      </c>
      <c r="H268" s="40" t="str">
        <f t="shared" si="9"/>
        <v>update entity set athleticsdivmale=3, athleticsposmale=10  where lower(nameeng) = lower('Hon Wah College') and categoryid=2;</v>
      </c>
    </row>
    <row r="269" spans="1:8" x14ac:dyDescent="0.2">
      <c r="A269" t="s">
        <v>8</v>
      </c>
      <c r="B269" t="s">
        <v>609</v>
      </c>
      <c r="C269" t="str">
        <f t="shared" si="8"/>
        <v>athleticsposmale=11</v>
      </c>
      <c r="D269" t="s">
        <v>473</v>
      </c>
      <c r="E269" t="str">
        <f>VLOOKUP(D269, [1]PE!$C$2:$E$248, 2, FALSE)</f>
        <v>Bishop Hall Jubilee School</v>
      </c>
      <c r="F269" s="1">
        <f>VLOOKUP(D269, [1]PE!$C$2:$E$248, 3, FALSE)</f>
        <v>2</v>
      </c>
      <c r="G269" s="40">
        <v>269</v>
      </c>
      <c r="H269" s="40" t="str">
        <f t="shared" si="9"/>
        <v>update entity set athleticsdivmale=3, athleticsposmale=11  where lower(nameeng) = lower('Bishop Hall Jubilee School') and categoryid=2;</v>
      </c>
    </row>
    <row r="270" spans="1:8" x14ac:dyDescent="0.2">
      <c r="A270" t="s">
        <v>8</v>
      </c>
      <c r="B270" t="s">
        <v>609</v>
      </c>
      <c r="C270" t="str">
        <f t="shared" si="8"/>
        <v>athleticsposmale=11</v>
      </c>
      <c r="D270" t="s">
        <v>505</v>
      </c>
      <c r="E270" t="str">
        <f>VLOOKUP(D270, [1]PE!$C$2:$E$248, 2, FALSE)</f>
        <v>ECF Saint Too Canaan College</v>
      </c>
      <c r="F270" s="1">
        <f>VLOOKUP(D270, [1]PE!$C$2:$E$248, 3, FALSE)</f>
        <v>2</v>
      </c>
      <c r="G270" s="40">
        <v>270</v>
      </c>
      <c r="H270" s="40" t="str">
        <f t="shared" si="9"/>
        <v>update entity set athleticsdivmale=3, athleticsposmale=11  where lower(nameeng) = lower('ECF Saint Too Canaan College') and categoryid=2;</v>
      </c>
    </row>
    <row r="271" spans="1:8" x14ac:dyDescent="0.2">
      <c r="A271" t="s">
        <v>8</v>
      </c>
      <c r="B271" t="s">
        <v>609</v>
      </c>
      <c r="C271" t="str">
        <f t="shared" si="8"/>
        <v>athleticsposmale=11</v>
      </c>
      <c r="D271" t="s">
        <v>578</v>
      </c>
      <c r="E271" t="str">
        <f>VLOOKUP(D271, [1]PE!$C$2:$E$248, 2, FALSE)</f>
        <v>Kiangsu-Chekiang College</v>
      </c>
      <c r="F271" s="1">
        <f>VLOOKUP(D271, [1]PE!$C$2:$E$248, 3, FALSE)</f>
        <v>2</v>
      </c>
      <c r="G271" s="40">
        <v>271</v>
      </c>
      <c r="H271" s="40" t="str">
        <f t="shared" si="9"/>
        <v>update entity set athleticsdivmale=3, athleticsposmale=11  where lower(nameeng) = lower('Kiangsu-Chekiang College') and categoryid=2;</v>
      </c>
    </row>
    <row r="272" spans="1:8" x14ac:dyDescent="0.2">
      <c r="A272" t="s">
        <v>8</v>
      </c>
      <c r="B272" t="s">
        <v>610</v>
      </c>
      <c r="C272" t="str">
        <f t="shared" si="8"/>
        <v>athleticsposmale=12</v>
      </c>
      <c r="D272" t="s">
        <v>474</v>
      </c>
      <c r="E272" t="str">
        <f>VLOOKUP(D272, [1]PE!$C$2:$E$248, 2, FALSE)</f>
        <v>PLK Laws Foundation College</v>
      </c>
      <c r="F272" s="1">
        <f>VLOOKUP(D272, [1]PE!$C$2:$E$248, 3, FALSE)</f>
        <v>2</v>
      </c>
      <c r="G272" s="40">
        <v>272</v>
      </c>
      <c r="H272" s="40" t="str">
        <f t="shared" si="9"/>
        <v>update entity set athleticsdivmale=3, athleticsposmale=12  where lower(nameeng) = lower('PLK Laws Foundation College') and categoryid=2;</v>
      </c>
    </row>
    <row r="273" spans="1:8" x14ac:dyDescent="0.2">
      <c r="A273" t="s">
        <v>8</v>
      </c>
      <c r="B273" t="s">
        <v>610</v>
      </c>
      <c r="C273" t="str">
        <f t="shared" si="8"/>
        <v>athleticsposmale=12</v>
      </c>
      <c r="D273" t="s">
        <v>506</v>
      </c>
      <c r="E273" t="str">
        <f>VLOOKUP(D273, [1]PE!$C$2:$E$248, 2, FALSE)</f>
        <v>Ko Lui Secondary School</v>
      </c>
      <c r="F273" s="1">
        <f>VLOOKUP(D273, [1]PE!$C$2:$E$248, 3, FALSE)</f>
        <v>2</v>
      </c>
      <c r="G273" s="40">
        <v>273</v>
      </c>
      <c r="H273" s="40" t="str">
        <f t="shared" si="9"/>
        <v>update entity set athleticsdivmale=3, athleticsposmale=12  where lower(nameeng) = lower('Ko Lui Secondary School') and categoryid=2;</v>
      </c>
    </row>
    <row r="274" spans="1:8" x14ac:dyDescent="0.2">
      <c r="A274" t="s">
        <v>8</v>
      </c>
      <c r="B274" t="s">
        <v>610</v>
      </c>
      <c r="C274" t="str">
        <f t="shared" si="8"/>
        <v>athleticsposmale=12</v>
      </c>
      <c r="D274" t="s">
        <v>507</v>
      </c>
      <c r="E274" t="str">
        <f>VLOOKUP(D274, [1]PE!$C$2:$E$248, 2, FALSE)</f>
        <v>Po Kok Secondary School</v>
      </c>
      <c r="F274" s="1">
        <f>VLOOKUP(D274, [1]PE!$C$2:$E$248, 3, FALSE)</f>
        <v>2</v>
      </c>
      <c r="G274" s="40">
        <v>274</v>
      </c>
      <c r="H274" s="40" t="str">
        <f t="shared" si="9"/>
        <v>update entity set athleticsdivmale=3, athleticsposmale=12  where lower(nameeng) = lower('Po Kok Secondary School') and categoryid=2;</v>
      </c>
    </row>
    <row r="275" spans="1:8" x14ac:dyDescent="0.2">
      <c r="A275" t="s">
        <v>8</v>
      </c>
      <c r="B275" t="s">
        <v>610</v>
      </c>
      <c r="C275" t="str">
        <f t="shared" si="8"/>
        <v>athleticsposmale=12</v>
      </c>
      <c r="D275" s="31" t="s">
        <v>714</v>
      </c>
      <c r="E275" t="str">
        <f>VLOOKUP(D275, [1]PE!$C$2:$E$248, 2, FALSE)</f>
        <v>Tang King Po School</v>
      </c>
      <c r="F275" s="1">
        <f>VLOOKUP(D275, [1]PE!$C$2:$E$248, 3, FALSE)</f>
        <v>2</v>
      </c>
      <c r="G275" s="40">
        <v>275</v>
      </c>
      <c r="H275" s="40" t="str">
        <f t="shared" si="9"/>
        <v>update entity set athleticsdivmale=3, athleticsposmale=12  where lower(nameeng) = lower('Tang King Po School') and categoryid=2;</v>
      </c>
    </row>
    <row r="276" spans="1:8" x14ac:dyDescent="0.2">
      <c r="A276" t="s">
        <v>8</v>
      </c>
      <c r="B276" t="s">
        <v>610</v>
      </c>
      <c r="C276" t="str">
        <f t="shared" si="8"/>
        <v>athleticsposmale=12</v>
      </c>
      <c r="D276" t="s">
        <v>579</v>
      </c>
      <c r="E276" t="str">
        <f>VLOOKUP(D276, [1]PE!$C$2:$E$248, 2, FALSE)</f>
        <v>TWGHs Lee Ching Dea Memorial College</v>
      </c>
      <c r="F276" s="1">
        <f>VLOOKUP(D276, [1]PE!$C$2:$E$248, 3, FALSE)</f>
        <v>2</v>
      </c>
      <c r="G276" s="40">
        <v>276</v>
      </c>
      <c r="H276" s="40" t="str">
        <f t="shared" si="9"/>
        <v>update entity set athleticsdivmale=3, athleticsposmale=12  where lower(nameeng) = lower('TWGHs Lee Ching Dea Memorial College') and categoryid=2;</v>
      </c>
    </row>
    <row r="277" spans="1:8" x14ac:dyDescent="0.2">
      <c r="A277" t="s">
        <v>8</v>
      </c>
      <c r="B277" t="s">
        <v>611</v>
      </c>
      <c r="C277" t="str">
        <f t="shared" si="8"/>
        <v>athleticsposmale=13</v>
      </c>
      <c r="D277" t="s">
        <v>451</v>
      </c>
      <c r="E277" t="str">
        <f>VLOOKUP(D277, [1]PE!$C$2:$E$248, 2, FALSE)</f>
        <v>Chinese International School</v>
      </c>
      <c r="F277" s="1">
        <f>VLOOKUP(D277, [1]PE!$C$2:$E$248, 3, FALSE)</f>
        <v>5</v>
      </c>
      <c r="G277" s="40">
        <v>277</v>
      </c>
      <c r="H277" s="40" t="str">
        <f t="shared" si="9"/>
        <v>update entity set athleticsdivmale=3, athleticsposmale=13  where lower(nameeng) = lower('Chinese International School') and categoryid=5;</v>
      </c>
    </row>
    <row r="278" spans="1:8" x14ac:dyDescent="0.2">
      <c r="A278" t="s">
        <v>8</v>
      </c>
      <c r="B278" t="s">
        <v>611</v>
      </c>
      <c r="C278" t="str">
        <f t="shared" si="8"/>
        <v>athleticsposmale=13</v>
      </c>
      <c r="D278" t="s">
        <v>537</v>
      </c>
      <c r="E278" t="str">
        <f>VLOOKUP(D278, [1]PE!$C$2:$E$248, 2, FALSE)</f>
        <v>Buddhist Hung Sean Chau Memorial College</v>
      </c>
      <c r="F278" s="1">
        <f>VLOOKUP(D278, [1]PE!$C$2:$E$248, 3, FALSE)</f>
        <v>2</v>
      </c>
      <c r="G278" s="40">
        <v>278</v>
      </c>
      <c r="H278" s="40" t="str">
        <f t="shared" si="9"/>
        <v>update entity set athleticsdivmale=3, athleticsposmale=13  where lower(nameeng) = lower('Buddhist Hung Sean Chau Memorial College') and categoryid=2;</v>
      </c>
    </row>
    <row r="279" spans="1:8" x14ac:dyDescent="0.2">
      <c r="A279" t="s">
        <v>8</v>
      </c>
      <c r="B279" t="s">
        <v>611</v>
      </c>
      <c r="C279" t="str">
        <f t="shared" si="8"/>
        <v>athleticsposmale=13</v>
      </c>
      <c r="D279" t="s">
        <v>580</v>
      </c>
      <c r="E279" t="str">
        <f>VLOOKUP(D279, [1]PE!$C$2:$E$248, 2, FALSE)</f>
        <v>Wa Ying College</v>
      </c>
      <c r="F279" s="1">
        <f>VLOOKUP(D279, [1]PE!$C$2:$E$248, 3, FALSE)</f>
        <v>2</v>
      </c>
      <c r="G279" s="40">
        <v>279</v>
      </c>
      <c r="H279" s="40" t="str">
        <f t="shared" si="9"/>
        <v>update entity set athleticsdivmale=3, athleticsposmale=13  where lower(nameeng) = lower('Wa Ying College') and categoryid=2;</v>
      </c>
    </row>
    <row r="280" spans="1:8" x14ac:dyDescent="0.2">
      <c r="A280" t="s">
        <v>8</v>
      </c>
      <c r="B280" t="s">
        <v>612</v>
      </c>
      <c r="C280" t="str">
        <f t="shared" si="8"/>
        <v>athleticsposmale=14</v>
      </c>
      <c r="D280" s="32" t="s">
        <v>663</v>
      </c>
      <c r="E280" t="str">
        <f>VLOOKUP(D280, [1]PE!$C$2:$E$248, 2, FALSE)</f>
        <v>POH 80th Anniversary Tang Ying Hei College</v>
      </c>
      <c r="F280" s="1">
        <f>VLOOKUP(D280, [1]PE!$C$2:$E$248, 3, FALSE)</f>
        <v>2</v>
      </c>
      <c r="G280" s="40">
        <v>280</v>
      </c>
      <c r="H280" s="40" t="str">
        <f t="shared" si="9"/>
        <v>update entity set athleticsdivmale=3, athleticsposmale=14  where lower(nameeng) = lower('POH 80th Anniversary Tang Ying Hei College') and categoryid=2;</v>
      </c>
    </row>
    <row r="281" spans="1:8" x14ac:dyDescent="0.2">
      <c r="A281" t="s">
        <v>8</v>
      </c>
      <c r="B281" t="s">
        <v>612</v>
      </c>
      <c r="C281" t="str">
        <f t="shared" si="8"/>
        <v>athleticsposmale=14</v>
      </c>
      <c r="D281" t="s">
        <v>508</v>
      </c>
      <c r="E281" t="str">
        <f>VLOOKUP(D281, [1]PE!$C$2:$E$248, 2, FALSE)</f>
        <v>Kwun Tong Kung Lok Government Secondary School</v>
      </c>
      <c r="F281" s="1">
        <f>VLOOKUP(D281, [1]PE!$C$2:$E$248, 3, FALSE)</f>
        <v>2</v>
      </c>
      <c r="G281" s="40">
        <v>281</v>
      </c>
      <c r="H281" s="40" t="str">
        <f t="shared" si="9"/>
        <v>update entity set athleticsdivmale=3, athleticsposmale=14  where lower(nameeng) = lower('Kwun Tong Kung Lok Government Secondary School') and categoryid=2;</v>
      </c>
    </row>
    <row r="282" spans="1:8" x14ac:dyDescent="0.2">
      <c r="A282" t="s">
        <v>8</v>
      </c>
      <c r="B282" t="s">
        <v>612</v>
      </c>
      <c r="C282" t="str">
        <f t="shared" si="8"/>
        <v>athleticsposmale=14</v>
      </c>
      <c r="D282" t="s">
        <v>509</v>
      </c>
      <c r="E282" t="str">
        <f>VLOOKUP(D282, [1]PE!$C$2:$E$248, 2, FALSE)</f>
        <v>Munsang College</v>
      </c>
      <c r="F282" s="1">
        <f>VLOOKUP(D282, [1]PE!$C$2:$E$248, 3, FALSE)</f>
        <v>2</v>
      </c>
      <c r="G282" s="40">
        <v>282</v>
      </c>
      <c r="H282" s="40" t="str">
        <f t="shared" si="9"/>
        <v>update entity set athleticsdivmale=3, athleticsposmale=14  where lower(nameeng) = lower('Munsang College') and categoryid=2;</v>
      </c>
    </row>
    <row r="283" spans="1:8" x14ac:dyDescent="0.2">
      <c r="A283" t="s">
        <v>8</v>
      </c>
      <c r="B283" t="s">
        <v>612</v>
      </c>
      <c r="C283" t="str">
        <f t="shared" si="8"/>
        <v>athleticsposmale=14</v>
      </c>
      <c r="D283" t="s">
        <v>538</v>
      </c>
      <c r="E283" t="str">
        <f>VLOOKUP(D283, [1]PE!$C$2:$E$248, 2, FALSE)</f>
        <v>Nam Wah Catholic Secondary School</v>
      </c>
      <c r="F283" s="1">
        <f>VLOOKUP(D283, [1]PE!$C$2:$E$248, 3, FALSE)</f>
        <v>2</v>
      </c>
      <c r="G283" s="40">
        <v>283</v>
      </c>
      <c r="H283" s="40" t="str">
        <f t="shared" si="9"/>
        <v>update entity set athleticsdivmale=3, athleticsposmale=14  where lower(nameeng) = lower('Nam Wah Catholic Secondary School') and categoryid=2;</v>
      </c>
    </row>
    <row r="284" spans="1:8" x14ac:dyDescent="0.2">
      <c r="A284" t="s">
        <v>8</v>
      </c>
      <c r="B284" t="s">
        <v>612</v>
      </c>
      <c r="C284" t="str">
        <f t="shared" si="8"/>
        <v>athleticsposmale=14</v>
      </c>
      <c r="D284" s="33" t="s">
        <v>669</v>
      </c>
      <c r="E284" t="str">
        <f>VLOOKUP(D284, [1]PE!$C$2:$E$248, 2, FALSE)</f>
        <v>United Christian College</v>
      </c>
      <c r="F284" s="1">
        <f>VLOOKUP(D284, [1]PE!$C$2:$E$248, 3, FALSE)</f>
        <v>2</v>
      </c>
      <c r="G284" s="40">
        <v>284</v>
      </c>
      <c r="H284" s="40" t="str">
        <f t="shared" si="9"/>
        <v>update entity set athleticsdivmale=3, athleticsposmale=14  where lower(nameeng) = lower('United Christian College') and categoryid=2;</v>
      </c>
    </row>
    <row r="285" spans="1:8" x14ac:dyDescent="0.2">
      <c r="A285" t="s">
        <v>8</v>
      </c>
      <c r="B285" t="s">
        <v>613</v>
      </c>
      <c r="C285" t="str">
        <f t="shared" si="8"/>
        <v>athleticsposmale=15</v>
      </c>
      <c r="D285" t="s">
        <v>475</v>
      </c>
      <c r="E285" t="str">
        <f>VLOOKUP(D285, [1]PE!$C$2:$E$248, 2, FALSE)</f>
        <v>SKH Li Fook Hing Secondary School</v>
      </c>
      <c r="F285" s="1">
        <f>VLOOKUP(D285, [1]PE!$C$2:$E$248, 3, FALSE)</f>
        <v>2</v>
      </c>
      <c r="G285" s="40">
        <v>285</v>
      </c>
      <c r="H285" s="40" t="str">
        <f t="shared" si="9"/>
        <v>update entity set athleticsdivmale=3, athleticsposmale=15  where lower(nameeng) = lower('SKH Li Fook Hing Secondary School') and categoryid=2;</v>
      </c>
    </row>
    <row r="286" spans="1:8" x14ac:dyDescent="0.2">
      <c r="A286" t="s">
        <v>8</v>
      </c>
      <c r="B286" t="s">
        <v>613</v>
      </c>
      <c r="C286" t="str">
        <f t="shared" si="8"/>
        <v>athleticsposmale=15</v>
      </c>
      <c r="D286" t="s">
        <v>539</v>
      </c>
      <c r="E286" t="str">
        <f>VLOOKUP(D286, [1]PE!$C$2:$E$248, 2, FALSE)</f>
        <v>FDBWA Szeto Ho Secondary School</v>
      </c>
      <c r="F286" s="1">
        <f>VLOOKUP(D286, [1]PE!$C$2:$E$248, 3, FALSE)</f>
        <v>2</v>
      </c>
      <c r="G286" s="40">
        <v>286</v>
      </c>
      <c r="H286" s="40" t="str">
        <f t="shared" si="9"/>
        <v>update entity set athleticsdivmale=3, athleticsposmale=15  where lower(nameeng) = lower('FDBWA Szeto Ho Secondary School') and categoryid=2;</v>
      </c>
    </row>
    <row r="287" spans="1:8" x14ac:dyDescent="0.2">
      <c r="A287" t="s">
        <v>8</v>
      </c>
      <c r="B287" t="s">
        <v>613</v>
      </c>
      <c r="C287" t="str">
        <f t="shared" si="8"/>
        <v>athleticsposmale=15</v>
      </c>
      <c r="D287" t="s">
        <v>581</v>
      </c>
      <c r="E287" t="str">
        <f>VLOOKUP(D287, [1]PE!$C$2:$E$248, 2, FALSE)</f>
        <v>San Wui Commercial Soc. Chan Pak Sha School</v>
      </c>
      <c r="F287" s="1">
        <f>VLOOKUP(D287, [1]PE!$C$2:$E$248, 3, FALSE)</f>
        <v>2</v>
      </c>
      <c r="G287" s="40">
        <v>287</v>
      </c>
      <c r="H287" s="40" t="str">
        <f t="shared" si="9"/>
        <v>update entity set athleticsdivmale=3, athleticsposmale=15  where lower(nameeng) = lower('San Wui Commercial Soc. Chan Pak Sha School') and categoryid=2;</v>
      </c>
    </row>
    <row r="288" spans="1:8" x14ac:dyDescent="0.2">
      <c r="A288" t="s">
        <v>8</v>
      </c>
      <c r="B288" t="s">
        <v>614</v>
      </c>
      <c r="C288" t="str">
        <f t="shared" si="8"/>
        <v>athleticsposmale=16</v>
      </c>
      <c r="D288" t="s">
        <v>476</v>
      </c>
      <c r="E288" t="str">
        <f>VLOOKUP(D288, [1]PE!$C$2:$E$248, 2, FALSE)</f>
        <v>Po Leung Kuk Choi Kai Yau School</v>
      </c>
      <c r="F288" s="1">
        <f>VLOOKUP(D288, [1]PE!$C$2:$E$248, 3, FALSE)</f>
        <v>2</v>
      </c>
      <c r="G288" s="40">
        <v>288</v>
      </c>
      <c r="H288" s="40" t="str">
        <f t="shared" si="9"/>
        <v>update entity set athleticsdivmale=3, athleticsposmale=16  where lower(nameeng) = lower('Po Leung Kuk Choi Kai Yau School') and categoryid=2;</v>
      </c>
    </row>
    <row r="289" spans="1:8" x14ac:dyDescent="0.2">
      <c r="A289" t="s">
        <v>8</v>
      </c>
      <c r="B289" t="s">
        <v>614</v>
      </c>
      <c r="C289" t="str">
        <f t="shared" si="8"/>
        <v>athleticsposmale=16</v>
      </c>
      <c r="D289" t="s">
        <v>464</v>
      </c>
      <c r="E289" t="str">
        <f>VLOOKUP(D289, [1]PE!$C$2:$E$248, 2, FALSE)</f>
        <v>Tsung Tsin Christian Academy</v>
      </c>
      <c r="F289" s="1">
        <f>VLOOKUP(D289, [1]PE!$C$2:$E$248, 3, FALSE)</f>
        <v>2</v>
      </c>
      <c r="G289" s="40">
        <v>289</v>
      </c>
      <c r="H289" s="40" t="str">
        <f t="shared" si="9"/>
        <v>update entity set athleticsdivmale=3, athleticsposmale=16  where lower(nameeng) = lower('Tsung Tsin Christian Academy') and categoryid=2;</v>
      </c>
    </row>
    <row r="290" spans="1:8" x14ac:dyDescent="0.2">
      <c r="A290" t="s">
        <v>8</v>
      </c>
      <c r="B290" t="s">
        <v>614</v>
      </c>
      <c r="C290" t="str">
        <f t="shared" si="8"/>
        <v>athleticsposmale=16</v>
      </c>
      <c r="D290" s="34" t="s">
        <v>700</v>
      </c>
      <c r="E290" t="str">
        <f>VLOOKUP(D290, [1]PE!$C$2:$E$248, 2, FALSE)</f>
        <v>Cognitio College (Kowloon)</v>
      </c>
      <c r="F290" s="1">
        <f>VLOOKUP(D290, [1]PE!$C$2:$E$248, 3, FALSE)</f>
        <v>2</v>
      </c>
      <c r="G290" s="40">
        <v>290</v>
      </c>
      <c r="H290" s="40" t="str">
        <f t="shared" si="9"/>
        <v>update entity set athleticsdivmale=3, athleticsposmale=16  where lower(nameeng) = lower('Cognitio College (Kowloon)') and categoryid=2;</v>
      </c>
    </row>
    <row r="291" spans="1:8" x14ac:dyDescent="0.2">
      <c r="A291" t="s">
        <v>8</v>
      </c>
      <c r="B291" t="s">
        <v>614</v>
      </c>
      <c r="C291" t="str">
        <f t="shared" si="8"/>
        <v>athleticsposmale=16</v>
      </c>
      <c r="D291" t="s">
        <v>582</v>
      </c>
      <c r="E291" t="str">
        <f>VLOOKUP(D291, [1]PE!$C$2:$E$248, 2, FALSE)</f>
        <v>HHCKLA Buddhist Ching Kok Secondary School</v>
      </c>
      <c r="F291" s="1">
        <f>VLOOKUP(D291, [1]PE!$C$2:$E$248, 3, FALSE)</f>
        <v>2</v>
      </c>
      <c r="G291" s="40">
        <v>291</v>
      </c>
      <c r="H291" s="40" t="str">
        <f t="shared" si="9"/>
        <v>update entity set athleticsdivmale=3, athleticsposmale=16  where lower(nameeng) = lower('HHCKLA Buddhist Ching Kok Secondary School') and categoryid=2;</v>
      </c>
    </row>
    <row r="292" spans="1:8" x14ac:dyDescent="0.2">
      <c r="A292" t="s">
        <v>8</v>
      </c>
      <c r="B292" t="s">
        <v>615</v>
      </c>
      <c r="C292" t="str">
        <f t="shared" si="8"/>
        <v>athleticsposmale=17</v>
      </c>
      <c r="D292" t="s">
        <v>477</v>
      </c>
      <c r="E292" t="str">
        <f>VLOOKUP(D292, [1]PE!$C$2:$E$248, 2, FALSE)</f>
        <v>Stewards Pooi Tun Secondary School</v>
      </c>
      <c r="F292" s="1">
        <f>VLOOKUP(D292, [1]PE!$C$2:$E$248, 3, FALSE)</f>
        <v>2</v>
      </c>
      <c r="G292" s="40">
        <v>292</v>
      </c>
      <c r="H292" s="40" t="str">
        <f t="shared" si="9"/>
        <v>update entity set athleticsdivmale=3, athleticsposmale=17  where lower(nameeng) = lower('Stewards Pooi Tun Secondary School') and categoryid=2;</v>
      </c>
    </row>
    <row r="293" spans="1:8" x14ac:dyDescent="0.2">
      <c r="A293" t="s">
        <v>8</v>
      </c>
      <c r="B293" t="s">
        <v>615</v>
      </c>
      <c r="C293" t="str">
        <f t="shared" si="8"/>
        <v>athleticsposmale=17</v>
      </c>
      <c r="D293" t="s">
        <v>510</v>
      </c>
      <c r="E293" t="str">
        <f>VLOOKUP(D293, [1]PE!$C$2:$E$248, 2, FALSE)</f>
        <v>Maryknoll Secondary School</v>
      </c>
      <c r="F293" s="1">
        <f>VLOOKUP(D293, [1]PE!$C$2:$E$248, 3, FALSE)</f>
        <v>2</v>
      </c>
      <c r="G293" s="40">
        <v>293</v>
      </c>
      <c r="H293" s="40" t="str">
        <f t="shared" si="9"/>
        <v>update entity set athleticsdivmale=3, athleticsposmale=17  where lower(nameeng) = lower('Maryknoll Secondary School') and categoryid=2;</v>
      </c>
    </row>
    <row r="294" spans="1:8" x14ac:dyDescent="0.2">
      <c r="A294" t="s">
        <v>8</v>
      </c>
      <c r="B294" t="s">
        <v>615</v>
      </c>
      <c r="C294" t="str">
        <f t="shared" si="8"/>
        <v>athleticsposmale=17</v>
      </c>
      <c r="D294" t="s">
        <v>540</v>
      </c>
      <c r="E294" t="str">
        <f>VLOOKUP(D294, [1]PE!$C$2:$E$248, 2, FALSE)</f>
        <v>Tseung Kwan O Government Secondary School</v>
      </c>
      <c r="F294" s="1">
        <f>VLOOKUP(D294, [1]PE!$C$2:$E$248, 3, FALSE)</f>
        <v>2</v>
      </c>
      <c r="G294" s="40">
        <v>294</v>
      </c>
      <c r="H294" s="40" t="str">
        <f t="shared" si="9"/>
        <v>update entity set athleticsdivmale=3, athleticsposmale=17  where lower(nameeng) = lower('Tseung Kwan O Government Secondary School') and categoryid=2;</v>
      </c>
    </row>
    <row r="295" spans="1:8" x14ac:dyDescent="0.2">
      <c r="A295" t="s">
        <v>8</v>
      </c>
      <c r="B295" t="s">
        <v>615</v>
      </c>
      <c r="C295" t="str">
        <f t="shared" si="8"/>
        <v>athleticsposmale=17</v>
      </c>
      <c r="D295" t="s">
        <v>583</v>
      </c>
      <c r="E295" t="str">
        <f>VLOOKUP(D295, [1]PE!$C$2:$E$248, 2, FALSE)</f>
        <v>CCC Kei To Secondary School</v>
      </c>
      <c r="F295" s="1">
        <f>VLOOKUP(D295, [1]PE!$C$2:$E$248, 3, FALSE)</f>
        <v>2</v>
      </c>
      <c r="G295" s="40">
        <v>295</v>
      </c>
      <c r="H295" s="40" t="str">
        <f t="shared" si="9"/>
        <v>update entity set athleticsdivmale=3, athleticsposmale=17  where lower(nameeng) = lower('CCC Kei To Secondary School') and categoryid=2;</v>
      </c>
    </row>
    <row r="296" spans="1:8" x14ac:dyDescent="0.2">
      <c r="A296" t="s">
        <v>8</v>
      </c>
      <c r="B296" t="s">
        <v>616</v>
      </c>
      <c r="C296" t="str">
        <f t="shared" si="8"/>
        <v>athleticsposmale=18</v>
      </c>
      <c r="D296" t="s">
        <v>478</v>
      </c>
      <c r="E296" t="str">
        <f>VLOOKUP(D296, [1]PE!$C$2:$E$248, 2, FALSE)</f>
        <v>S.K.H. Leung Kwai Yee Secondary School</v>
      </c>
      <c r="F296" s="1">
        <f>VLOOKUP(D296, [1]PE!$C$2:$E$248, 3, FALSE)</f>
        <v>2</v>
      </c>
      <c r="G296" s="40">
        <v>296</v>
      </c>
      <c r="H296" s="40" t="str">
        <f t="shared" si="9"/>
        <v>update entity set athleticsdivmale=3, athleticsposmale=18  where lower(nameeng) = lower('S.K.H. Leung Kwai Yee Secondary School') and categoryid=2;</v>
      </c>
    </row>
    <row r="297" spans="1:8" x14ac:dyDescent="0.2">
      <c r="A297" t="s">
        <v>8</v>
      </c>
      <c r="B297" t="s">
        <v>616</v>
      </c>
      <c r="C297" t="str">
        <f t="shared" si="8"/>
        <v>athleticsposmale=18</v>
      </c>
      <c r="D297" t="s">
        <v>511</v>
      </c>
      <c r="E297" t="str">
        <f>VLOOKUP(D297, [1]PE!$C$2:$E$248, 2, FALSE)</f>
        <v>Buddhist Wong Fung Ling College</v>
      </c>
      <c r="F297" s="1">
        <f>VLOOKUP(D297, [1]PE!$C$2:$E$248, 3, FALSE)</f>
        <v>2</v>
      </c>
      <c r="G297" s="40">
        <v>297</v>
      </c>
      <c r="H297" s="40" t="str">
        <f t="shared" si="9"/>
        <v>update entity set athleticsdivmale=3, athleticsposmale=18  where lower(nameeng) = lower('Buddhist Wong Fung Ling College') and categoryid=2;</v>
      </c>
    </row>
    <row r="298" spans="1:8" x14ac:dyDescent="0.2">
      <c r="A298" t="s">
        <v>8</v>
      </c>
      <c r="B298" t="s">
        <v>616</v>
      </c>
      <c r="C298" t="str">
        <f t="shared" si="8"/>
        <v>athleticsposmale=18</v>
      </c>
      <c r="D298" t="s">
        <v>541</v>
      </c>
      <c r="E298" t="str">
        <f>VLOOKUP(D298, [1]PE!$C$2:$E$248, 2, FALSE)</f>
        <v>Shun Lee Catholic Secondary School</v>
      </c>
      <c r="F298" s="1">
        <f>VLOOKUP(D298, [1]PE!$C$2:$E$248, 3, FALSE)</f>
        <v>2</v>
      </c>
      <c r="G298" s="40">
        <v>298</v>
      </c>
      <c r="H298" s="40" t="str">
        <f t="shared" si="9"/>
        <v>update entity set athleticsdivmale=3, athleticsposmale=18  where lower(nameeng) = lower('Shun Lee Catholic Secondary School') and categoryid=2;</v>
      </c>
    </row>
    <row r="299" spans="1:8" x14ac:dyDescent="0.2">
      <c r="A299" t="s">
        <v>8</v>
      </c>
      <c r="B299" t="s">
        <v>616</v>
      </c>
      <c r="C299" t="str">
        <f t="shared" si="8"/>
        <v>athleticsposmale=18</v>
      </c>
      <c r="D299" t="s">
        <v>584</v>
      </c>
      <c r="E299" t="str">
        <f>VLOOKUP(D299, [1]PE!$C$2:$E$248, 2, FALSE)</f>
        <v>HKMA David Li Kwok Po College</v>
      </c>
      <c r="F299" s="1">
        <f>VLOOKUP(D299, [1]PE!$C$2:$E$248, 3, FALSE)</f>
        <v>2</v>
      </c>
      <c r="G299" s="40">
        <v>299</v>
      </c>
      <c r="H299" s="40" t="str">
        <f t="shared" si="9"/>
        <v>update entity set athleticsdivmale=3, athleticsposmale=18  where lower(nameeng) = lower('HKMA David Li Kwok Po College') and categoryid=2;</v>
      </c>
    </row>
    <row r="300" spans="1:8" x14ac:dyDescent="0.2">
      <c r="A300" t="s">
        <v>8</v>
      </c>
      <c r="B300" t="s">
        <v>617</v>
      </c>
      <c r="C300" t="str">
        <f t="shared" si="8"/>
        <v>athleticsposmale=19</v>
      </c>
      <c r="D300" t="s">
        <v>479</v>
      </c>
      <c r="E300" t="str">
        <f>VLOOKUP(D300, [1]PE!$C$2:$E$248, 2, FALSE)</f>
        <v>The Hong Kong Taoist Association Ching Chung Secondary School</v>
      </c>
      <c r="F300" s="1">
        <f>VLOOKUP(D300, [1]PE!$C$2:$E$248, 3, FALSE)</f>
        <v>2</v>
      </c>
      <c r="G300" s="40">
        <v>300</v>
      </c>
      <c r="H300" s="40" t="str">
        <f t="shared" si="9"/>
        <v>update entity set athleticsdivmale=3, athleticsposmale=19  where lower(nameeng) = lower('The Hong Kong Taoist Association Ching Chung Secondary School') and categoryid=2;</v>
      </c>
    </row>
    <row r="301" spans="1:8" x14ac:dyDescent="0.2">
      <c r="A301" t="s">
        <v>8</v>
      </c>
      <c r="B301" t="s">
        <v>617</v>
      </c>
      <c r="C301" t="str">
        <f t="shared" si="8"/>
        <v>athleticsposmale=19</v>
      </c>
      <c r="D301" t="s">
        <v>512</v>
      </c>
      <c r="E301" t="str">
        <f>VLOOKUP(D301, [1]PE!$C$2:$E$248, 2, FALSE)</f>
        <v>Maryknoll Fathers'' School</v>
      </c>
      <c r="F301" s="1">
        <f>VLOOKUP(D301, [1]PE!$C$2:$E$248, 3, FALSE)</f>
        <v>2</v>
      </c>
      <c r="G301" s="40">
        <v>301</v>
      </c>
      <c r="H301" s="40" t="str">
        <f t="shared" si="9"/>
        <v>update entity set athleticsdivmale=3, athleticsposmale=19  where lower(nameeng) = lower('Maryknoll Fathers'' School') and categoryid=2;</v>
      </c>
    </row>
    <row r="302" spans="1:8" x14ac:dyDescent="0.2">
      <c r="A302" t="s">
        <v>8</v>
      </c>
      <c r="B302" t="s">
        <v>617</v>
      </c>
      <c r="C302" t="str">
        <f t="shared" si="8"/>
        <v>athleticsposmale=19</v>
      </c>
      <c r="D302" t="s">
        <v>542</v>
      </c>
      <c r="E302" t="str">
        <f>VLOOKUP(D302, [1]PE!$C$2:$E$248, 2, FALSE)</f>
        <v>The Mission Covenant Church Holm Glad College</v>
      </c>
      <c r="F302" s="1">
        <f>VLOOKUP(D302, [1]PE!$C$2:$E$248, 3, FALSE)</f>
        <v>2</v>
      </c>
      <c r="G302" s="40">
        <v>302</v>
      </c>
      <c r="H302" s="40" t="str">
        <f t="shared" si="9"/>
        <v>update entity set athleticsdivmale=3, athleticsposmale=19  where lower(nameeng) = lower('The Mission Covenant Church Holm Glad College') and categoryid=2;</v>
      </c>
    </row>
    <row r="303" spans="1:8" x14ac:dyDescent="0.2">
      <c r="A303" t="s">
        <v>8</v>
      </c>
      <c r="B303" t="s">
        <v>617</v>
      </c>
      <c r="C303" t="str">
        <f t="shared" si="8"/>
        <v>athleticsposmale=19</v>
      </c>
      <c r="D303" t="s">
        <v>585</v>
      </c>
      <c r="E303" t="str">
        <f>VLOOKUP(D303, [1]PE!$C$2:$E$248, 2, FALSE)</f>
        <v>Hong Kong Chinese Women''s Club College</v>
      </c>
      <c r="F303" s="1">
        <f>VLOOKUP(D303, [1]PE!$C$2:$E$248, 3, FALSE)</f>
        <v>2</v>
      </c>
      <c r="G303" s="40">
        <v>303</v>
      </c>
      <c r="H303" s="40" t="str">
        <f t="shared" si="9"/>
        <v>update entity set athleticsdivmale=3, athleticsposmale=19  where lower(nameeng) = lower('Hong Kong Chinese Women''s Club College') and categoryid=2;</v>
      </c>
    </row>
    <row r="304" spans="1:8" x14ac:dyDescent="0.2">
      <c r="A304" t="s">
        <v>8</v>
      </c>
      <c r="B304" t="s">
        <v>617</v>
      </c>
      <c r="C304" t="str">
        <f t="shared" si="8"/>
        <v>athleticsposmale=19</v>
      </c>
      <c r="D304" t="s">
        <v>586</v>
      </c>
      <c r="E304" t="str">
        <f>VLOOKUP(D304, [1]PE!$C$2:$E$248, 2, FALSE)</f>
        <v>MKMCF Ma Chan Duen Hey Memorial College</v>
      </c>
      <c r="F304" s="1">
        <f>VLOOKUP(D304, [1]PE!$C$2:$E$248, 3, FALSE)</f>
        <v>2</v>
      </c>
      <c r="G304" s="40">
        <v>304</v>
      </c>
      <c r="H304" s="40" t="str">
        <f t="shared" si="9"/>
        <v>update entity set athleticsdivmale=3, athleticsposmale=19  where lower(nameeng) = lower('MKMCF Ma Chan Duen Hey Memorial College') and categoryid=2;</v>
      </c>
    </row>
    <row r="305" spans="1:8" x14ac:dyDescent="0.2">
      <c r="A305" t="s">
        <v>8</v>
      </c>
      <c r="B305" t="s">
        <v>618</v>
      </c>
      <c r="C305" t="str">
        <f t="shared" si="8"/>
        <v>athleticsposmale=20</v>
      </c>
      <c r="D305" t="s">
        <v>480</v>
      </c>
      <c r="E305" t="str">
        <f>VLOOKUP(D305, [1]PE!$C$2:$E$248, 2, FALSE)</f>
        <v>Rhenish Church Pang Hok Ko Memorial College</v>
      </c>
      <c r="F305" s="1">
        <f>VLOOKUP(D305, [1]PE!$C$2:$E$248, 3, FALSE)</f>
        <v>2</v>
      </c>
      <c r="G305" s="40">
        <v>305</v>
      </c>
      <c r="H305" s="40" t="str">
        <f t="shared" si="9"/>
        <v>update entity set athleticsdivmale=3, athleticsposmale=20  where lower(nameeng) = lower('Rhenish Church Pang Hok Ko Memorial College') and categoryid=2;</v>
      </c>
    </row>
    <row r="306" spans="1:8" x14ac:dyDescent="0.2">
      <c r="A306" t="s">
        <v>8</v>
      </c>
      <c r="B306" t="s">
        <v>618</v>
      </c>
      <c r="C306" t="str">
        <f t="shared" si="8"/>
        <v>athleticsposmale=20</v>
      </c>
      <c r="D306" t="s">
        <v>513</v>
      </c>
      <c r="E306" t="str">
        <f>VLOOKUP(D306, [1]PE!$C$2:$E$248, 2, FALSE)</f>
        <v>Pui Kiu Middle School</v>
      </c>
      <c r="F306" s="1">
        <f>VLOOKUP(D306, [1]PE!$C$2:$E$248, 3, FALSE)</f>
        <v>2</v>
      </c>
      <c r="G306" s="40">
        <v>306</v>
      </c>
      <c r="H306" s="40" t="str">
        <f t="shared" si="9"/>
        <v>update entity set athleticsdivmale=3, athleticsposmale=20  where lower(nameeng) = lower('Pui Kiu Middle School') and categoryid=2;</v>
      </c>
    </row>
    <row r="307" spans="1:8" x14ac:dyDescent="0.2">
      <c r="A307" t="s">
        <v>8</v>
      </c>
      <c r="B307" t="s">
        <v>618</v>
      </c>
      <c r="C307" t="str">
        <f t="shared" si="8"/>
        <v>athleticsposmale=20</v>
      </c>
      <c r="D307" t="s">
        <v>543</v>
      </c>
      <c r="E307" t="str">
        <f>VLOOKUP(D307, [1]PE!$C$2:$E$248, 2, FALSE)</f>
        <v>Shau Kei Wan Government Secondary School</v>
      </c>
      <c r="F307" s="1">
        <f>VLOOKUP(D307, [1]PE!$C$2:$E$248, 3, FALSE)</f>
        <v>2</v>
      </c>
      <c r="G307" s="40">
        <v>307</v>
      </c>
      <c r="H307" s="40" t="str">
        <f t="shared" si="9"/>
        <v>update entity set athleticsdivmale=3, athleticsposmale=20  where lower(nameeng) = lower('Shau Kei Wan Government Secondary School') and categoryid=2;</v>
      </c>
    </row>
    <row r="308" spans="1:8" x14ac:dyDescent="0.2">
      <c r="A308" t="s">
        <v>8</v>
      </c>
      <c r="B308" t="s">
        <v>618</v>
      </c>
      <c r="C308" t="str">
        <f t="shared" si="8"/>
        <v>athleticsposmale=20</v>
      </c>
      <c r="D308" t="s">
        <v>544</v>
      </c>
      <c r="E308" t="str">
        <f>VLOOKUP(D308, [1]PE!$C$2:$E$248, 2, FALSE)</f>
        <v>Shau Kei Wan East Government Secondary School</v>
      </c>
      <c r="F308" s="1">
        <f>VLOOKUP(D308, [1]PE!$C$2:$E$248, 3, FALSE)</f>
        <v>2</v>
      </c>
      <c r="G308" s="40">
        <v>308</v>
      </c>
      <c r="H308" s="40" t="str">
        <f t="shared" si="9"/>
        <v>update entity set athleticsdivmale=3, athleticsposmale=20  where lower(nameeng) = lower('Shau Kei Wan East Government Secondary School') and categoryid=2;</v>
      </c>
    </row>
    <row r="309" spans="1:8" x14ac:dyDescent="0.2">
      <c r="A309" t="s">
        <v>8</v>
      </c>
      <c r="B309" t="s">
        <v>619</v>
      </c>
      <c r="C309" t="str">
        <f t="shared" si="8"/>
        <v>athleticsposmale=21</v>
      </c>
      <c r="D309" t="s">
        <v>481</v>
      </c>
      <c r="E309" t="str">
        <f>VLOOKUP(D309, [1]PE!$C$2:$E$248, 2, FALSE)</f>
        <v>CCC Kei Heep Secondary School</v>
      </c>
      <c r="F309" s="1">
        <f>VLOOKUP(D309, [1]PE!$C$2:$E$248, 3, FALSE)</f>
        <v>2</v>
      </c>
      <c r="G309" s="40">
        <v>309</v>
      </c>
      <c r="H309" s="40" t="str">
        <f t="shared" si="9"/>
        <v>update entity set athleticsdivmale=3, athleticsposmale=21  where lower(nameeng) = lower('CCC Kei Heep Secondary School') and categoryid=2;</v>
      </c>
    </row>
    <row r="310" spans="1:8" x14ac:dyDescent="0.2">
      <c r="A310" t="s">
        <v>8</v>
      </c>
      <c r="B310" t="s">
        <v>619</v>
      </c>
      <c r="C310" t="str">
        <f t="shared" si="8"/>
        <v>athleticsposmale=21</v>
      </c>
      <c r="D310" t="s">
        <v>514</v>
      </c>
      <c r="E310" t="str">
        <f>VLOOKUP(D310, [1]PE!$C$2:$E$248, 2, FALSE)</f>
        <v>Pentecostal School</v>
      </c>
      <c r="F310" s="1">
        <f>VLOOKUP(D310, [1]PE!$C$2:$E$248, 3, FALSE)</f>
        <v>2</v>
      </c>
      <c r="G310" s="40">
        <v>310</v>
      </c>
      <c r="H310" s="40" t="str">
        <f t="shared" si="9"/>
        <v>update entity set athleticsdivmale=3, athleticsposmale=21  where lower(nameeng) = lower('Pentecostal School') and categoryid=2;</v>
      </c>
    </row>
    <row r="311" spans="1:8" x14ac:dyDescent="0.2">
      <c r="A311" t="s">
        <v>8</v>
      </c>
      <c r="B311" t="s">
        <v>619</v>
      </c>
      <c r="C311" t="str">
        <f t="shared" si="8"/>
        <v>athleticsposmale=21</v>
      </c>
      <c r="D311" t="s">
        <v>587</v>
      </c>
      <c r="E311" t="str">
        <f>VLOOKUP(D311, [1]PE!$C$2:$E$248, 2, FALSE)</f>
        <v>St. Mark''s School</v>
      </c>
      <c r="F311" s="1">
        <f>VLOOKUP(D311, [1]PE!$C$2:$E$248, 3, FALSE)</f>
        <v>2</v>
      </c>
      <c r="G311" s="40">
        <v>311</v>
      </c>
      <c r="H311" s="40" t="str">
        <f t="shared" si="9"/>
        <v>update entity set athleticsdivmale=3, athleticsposmale=21  where lower(nameeng) = lower('St. Mark''s School') and categoryid=2;</v>
      </c>
    </row>
    <row r="312" spans="1:8" x14ac:dyDescent="0.2">
      <c r="A312" t="s">
        <v>8</v>
      </c>
      <c r="B312" t="s">
        <v>620</v>
      </c>
      <c r="C312" t="str">
        <f t="shared" si="8"/>
        <v>athleticsposmale=22</v>
      </c>
      <c r="D312" t="s">
        <v>482</v>
      </c>
      <c r="E312" t="str">
        <f>VLOOKUP(D312, [1]PE!$C$2:$E$248, 2, FALSE)</f>
        <v>Lok Sin Tong Leung Kau Kui College</v>
      </c>
      <c r="F312" s="1">
        <f>VLOOKUP(D312, [1]PE!$C$2:$E$248, 3, FALSE)</f>
        <v>2</v>
      </c>
      <c r="G312" s="40">
        <v>312</v>
      </c>
      <c r="H312" s="40" t="str">
        <f t="shared" si="9"/>
        <v>update entity set athleticsdivmale=3, athleticsposmale=22  where lower(nameeng) = lower('Lok Sin Tong Leung Kau Kui College') and categoryid=2;</v>
      </c>
    </row>
    <row r="313" spans="1:8" x14ac:dyDescent="0.2">
      <c r="A313" t="s">
        <v>8</v>
      </c>
      <c r="B313" t="s">
        <v>620</v>
      </c>
      <c r="C313" t="str">
        <f t="shared" si="8"/>
        <v>athleticsposmale=22</v>
      </c>
      <c r="D313" t="s">
        <v>697</v>
      </c>
      <c r="E313" t="str">
        <f>VLOOKUP(D313, [1]PE!$C$2:$E$248, 2, FALSE)</f>
        <v>Hong Kong Taoist Association The Yuen Yuen Institute No. 3 Secondary Sch.</v>
      </c>
      <c r="F313" s="1">
        <f>VLOOKUP(D313, [1]PE!$C$2:$E$248, 3, FALSE)</f>
        <v>2</v>
      </c>
      <c r="G313" s="40">
        <v>313</v>
      </c>
      <c r="H313" s="40" t="str">
        <f t="shared" si="9"/>
        <v>update entity set athleticsdivmale=3, athleticsposmale=22  where lower(nameeng) = lower('Hong Kong Taoist Association The Yuen Yuen Institute No. 3 Secondary Sch.') and categoryid=2;</v>
      </c>
    </row>
    <row r="314" spans="1:8" x14ac:dyDescent="0.2">
      <c r="A314" t="s">
        <v>8</v>
      </c>
      <c r="B314" t="s">
        <v>620</v>
      </c>
      <c r="C314" t="str">
        <f t="shared" si="8"/>
        <v>athleticsposmale=22</v>
      </c>
      <c r="D314" t="s">
        <v>545</v>
      </c>
      <c r="E314" t="str">
        <f>VLOOKUP(D314, [1]PE!$C$2:$E$248, 2, FALSE)</f>
        <v>Lee Kau Yan Memorial School</v>
      </c>
      <c r="F314" s="1">
        <f>VLOOKUP(D314, [1]PE!$C$2:$E$248, 3, FALSE)</f>
        <v>2</v>
      </c>
      <c r="G314" s="40">
        <v>314</v>
      </c>
      <c r="H314" s="40" t="str">
        <f t="shared" si="9"/>
        <v>update entity set athleticsdivmale=3, athleticsposmale=22  where lower(nameeng) = lower('Lee Kau Yan Memorial School') and categoryid=2;</v>
      </c>
    </row>
    <row r="315" spans="1:8" x14ac:dyDescent="0.2">
      <c r="A315" t="s">
        <v>8</v>
      </c>
      <c r="B315" t="s">
        <v>620</v>
      </c>
      <c r="C315" t="str">
        <f t="shared" si="8"/>
        <v>athleticsposmale=22</v>
      </c>
      <c r="D315" t="s">
        <v>588</v>
      </c>
      <c r="E315" t="str">
        <f>VLOOKUP(D315, [1]PE!$C$2:$E$248, 2, FALSE)</f>
        <v>Aberdeen Technical School</v>
      </c>
      <c r="F315" s="1">
        <f>VLOOKUP(D315, [1]PE!$C$2:$E$248, 3, FALSE)</f>
        <v>2</v>
      </c>
      <c r="G315" s="40">
        <v>315</v>
      </c>
      <c r="H315" s="40" t="str">
        <f t="shared" si="9"/>
        <v>update entity set athleticsdivmale=3, athleticsposmale=22  where lower(nameeng) = lower('Aberdeen Technical School') and categoryid=2;</v>
      </c>
    </row>
    <row r="316" spans="1:8" x14ac:dyDescent="0.2">
      <c r="A316" t="s">
        <v>8</v>
      </c>
      <c r="B316" t="s">
        <v>621</v>
      </c>
      <c r="C316" t="str">
        <f t="shared" si="8"/>
        <v>athleticsposmale=23</v>
      </c>
      <c r="D316" t="s">
        <v>483</v>
      </c>
      <c r="E316" t="str">
        <f>VLOOKUP(D316, [1]PE!$C$2:$E$248, 2, FALSE)</f>
        <v>Clementi Secondary School</v>
      </c>
      <c r="F316" s="1">
        <f>VLOOKUP(D316, [1]PE!$C$2:$E$248, 3, FALSE)</f>
        <v>2</v>
      </c>
      <c r="G316" s="40">
        <v>316</v>
      </c>
      <c r="H316" s="40" t="str">
        <f t="shared" si="9"/>
        <v>update entity set athleticsdivmale=3, athleticsposmale=23  where lower(nameeng) = lower('Clementi Secondary School') and categoryid=2;</v>
      </c>
    </row>
    <row r="317" spans="1:8" x14ac:dyDescent="0.2">
      <c r="A317" t="s">
        <v>8</v>
      </c>
      <c r="B317" t="s">
        <v>621</v>
      </c>
      <c r="C317" t="str">
        <f t="shared" ref="C317:C375" si="10">"athleticsposmale=" &amp; B317</f>
        <v>athleticsposmale=23</v>
      </c>
      <c r="D317" t="s">
        <v>515</v>
      </c>
      <c r="E317" t="str">
        <f>VLOOKUP(D317, [1]PE!$C$2:$E$248, 2, FALSE)</f>
        <v>CCC Mong Man Wai College</v>
      </c>
      <c r="F317" s="1">
        <f>VLOOKUP(D317, [1]PE!$C$2:$E$248, 3, FALSE)</f>
        <v>2</v>
      </c>
      <c r="G317" s="40">
        <v>317</v>
      </c>
      <c r="H317" s="40" t="str">
        <f t="shared" si="9"/>
        <v>update entity set athleticsdivmale=3, athleticsposmale=23  where lower(nameeng) = lower('CCC Mong Man Wai College') and categoryid=2;</v>
      </c>
    </row>
    <row r="318" spans="1:8" x14ac:dyDescent="0.2">
      <c r="A318" t="s">
        <v>8</v>
      </c>
      <c r="B318" t="s">
        <v>621</v>
      </c>
      <c r="C318" t="str">
        <f t="shared" si="10"/>
        <v>athleticsposmale=23</v>
      </c>
      <c r="D318" t="s">
        <v>716</v>
      </c>
      <c r="E318" t="str">
        <f>VLOOKUP(D318, [1]PE!$C$2:$E$248, 2, FALSE)</f>
        <v>Yu Chun Keung Memorial College No. 2</v>
      </c>
      <c r="F318" s="1">
        <f>VLOOKUP(D318, [1]PE!$C$2:$E$248, 3, FALSE)</f>
        <v>2</v>
      </c>
      <c r="G318" s="40">
        <v>318</v>
      </c>
      <c r="H318" s="40" t="str">
        <f t="shared" si="9"/>
        <v>update entity set athleticsdivmale=3, athleticsposmale=23  where lower(nameeng) = lower('Yu Chun Keung Memorial College No. 2') and categoryid=2;</v>
      </c>
    </row>
    <row r="319" spans="1:8" x14ac:dyDescent="0.2">
      <c r="A319" t="s">
        <v>8</v>
      </c>
      <c r="B319" t="s">
        <v>621</v>
      </c>
      <c r="C319" t="str">
        <f t="shared" si="10"/>
        <v>athleticsposmale=23</v>
      </c>
      <c r="D319" t="s">
        <v>589</v>
      </c>
      <c r="E319" t="str">
        <f>VLOOKUP(D319, [1]PE!$C$2:$E$248, 2, FALSE)</f>
        <v>Hong Kong Tang King Po College</v>
      </c>
      <c r="F319" s="1">
        <f>VLOOKUP(D319, [1]PE!$C$2:$E$248, 3, FALSE)</f>
        <v>2</v>
      </c>
      <c r="G319" s="40">
        <v>319</v>
      </c>
      <c r="H319" s="40" t="str">
        <f t="shared" si="9"/>
        <v>update entity set athleticsdivmale=3, athleticsposmale=23  where lower(nameeng) = lower('Hong Kong Tang King Po College') and categoryid=2;</v>
      </c>
    </row>
    <row r="320" spans="1:8" x14ac:dyDescent="0.2">
      <c r="A320" t="s">
        <v>8</v>
      </c>
      <c r="B320" t="s">
        <v>622</v>
      </c>
      <c r="C320" t="str">
        <f t="shared" si="10"/>
        <v>athleticsposmale=24</v>
      </c>
      <c r="D320" t="s">
        <v>717</v>
      </c>
      <c r="E320" t="str">
        <f>VLOOKUP(D320, [1]PE!$C$2:$E$248, 2, FALSE)</f>
        <v>Po Leung Kuk No.1 W.H. Cheung College</v>
      </c>
      <c r="F320" s="1">
        <f>VLOOKUP(D320, [1]PE!$C$2:$E$248, 3, FALSE)</f>
        <v>2</v>
      </c>
      <c r="G320" s="40">
        <v>320</v>
      </c>
      <c r="H320" s="40" t="str">
        <f t="shared" si="9"/>
        <v>update entity set athleticsdivmale=3, athleticsposmale=24  where lower(nameeng) = lower('Po Leung Kuk No.1 W.H. Cheung College') and categoryid=2;</v>
      </c>
    </row>
    <row r="321" spans="1:8" x14ac:dyDescent="0.2">
      <c r="A321" t="s">
        <v>8</v>
      </c>
      <c r="B321" t="s">
        <v>622</v>
      </c>
      <c r="C321" t="str">
        <f t="shared" si="10"/>
        <v>athleticsposmale=24</v>
      </c>
      <c r="D321" t="s">
        <v>516</v>
      </c>
      <c r="E321" t="str">
        <f>VLOOKUP(D321, [1]PE!$C$2:$E$248, 2, FALSE)</f>
        <v>Ning Po College</v>
      </c>
      <c r="F321" s="1">
        <f>VLOOKUP(D321, [1]PE!$C$2:$E$248, 3, FALSE)</f>
        <v>2</v>
      </c>
      <c r="G321" s="40">
        <v>321</v>
      </c>
      <c r="H321" s="40" t="str">
        <f t="shared" si="9"/>
        <v>update entity set athleticsdivmale=3, athleticsposmale=24  where lower(nameeng) = lower('Ning Po College') and categoryid=2;</v>
      </c>
    </row>
    <row r="322" spans="1:8" x14ac:dyDescent="0.2">
      <c r="A322" t="s">
        <v>8</v>
      </c>
      <c r="B322" t="s">
        <v>622</v>
      </c>
      <c r="C322" t="str">
        <f t="shared" si="10"/>
        <v>athleticsposmale=24</v>
      </c>
      <c r="D322" t="s">
        <v>546</v>
      </c>
      <c r="E322" t="str">
        <f>VLOOKUP(D322, [1]PE!$C$2:$E$248, 2, FALSE)</f>
        <v>PHC Wing Kwong College</v>
      </c>
      <c r="F322" s="1">
        <f>VLOOKUP(D322, [1]PE!$C$2:$E$248, 3, FALSE)</f>
        <v>2</v>
      </c>
      <c r="G322" s="40">
        <v>322</v>
      </c>
      <c r="H322" s="40" t="str">
        <f t="shared" si="9"/>
        <v>update entity set athleticsdivmale=3, athleticsposmale=24  where lower(nameeng) = lower('PHC Wing Kwong College') and categoryid=2;</v>
      </c>
    </row>
    <row r="323" spans="1:8" x14ac:dyDescent="0.2">
      <c r="A323" t="s">
        <v>8</v>
      </c>
      <c r="B323" t="s">
        <v>622</v>
      </c>
      <c r="C323" t="str">
        <f t="shared" si="10"/>
        <v>athleticsposmale=24</v>
      </c>
      <c r="D323" t="s">
        <v>547</v>
      </c>
      <c r="E323" t="str">
        <f>VLOOKUP(D323, [1]PE!$C$2:$E$248, 2, FALSE)</f>
        <v>Ho Lap College (Sponsored by Sik Sik Yuen)</v>
      </c>
      <c r="F323" s="1">
        <f>VLOOKUP(D323, [1]PE!$C$2:$E$248, 3, FALSE)</f>
        <v>2</v>
      </c>
      <c r="G323" s="40">
        <v>323</v>
      </c>
      <c r="H323" s="40" t="str">
        <f t="shared" ref="H323:H375" si="11">IF(F323&lt;&gt;"", "update entity set " &amp; A323 &amp; ", "&amp;C323&amp;"  where lower(nameeng) = lower('" &amp; E323 &amp; "') and categoryid=" &amp;F323 &amp; ";", "")</f>
        <v>update entity set athleticsdivmale=3, athleticsposmale=24  where lower(nameeng) = lower('Ho Lap College (Sponsored by Sik Sik Yuen)') and categoryid=2;</v>
      </c>
    </row>
    <row r="324" spans="1:8" x14ac:dyDescent="0.2">
      <c r="A324" t="s">
        <v>8</v>
      </c>
      <c r="B324" t="s">
        <v>622</v>
      </c>
      <c r="C324" t="str">
        <f t="shared" si="10"/>
        <v>athleticsposmale=24</v>
      </c>
      <c r="D324" t="s">
        <v>590</v>
      </c>
      <c r="E324" t="str">
        <f>VLOOKUP(D324, [1]PE!$C$2:$E$248, 2, FALSE)</f>
        <v>Chan Shu Kui Memorial School</v>
      </c>
      <c r="F324" s="1">
        <f>VLOOKUP(D324, [1]PE!$C$2:$E$248, 3, FALSE)</f>
        <v>2</v>
      </c>
      <c r="G324" s="40">
        <v>324</v>
      </c>
      <c r="H324" s="40" t="str">
        <f t="shared" si="11"/>
        <v>update entity set athleticsdivmale=3, athleticsposmale=24  where lower(nameeng) = lower('Chan Shu Kui Memorial School') and categoryid=2;</v>
      </c>
    </row>
    <row r="325" spans="1:8" x14ac:dyDescent="0.2">
      <c r="A325" t="s">
        <v>8</v>
      </c>
      <c r="B325" t="s">
        <v>623</v>
      </c>
      <c r="C325" t="str">
        <f t="shared" si="10"/>
        <v>athleticsposmale=25</v>
      </c>
      <c r="D325" t="s">
        <v>484</v>
      </c>
      <c r="E325" t="str">
        <f>VLOOKUP(D325, [1]PE!$C$2:$E$248, 2, FALSE)</f>
        <v>Homantin Government Secondary School</v>
      </c>
      <c r="F325" s="1">
        <f>VLOOKUP(D325, [1]PE!$C$2:$E$248, 3, FALSE)</f>
        <v>2</v>
      </c>
      <c r="G325" s="40">
        <v>325</v>
      </c>
      <c r="H325" s="40" t="str">
        <f t="shared" si="11"/>
        <v>update entity set athleticsdivmale=3, athleticsposmale=25  where lower(nameeng) = lower('Homantin Government Secondary School') and categoryid=2;</v>
      </c>
    </row>
    <row r="326" spans="1:8" x14ac:dyDescent="0.2">
      <c r="A326" t="s">
        <v>8</v>
      </c>
      <c r="B326" t="s">
        <v>623</v>
      </c>
      <c r="C326" t="str">
        <f t="shared" si="10"/>
        <v>athleticsposmale=25</v>
      </c>
      <c r="D326" t="s">
        <v>517</v>
      </c>
      <c r="E326" t="str">
        <f>VLOOKUP(D326, [1]PE!$C$2:$E$248, 2, FALSE)</f>
        <v>CCC Rotary Secondary School</v>
      </c>
      <c r="F326" s="1">
        <f>VLOOKUP(D326, [1]PE!$C$2:$E$248, 3, FALSE)</f>
        <v>2</v>
      </c>
      <c r="G326" s="40">
        <v>326</v>
      </c>
      <c r="H326" s="40" t="str">
        <f t="shared" si="11"/>
        <v>update entity set athleticsdivmale=3, athleticsposmale=25  where lower(nameeng) = lower('CCC Rotary Secondary School') and categoryid=2;</v>
      </c>
    </row>
    <row r="327" spans="1:8" x14ac:dyDescent="0.2">
      <c r="A327" t="s">
        <v>8</v>
      </c>
      <c r="B327" t="s">
        <v>623</v>
      </c>
      <c r="C327" t="str">
        <f t="shared" si="10"/>
        <v>athleticsposmale=25</v>
      </c>
      <c r="D327" s="35" t="s">
        <v>686</v>
      </c>
      <c r="E327" t="str">
        <f>VLOOKUP(D327, [1]PE!$C$2:$E$248, 2, FALSE)</f>
        <v>Yew Chung International School - Hong Kong</v>
      </c>
      <c r="F327" s="1">
        <f>VLOOKUP(D327, [1]PE!$C$2:$E$248, 3, FALSE)</f>
        <v>5</v>
      </c>
      <c r="G327" s="40">
        <v>327</v>
      </c>
      <c r="H327" s="40" t="str">
        <f t="shared" si="11"/>
        <v>update entity set athleticsdivmale=3, athleticsposmale=25  where lower(nameeng) = lower('Yew Chung International School - Hong Kong') and categoryid=5;</v>
      </c>
    </row>
    <row r="328" spans="1:8" x14ac:dyDescent="0.2">
      <c r="A328" t="s">
        <v>8</v>
      </c>
      <c r="B328" t="s">
        <v>623</v>
      </c>
      <c r="C328" t="str">
        <f t="shared" si="10"/>
        <v>athleticsposmale=25</v>
      </c>
      <c r="D328" t="s">
        <v>591</v>
      </c>
      <c r="E328" t="str">
        <f>VLOOKUP(D328, [1]PE!$C$2:$E$248, 2, FALSE)</f>
        <v>Methodist College</v>
      </c>
      <c r="F328" s="1">
        <f>VLOOKUP(D328, [1]PE!$C$2:$E$248, 3, FALSE)</f>
        <v>2</v>
      </c>
      <c r="G328" s="40">
        <v>328</v>
      </c>
      <c r="H328" s="40" t="str">
        <f t="shared" si="11"/>
        <v>update entity set athleticsdivmale=3, athleticsposmale=25  where lower(nameeng) = lower('Methodist College') and categoryid=2;</v>
      </c>
    </row>
    <row r="329" spans="1:8" x14ac:dyDescent="0.2">
      <c r="A329" t="s">
        <v>8</v>
      </c>
      <c r="B329" t="s">
        <v>624</v>
      </c>
      <c r="C329" t="str">
        <f t="shared" si="10"/>
        <v>athleticsposmale=26</v>
      </c>
      <c r="D329" t="s">
        <v>485</v>
      </c>
      <c r="E329" t="str">
        <f>VLOOKUP(D329, [1]PE!$C$2:$E$248, 2, FALSE)</f>
        <v>CCC Kwei Wah Shan College</v>
      </c>
      <c r="F329" s="1">
        <f>VLOOKUP(D329, [1]PE!$C$2:$E$248, 3, FALSE)</f>
        <v>2</v>
      </c>
      <c r="G329" s="40">
        <v>329</v>
      </c>
      <c r="H329" s="40" t="str">
        <f t="shared" si="11"/>
        <v>update entity set athleticsdivmale=3, athleticsposmale=26  where lower(nameeng) = lower('CCC Kwei Wah Shan College') and categoryid=2;</v>
      </c>
    </row>
    <row r="330" spans="1:8" x14ac:dyDescent="0.2">
      <c r="A330" t="s">
        <v>8</v>
      </c>
      <c r="B330" t="s">
        <v>624</v>
      </c>
      <c r="C330" t="str">
        <f t="shared" si="10"/>
        <v>athleticsposmale=26</v>
      </c>
      <c r="D330" t="s">
        <v>486</v>
      </c>
      <c r="E330" t="str">
        <f>VLOOKUP(D330, [1]PE!$C$2:$E$248, 2, FALSE)</f>
        <v>Carmel Divine Grace Foundation Secondary School</v>
      </c>
      <c r="F330" s="1">
        <f>VLOOKUP(D330, [1]PE!$C$2:$E$248, 3, FALSE)</f>
        <v>2</v>
      </c>
      <c r="G330" s="40">
        <v>330</v>
      </c>
      <c r="H330" s="40" t="str">
        <f t="shared" si="11"/>
        <v>update entity set athleticsdivmale=3, athleticsposmale=26  where lower(nameeng) = lower('Carmel Divine Grace Foundation Secondary School') and categoryid=2;</v>
      </c>
    </row>
    <row r="331" spans="1:8" x14ac:dyDescent="0.2">
      <c r="A331" t="s">
        <v>8</v>
      </c>
      <c r="B331" t="s">
        <v>624</v>
      </c>
      <c r="C331" t="str">
        <f t="shared" si="10"/>
        <v>athleticsposmale=26</v>
      </c>
      <c r="D331" t="s">
        <v>548</v>
      </c>
      <c r="E331" t="str">
        <f>VLOOKUP(D331, [1]PE!$C$2:$E$248, 2, FALSE)</f>
        <v>Pui Ying Secondary School</v>
      </c>
      <c r="F331" s="1">
        <f>VLOOKUP(D331, [1]PE!$C$2:$E$248, 3, FALSE)</f>
        <v>2</v>
      </c>
      <c r="G331" s="40">
        <v>331</v>
      </c>
      <c r="H331" s="40" t="str">
        <f t="shared" si="11"/>
        <v>update entity set athleticsdivmale=3, athleticsposmale=26  where lower(nameeng) = lower('Pui Ying Secondary School') and categoryid=2;</v>
      </c>
    </row>
    <row r="332" spans="1:8" x14ac:dyDescent="0.2">
      <c r="A332" t="s">
        <v>8</v>
      </c>
      <c r="B332" t="s">
        <v>624</v>
      </c>
      <c r="C332" t="str">
        <f t="shared" si="10"/>
        <v>athleticsposmale=26</v>
      </c>
      <c r="D332" t="s">
        <v>549</v>
      </c>
      <c r="E332" t="str">
        <f>VLOOKUP(D332, [1]PE!$C$2:$E$248, 2, FALSE)</f>
        <v>United Christian College (Kowloon East)</v>
      </c>
      <c r="F332" s="1">
        <f>VLOOKUP(D332, [1]PE!$C$2:$E$248, 3, FALSE)</f>
        <v>2</v>
      </c>
      <c r="G332" s="40">
        <v>332</v>
      </c>
      <c r="H332" s="40" t="str">
        <f t="shared" si="11"/>
        <v>update entity set athleticsdivmale=3, athleticsposmale=26  where lower(nameeng) = lower('United Christian College (Kowloon East)') and categoryid=2;</v>
      </c>
    </row>
    <row r="333" spans="1:8" x14ac:dyDescent="0.2">
      <c r="A333" t="s">
        <v>8</v>
      </c>
      <c r="B333" t="s">
        <v>624</v>
      </c>
      <c r="C333" t="str">
        <f t="shared" si="10"/>
        <v>athleticsposmale=26</v>
      </c>
      <c r="D333" t="s">
        <v>550</v>
      </c>
      <c r="E333" t="str">
        <f>VLOOKUP(D333, [1]PE!$C$2:$E$248, 2, FALSE)</f>
        <v>Yan Chai Hospital Lan Chi Pat Memorial Secondary School</v>
      </c>
      <c r="F333" s="1">
        <f>VLOOKUP(D333, [1]PE!$C$2:$E$248, 3, FALSE)</f>
        <v>2</v>
      </c>
      <c r="G333" s="40">
        <v>333</v>
      </c>
      <c r="H333" s="40" t="str">
        <f t="shared" si="11"/>
        <v>update entity set athleticsdivmale=3, athleticsposmale=26  where lower(nameeng) = lower('Yan Chai Hospital Lan Chi Pat Memorial Secondary School') and categoryid=2;</v>
      </c>
    </row>
    <row r="334" spans="1:8" x14ac:dyDescent="0.2">
      <c r="A334" t="s">
        <v>8</v>
      </c>
      <c r="B334" t="s">
        <v>624</v>
      </c>
      <c r="C334" t="str">
        <f t="shared" si="10"/>
        <v>athleticsposmale=26</v>
      </c>
      <c r="D334" s="36" t="s">
        <v>698</v>
      </c>
      <c r="E334" t="str">
        <f>VLOOKUP(D334, [1]PE!$C$2:$E$248, 2, FALSE)</f>
        <v>Cognitio College (HK)</v>
      </c>
      <c r="F334" s="1">
        <f>VLOOKUP(D334, [1]PE!$C$2:$E$248, 3, FALSE)</f>
        <v>2</v>
      </c>
      <c r="G334" s="40">
        <v>334</v>
      </c>
      <c r="H334" s="40" t="str">
        <f t="shared" si="11"/>
        <v>update entity set athleticsdivmale=3, athleticsposmale=26  where lower(nameeng) = lower('Cognitio College (HK)') and categoryid=2;</v>
      </c>
    </row>
    <row r="335" spans="1:8" x14ac:dyDescent="0.2">
      <c r="A335" t="s">
        <v>8</v>
      </c>
      <c r="B335" t="s">
        <v>634</v>
      </c>
      <c r="C335" t="str">
        <f t="shared" si="10"/>
        <v>athleticsposmale=27</v>
      </c>
      <c r="D335" t="s">
        <v>518</v>
      </c>
      <c r="E335" t="str">
        <f>VLOOKUP(D335, [1]PE!$C$2:$E$248, 2, FALSE)</f>
        <v>NLSI Lui Kwok Pat Fong College</v>
      </c>
      <c r="F335" s="1">
        <f>VLOOKUP(D335, [1]PE!$C$2:$E$248, 3, FALSE)</f>
        <v>2</v>
      </c>
      <c r="G335" s="40">
        <v>335</v>
      </c>
      <c r="H335" s="40" t="str">
        <f t="shared" si="11"/>
        <v>update entity set athleticsdivmale=3, athleticsposmale=27  where lower(nameeng) = lower('NLSI Lui Kwok Pat Fong College') and categoryid=2;</v>
      </c>
    </row>
    <row r="336" spans="1:8" x14ac:dyDescent="0.2">
      <c r="A336" t="s">
        <v>8</v>
      </c>
      <c r="B336" t="s">
        <v>634</v>
      </c>
      <c r="C336" t="str">
        <f t="shared" si="10"/>
        <v>athleticsposmale=27</v>
      </c>
      <c r="D336" t="s">
        <v>592</v>
      </c>
      <c r="E336" t="str">
        <f>VLOOKUP(D336, [1]PE!$C$2:$E$248, 2, FALSE)</f>
        <v>CNEC Lau Wing Sang Secondary School</v>
      </c>
      <c r="F336" s="1">
        <f>VLOOKUP(D336, [1]PE!$C$2:$E$248, 3, FALSE)</f>
        <v>2</v>
      </c>
      <c r="G336" s="40">
        <v>336</v>
      </c>
      <c r="H336" s="40" t="str">
        <f t="shared" si="11"/>
        <v>update entity set athleticsdivmale=3, athleticsposmale=27  where lower(nameeng) = lower('CNEC Lau Wing Sang Secondary School') and categoryid=2;</v>
      </c>
    </row>
    <row r="337" spans="1:8" x14ac:dyDescent="0.2">
      <c r="A337" t="s">
        <v>8</v>
      </c>
      <c r="B337" t="s">
        <v>634</v>
      </c>
      <c r="C337" t="str">
        <f t="shared" si="10"/>
        <v>athleticsposmale=27</v>
      </c>
      <c r="D337" s="37" t="s">
        <v>699</v>
      </c>
      <c r="E337" t="str">
        <f>VLOOKUP(D337, [1]PE!$C$2:$E$248, 2, FALSE)</f>
        <v>Munsang College (Hong Kong Island)</v>
      </c>
      <c r="F337" s="1">
        <f>VLOOKUP(D337, [1]PE!$C$2:$E$248, 3, FALSE)</f>
        <v>2</v>
      </c>
      <c r="G337" s="40">
        <v>337</v>
      </c>
      <c r="H337" s="40" t="str">
        <f t="shared" si="11"/>
        <v>update entity set athleticsdivmale=3, athleticsposmale=27  where lower(nameeng) = lower('Munsang College (Hong Kong Island)') and categoryid=2;</v>
      </c>
    </row>
    <row r="338" spans="1:8" x14ac:dyDescent="0.2">
      <c r="A338" t="s">
        <v>8</v>
      </c>
      <c r="B338" t="s">
        <v>625</v>
      </c>
      <c r="C338" t="str">
        <f t="shared" si="10"/>
        <v>athleticsposmale=28</v>
      </c>
      <c r="D338" t="s">
        <v>519</v>
      </c>
      <c r="E338" t="str">
        <f>VLOOKUP(D338, [1]PE!$C$2:$E$248, 2, FALSE)</f>
        <v>Notre Dame College</v>
      </c>
      <c r="F338" s="1">
        <f>VLOOKUP(D338, [1]PE!$C$2:$E$248, 3, FALSE)</f>
        <v>2</v>
      </c>
      <c r="G338" s="40">
        <v>338</v>
      </c>
      <c r="H338" s="40" t="str">
        <f t="shared" si="11"/>
        <v>update entity set athleticsdivmale=3, athleticsposmale=28  where lower(nameeng) = lower('Notre Dame College') and categoryid=2;</v>
      </c>
    </row>
    <row r="339" spans="1:8" x14ac:dyDescent="0.2">
      <c r="A339" t="s">
        <v>8</v>
      </c>
      <c r="B339" t="s">
        <v>626</v>
      </c>
      <c r="C339" t="str">
        <f t="shared" si="10"/>
        <v>athleticsposmale=29</v>
      </c>
      <c r="D339" t="s">
        <v>487</v>
      </c>
      <c r="E339" t="str">
        <f>VLOOKUP(D339, [1]PE!$C$2:$E$248, 2, FALSE)</f>
        <v>CCC Ming Kei College</v>
      </c>
      <c r="F339" s="1">
        <f>VLOOKUP(D339, [1]PE!$C$2:$E$248, 3, FALSE)</f>
        <v>2</v>
      </c>
      <c r="G339" s="40">
        <v>339</v>
      </c>
      <c r="H339" s="40" t="str">
        <f t="shared" si="11"/>
        <v>update entity set athleticsdivmale=3, athleticsposmale=29  where lower(nameeng) = lower('CCC Ming Kei College') and categoryid=2;</v>
      </c>
    </row>
    <row r="340" spans="1:8" x14ac:dyDescent="0.2">
      <c r="A340" t="s">
        <v>8</v>
      </c>
      <c r="B340" t="s">
        <v>626</v>
      </c>
      <c r="C340" t="str">
        <f t="shared" si="10"/>
        <v>athleticsposmale=29</v>
      </c>
      <c r="D340" t="s">
        <v>520</v>
      </c>
      <c r="E340" t="str">
        <f>VLOOKUP(D340, [1]PE!$C$2:$E$248, 2, FALSE)</f>
        <v>Sir Ellis Kadoorie Secondary School (West Kowloon)</v>
      </c>
      <c r="F340" s="1">
        <f>VLOOKUP(D340, [1]PE!$C$2:$E$248, 3, FALSE)</f>
        <v>2</v>
      </c>
      <c r="G340" s="40">
        <v>340</v>
      </c>
      <c r="H340" s="40" t="str">
        <f t="shared" si="11"/>
        <v>update entity set athleticsdivmale=3, athleticsposmale=29  where lower(nameeng) = lower('Sir Ellis Kadoorie Secondary School (West Kowloon)') and categoryid=2;</v>
      </c>
    </row>
    <row r="341" spans="1:8" x14ac:dyDescent="0.2">
      <c r="A341" t="s">
        <v>8</v>
      </c>
      <c r="B341" t="s">
        <v>626</v>
      </c>
      <c r="C341" t="str">
        <f t="shared" si="10"/>
        <v>athleticsposmale=29</v>
      </c>
      <c r="D341" t="s">
        <v>551</v>
      </c>
      <c r="E341" t="str">
        <f>VLOOKUP(D341, [1]PE!$C$2:$E$248, 2, FALSE)</f>
        <v>S.K.H. Holy Trinity Church Secondary School</v>
      </c>
      <c r="F341" s="1">
        <f>VLOOKUP(D341, [1]PE!$C$2:$E$248, 3, FALSE)</f>
        <v>2</v>
      </c>
      <c r="G341" s="40">
        <v>341</v>
      </c>
      <c r="H341" s="40" t="str">
        <f t="shared" si="11"/>
        <v>update entity set athleticsdivmale=3, athleticsposmale=29  where lower(nameeng) = lower('S.K.H. Holy Trinity Church Secondary School') and categoryid=2;</v>
      </c>
    </row>
    <row r="342" spans="1:8" x14ac:dyDescent="0.2">
      <c r="A342" t="s">
        <v>8</v>
      </c>
      <c r="B342" t="s">
        <v>626</v>
      </c>
      <c r="C342" t="str">
        <f t="shared" si="10"/>
        <v>athleticsposmale=29</v>
      </c>
      <c r="D342" t="s">
        <v>552</v>
      </c>
      <c r="E342" t="str">
        <f>VLOOKUP(D342, [1]PE!$C$2:$E$248, 2, FALSE)</f>
        <v>Lung Cheung Government Secondary School</v>
      </c>
      <c r="F342" s="1">
        <f>VLOOKUP(D342, [1]PE!$C$2:$E$248, 3, FALSE)</f>
        <v>2</v>
      </c>
      <c r="G342" s="40">
        <v>342</v>
      </c>
      <c r="H342" s="40" t="str">
        <f t="shared" si="11"/>
        <v>update entity set athleticsdivmale=3, athleticsposmale=29  where lower(nameeng) = lower('Lung Cheung Government Secondary School') and categoryid=2;</v>
      </c>
    </row>
    <row r="343" spans="1:8" x14ac:dyDescent="0.2">
      <c r="A343" t="s">
        <v>8</v>
      </c>
      <c r="B343" t="s">
        <v>626</v>
      </c>
      <c r="C343" t="str">
        <f t="shared" si="10"/>
        <v>athleticsposmale=29</v>
      </c>
      <c r="D343" t="s">
        <v>593</v>
      </c>
      <c r="E343" t="str">
        <f>VLOOKUP(D343, [1]PE!$C$2:$E$248, 2, FALSE)</f>
        <v>Man Kiu College</v>
      </c>
      <c r="F343" s="1">
        <f>VLOOKUP(D343, [1]PE!$C$2:$E$248, 3, FALSE)</f>
        <v>2</v>
      </c>
      <c r="G343" s="40">
        <v>343</v>
      </c>
      <c r="H343" s="40" t="str">
        <f t="shared" si="11"/>
        <v>update entity set athleticsdivmale=3, athleticsposmale=29  where lower(nameeng) = lower('Man Kiu College') and categoryid=2;</v>
      </c>
    </row>
    <row r="344" spans="1:8" x14ac:dyDescent="0.2">
      <c r="A344" t="s">
        <v>8</v>
      </c>
      <c r="B344" t="s">
        <v>626</v>
      </c>
      <c r="C344" t="str">
        <f t="shared" si="10"/>
        <v>athleticsposmale=29</v>
      </c>
      <c r="D344" t="s">
        <v>594</v>
      </c>
      <c r="E344" t="str">
        <f>VLOOKUP(D344, [1]PE!$C$2:$E$248, 2, FALSE)</f>
        <v>Lingnan Secondary School</v>
      </c>
      <c r="F344" s="1">
        <f>VLOOKUP(D344, [1]PE!$C$2:$E$248, 3, FALSE)</f>
        <v>2</v>
      </c>
      <c r="G344" s="40">
        <v>344</v>
      </c>
      <c r="H344" s="40" t="str">
        <f t="shared" si="11"/>
        <v>update entity set athleticsdivmale=3, athleticsposmale=29  where lower(nameeng) = lower('Lingnan Secondary School') and categoryid=2;</v>
      </c>
    </row>
    <row r="345" spans="1:8" x14ac:dyDescent="0.2">
      <c r="A345" t="s">
        <v>8</v>
      </c>
      <c r="B345" t="s">
        <v>627</v>
      </c>
      <c r="C345" t="str">
        <f t="shared" si="10"/>
        <v>athleticsposmale=30</v>
      </c>
      <c r="D345" t="s">
        <v>488</v>
      </c>
      <c r="E345" t="str">
        <f>VLOOKUP(D345, [1]PE!$C$2:$E$248, 2, FALSE)</f>
        <v>CCC Kung Lee College</v>
      </c>
      <c r="F345" s="1">
        <f>VLOOKUP(D345, [1]PE!$C$2:$E$248, 3, FALSE)</f>
        <v>2</v>
      </c>
      <c r="G345" s="40">
        <v>345</v>
      </c>
      <c r="H345" s="40" t="str">
        <f t="shared" si="11"/>
        <v>update entity set athleticsdivmale=3, athleticsposmale=30  where lower(nameeng) = lower('CCC Kung Lee College') and categoryid=2;</v>
      </c>
    </row>
    <row r="346" spans="1:8" x14ac:dyDescent="0.2">
      <c r="A346" t="s">
        <v>8</v>
      </c>
      <c r="B346" t="s">
        <v>627</v>
      </c>
      <c r="C346" t="str">
        <f t="shared" si="10"/>
        <v>athleticsposmale=30</v>
      </c>
      <c r="D346" t="s">
        <v>494</v>
      </c>
      <c r="E346" t="str">
        <f>VLOOKUP(D346, [1]PE!$C$2:$E$248, 2, FALSE)</f>
        <v>Lung Kong WFSL Lau Wong Fat Secondary School</v>
      </c>
      <c r="F346" s="1">
        <f>VLOOKUP(D346, [1]PE!$C$2:$E$248, 3, FALSE)</f>
        <v>2</v>
      </c>
      <c r="G346" s="40">
        <v>346</v>
      </c>
      <c r="H346" s="40" t="str">
        <f t="shared" si="11"/>
        <v>update entity set athleticsdivmale=3, athleticsposmale=30  where lower(nameeng) = lower('Lung Kong WFSL Lau Wong Fat Secondary School') and categoryid=2;</v>
      </c>
    </row>
    <row r="347" spans="1:8" x14ac:dyDescent="0.2">
      <c r="A347" t="s">
        <v>8</v>
      </c>
      <c r="B347" t="s">
        <v>627</v>
      </c>
      <c r="C347" t="str">
        <f t="shared" si="10"/>
        <v>athleticsposmale=30</v>
      </c>
      <c r="D347" t="s">
        <v>521</v>
      </c>
      <c r="E347" t="str">
        <f>VLOOKUP(D347, [1]PE!$C$2:$E$248, 2, FALSE)</f>
        <v>Newman Catholic College</v>
      </c>
      <c r="F347" s="1">
        <f>VLOOKUP(D347, [1]PE!$C$2:$E$248, 3, FALSE)</f>
        <v>2</v>
      </c>
      <c r="G347" s="40">
        <v>347</v>
      </c>
      <c r="H347" s="40" t="str">
        <f t="shared" si="11"/>
        <v>update entity set athleticsdivmale=3, athleticsposmale=30  where lower(nameeng) = lower('Newman Catholic College') and categoryid=2;</v>
      </c>
    </row>
    <row r="348" spans="1:8" ht="15" x14ac:dyDescent="0.2">
      <c r="A348" t="s">
        <v>8</v>
      </c>
      <c r="B348" t="s">
        <v>627</v>
      </c>
      <c r="C348" t="str">
        <f t="shared" si="10"/>
        <v>athleticsposmale=30</v>
      </c>
      <c r="D348" t="s">
        <v>529</v>
      </c>
      <c r="E348" s="41" t="s">
        <v>673</v>
      </c>
      <c r="F348" s="1">
        <v>2</v>
      </c>
      <c r="G348" s="40">
        <v>348</v>
      </c>
      <c r="H348" s="40" t="str">
        <f t="shared" si="11"/>
        <v>update entity set athleticsdivmale=3, athleticsposmale=30  where lower(nameeng) = lower('Po Leung Kuk Ho Yuk Ching (1984) College') and categoryid=2;</v>
      </c>
    </row>
    <row r="349" spans="1:8" x14ac:dyDescent="0.2">
      <c r="A349" t="s">
        <v>8</v>
      </c>
      <c r="B349" t="s">
        <v>627</v>
      </c>
      <c r="C349" t="str">
        <f t="shared" si="10"/>
        <v>athleticsposmale=30</v>
      </c>
      <c r="D349" t="s">
        <v>522</v>
      </c>
      <c r="E349" t="str">
        <f>VLOOKUP(D349, [1]PE!$C$2:$E$248, 2, FALSE)</f>
        <v>Queen Elizabeth School</v>
      </c>
      <c r="F349" s="1">
        <f>VLOOKUP(D349, [1]PE!$C$2:$E$248, 3, FALSE)</f>
        <v>2</v>
      </c>
      <c r="G349" s="40">
        <v>349</v>
      </c>
      <c r="H349" s="40" t="str">
        <f t="shared" si="11"/>
        <v>update entity set athleticsdivmale=3, athleticsposmale=30  where lower(nameeng) = lower('Queen Elizabeth School') and categoryid=2;</v>
      </c>
    </row>
    <row r="350" spans="1:8" x14ac:dyDescent="0.2">
      <c r="A350" t="s">
        <v>8</v>
      </c>
      <c r="B350" t="s">
        <v>632</v>
      </c>
      <c r="C350" t="str">
        <f t="shared" si="10"/>
        <v>athleticsposmale=31</v>
      </c>
      <c r="D350" t="s">
        <v>553</v>
      </c>
      <c r="E350" t="str">
        <f>VLOOKUP(D350, [1]PE!$C$2:$E$248, 2, FALSE)</f>
        <v>King''s College</v>
      </c>
      <c r="F350" s="1">
        <f>VLOOKUP(D350, [1]PE!$C$2:$E$248, 3, FALSE)</f>
        <v>2</v>
      </c>
      <c r="G350" s="40">
        <v>350</v>
      </c>
      <c r="H350" s="40" t="str">
        <f t="shared" si="11"/>
        <v>update entity set athleticsdivmale=3, athleticsposmale=31  where lower(nameeng) = lower('King''s College') and categoryid=2;</v>
      </c>
    </row>
    <row r="351" spans="1:8" x14ac:dyDescent="0.2">
      <c r="A351" t="s">
        <v>8</v>
      </c>
      <c r="B351" t="s">
        <v>632</v>
      </c>
      <c r="C351" t="str">
        <f t="shared" si="10"/>
        <v>athleticsposmale=31</v>
      </c>
      <c r="D351" t="s">
        <v>595</v>
      </c>
      <c r="E351" t="str">
        <f>VLOOKUP(D351, [1]PE!$C$2:$E$248, 2, FALSE)</f>
        <v>Kowloon Tong School (Secondary Section)</v>
      </c>
      <c r="F351" s="1">
        <f>VLOOKUP(D351, [1]PE!$C$2:$E$248, 3, FALSE)</f>
        <v>2</v>
      </c>
      <c r="G351" s="40">
        <v>351</v>
      </c>
      <c r="H351" s="40" t="str">
        <f t="shared" si="11"/>
        <v>update entity set athleticsdivmale=3, athleticsposmale=31  where lower(nameeng) = lower('Kowloon Tong School (Secondary Section)') and categoryid=2;</v>
      </c>
    </row>
    <row r="352" spans="1:8" x14ac:dyDescent="0.2">
      <c r="A352" t="s">
        <v>8</v>
      </c>
      <c r="B352" t="s">
        <v>632</v>
      </c>
      <c r="C352" t="str">
        <f t="shared" si="10"/>
        <v>athleticsposmale=31</v>
      </c>
      <c r="D352" t="s">
        <v>596</v>
      </c>
      <c r="E352" t="str">
        <f>VLOOKUP(D352, [1]PE!$C$2:$E$248, 2, FALSE)</f>
        <v>SKH Holy Carpenter Secondary School</v>
      </c>
      <c r="F352" s="1">
        <f>VLOOKUP(D352, [1]PE!$C$2:$E$248, 3, FALSE)</f>
        <v>2</v>
      </c>
      <c r="G352" s="40">
        <v>352</v>
      </c>
      <c r="H352" s="40" t="str">
        <f t="shared" si="11"/>
        <v>update entity set athleticsdivmale=3, athleticsposmale=31  where lower(nameeng) = lower('SKH Holy Carpenter Secondary School') and categoryid=2;</v>
      </c>
    </row>
    <row r="353" spans="1:8" x14ac:dyDescent="0.2">
      <c r="A353" t="s">
        <v>8</v>
      </c>
      <c r="B353" t="s">
        <v>628</v>
      </c>
      <c r="C353" t="str">
        <f t="shared" si="10"/>
        <v>athleticsposmale=32</v>
      </c>
      <c r="D353" t="s">
        <v>489</v>
      </c>
      <c r="E353" t="str">
        <f>VLOOKUP(D353, [1]PE!$C$2:$E$248, 2, FALSE)</f>
        <v>Fortress Hill Methodist Secondary School</v>
      </c>
      <c r="F353" s="1">
        <f>VLOOKUP(D353, [1]PE!$C$2:$E$248, 3, FALSE)</f>
        <v>2</v>
      </c>
      <c r="G353" s="40">
        <v>353</v>
      </c>
      <c r="H353" s="40" t="str">
        <f t="shared" si="11"/>
        <v>update entity set athleticsdivmale=3, athleticsposmale=32  where lower(nameeng) = lower('Fortress Hill Methodist Secondary School') and categoryid=2;</v>
      </c>
    </row>
    <row r="354" spans="1:8" x14ac:dyDescent="0.2">
      <c r="A354" t="s">
        <v>8</v>
      </c>
      <c r="B354" t="s">
        <v>628</v>
      </c>
      <c r="C354" t="str">
        <f t="shared" si="10"/>
        <v>athleticsposmale=32</v>
      </c>
      <c r="D354" t="s">
        <v>554</v>
      </c>
      <c r="E354" t="str">
        <f>VLOOKUP(D354, [1]PE!$C$2:$E$248, 2, FALSE)</f>
        <v>The Chinese Foundation Secondary School</v>
      </c>
      <c r="F354" s="1">
        <f>VLOOKUP(D354, [1]PE!$C$2:$E$248, 3, FALSE)</f>
        <v>2</v>
      </c>
      <c r="G354" s="40">
        <v>354</v>
      </c>
      <c r="H354" s="40" t="str">
        <f t="shared" si="11"/>
        <v>update entity set athleticsdivmale=3, athleticsposmale=32  where lower(nameeng) = lower('The Chinese Foundation Secondary School') and categoryid=2;</v>
      </c>
    </row>
    <row r="355" spans="1:8" x14ac:dyDescent="0.2">
      <c r="A355" t="s">
        <v>8</v>
      </c>
      <c r="B355" t="s">
        <v>629</v>
      </c>
      <c r="C355" t="str">
        <f t="shared" si="10"/>
        <v>athleticsposmale=33</v>
      </c>
      <c r="D355" t="s">
        <v>490</v>
      </c>
      <c r="E355" t="str">
        <f>VLOOKUP(D355, [1]PE!$C$2:$E$248, 2, FALSE)</f>
        <v>Lok Sin Tong Yu Kan Hing Secondary School</v>
      </c>
      <c r="F355" s="1">
        <f>VLOOKUP(D355, [1]PE!$C$2:$E$248, 3, FALSE)</f>
        <v>2</v>
      </c>
      <c r="G355" s="40">
        <v>355</v>
      </c>
      <c r="H355" s="40" t="str">
        <f t="shared" si="11"/>
        <v>update entity set athleticsdivmale=3, athleticsposmale=33  where lower(nameeng) = lower('Lok Sin Tong Yu Kan Hing Secondary School') and categoryid=2;</v>
      </c>
    </row>
    <row r="356" spans="1:8" x14ac:dyDescent="0.2">
      <c r="A356" t="s">
        <v>8</v>
      </c>
      <c r="B356" t="s">
        <v>629</v>
      </c>
      <c r="C356" t="str">
        <f t="shared" si="10"/>
        <v>athleticsposmale=33</v>
      </c>
      <c r="D356" t="s">
        <v>655</v>
      </c>
      <c r="E356" t="str">
        <f>VLOOKUP(D356, [1]PE!$C$2:$E$248, 2, FALSE)</f>
        <v>French International School</v>
      </c>
      <c r="F356" s="1">
        <f>VLOOKUP(D356, [1]PE!$C$2:$E$248, 3, FALSE)</f>
        <v>5</v>
      </c>
      <c r="G356" s="40">
        <v>356</v>
      </c>
      <c r="H356" s="40" t="str">
        <f t="shared" si="11"/>
        <v>update entity set athleticsdivmale=3, athleticsposmale=33  where lower(nameeng) = lower('French International School') and categoryid=5;</v>
      </c>
    </row>
    <row r="357" spans="1:8" x14ac:dyDescent="0.2">
      <c r="A357" t="s">
        <v>8</v>
      </c>
      <c r="B357" t="s">
        <v>629</v>
      </c>
      <c r="C357" t="str">
        <f t="shared" si="10"/>
        <v>athleticsposmale=33</v>
      </c>
      <c r="D357" t="s">
        <v>523</v>
      </c>
      <c r="E357" t="str">
        <f>VLOOKUP(D357, [1]PE!$C$2:$E$248, 2, FALSE)</f>
        <v>Caritas Chong Yuet Ming Secondary School</v>
      </c>
      <c r="F357" s="1">
        <f>VLOOKUP(D357, [1]PE!$C$2:$E$248, 3, FALSE)</f>
        <v>2</v>
      </c>
      <c r="G357" s="40">
        <v>357</v>
      </c>
      <c r="H357" s="40" t="str">
        <f t="shared" si="11"/>
        <v>update entity set athleticsdivmale=3, athleticsposmale=33  where lower(nameeng) = lower('Caritas Chong Yuet Ming Secondary School') and categoryid=2;</v>
      </c>
    </row>
    <row r="358" spans="1:8" x14ac:dyDescent="0.2">
      <c r="A358" t="s">
        <v>8</v>
      </c>
      <c r="B358" t="s">
        <v>629</v>
      </c>
      <c r="C358" t="str">
        <f t="shared" si="10"/>
        <v>athleticsposmale=33</v>
      </c>
      <c r="D358" t="s">
        <v>555</v>
      </c>
      <c r="E358" t="str">
        <f>VLOOKUP(D358, [1]PE!$C$2:$E$248, 2, FALSE)</f>
        <v>SKH Tsoi Kung Po Secondary School</v>
      </c>
      <c r="F358" s="1">
        <f>VLOOKUP(D358, [1]PE!$C$2:$E$248, 3, FALSE)</f>
        <v>2</v>
      </c>
      <c r="G358" s="40">
        <v>358</v>
      </c>
      <c r="H358" s="40" t="str">
        <f t="shared" si="11"/>
        <v>update entity set athleticsdivmale=3, athleticsposmale=33  where lower(nameeng) = lower('SKH Tsoi Kung Po Secondary School') and categoryid=2;</v>
      </c>
    </row>
    <row r="359" spans="1:8" x14ac:dyDescent="0.2">
      <c r="A359" t="s">
        <v>8</v>
      </c>
      <c r="B359" t="s">
        <v>629</v>
      </c>
      <c r="C359" t="str">
        <f t="shared" si="10"/>
        <v>athleticsposmale=33</v>
      </c>
      <c r="D359" s="38" t="s">
        <v>674</v>
      </c>
      <c r="E359" t="str">
        <f>VLOOKUP(D359, [1]PE!$C$2:$E$248, 2, FALSE)</f>
        <v>Concordia Lutheran School - North Point</v>
      </c>
      <c r="F359" s="1">
        <f>VLOOKUP(D359, [1]PE!$C$2:$E$248, 3, FALSE)</f>
        <v>2</v>
      </c>
      <c r="G359" s="40">
        <v>359</v>
      </c>
      <c r="H359" s="40" t="str">
        <f t="shared" si="11"/>
        <v>update entity set athleticsdivmale=3, athleticsposmale=33  where lower(nameeng) = lower('Concordia Lutheran School - North Point') and categoryid=2;</v>
      </c>
    </row>
    <row r="360" spans="1:8" x14ac:dyDescent="0.2">
      <c r="A360" t="s">
        <v>8</v>
      </c>
      <c r="B360" t="s">
        <v>633</v>
      </c>
      <c r="C360" t="str">
        <f t="shared" si="10"/>
        <v>athleticsposmale=34</v>
      </c>
      <c r="D360" t="s">
        <v>524</v>
      </c>
      <c r="E360" t="str">
        <f>VLOOKUP(D360, [1]PE!$C$2:$E$248, 2, FALSE)</f>
        <v>Victoria Shanghai Academy</v>
      </c>
      <c r="F360" s="1">
        <f>VLOOKUP(D360, [1]PE!$C$2:$E$248, 3, FALSE)</f>
        <v>5</v>
      </c>
      <c r="G360" s="40">
        <v>360</v>
      </c>
      <c r="H360" s="40" t="str">
        <f t="shared" si="11"/>
        <v>update entity set athleticsdivmale=3, athleticsposmale=34  where lower(nameeng) = lower('Victoria Shanghai Academy') and categoryid=5;</v>
      </c>
    </row>
    <row r="361" spans="1:8" x14ac:dyDescent="0.2">
      <c r="A361" t="s">
        <v>8</v>
      </c>
      <c r="B361" t="s">
        <v>633</v>
      </c>
      <c r="C361" t="str">
        <f t="shared" si="10"/>
        <v>athleticsposmale=34</v>
      </c>
      <c r="D361" t="s">
        <v>679</v>
      </c>
      <c r="E361" t="str">
        <f>VLOOKUP(D361, [1]PE!$C$2:$E$248, 2, FALSE)</f>
        <v>Carmel Secondary School</v>
      </c>
      <c r="F361" s="1">
        <f>VLOOKUP(D361, [1]PE!$C$2:$E$248, 3, FALSE)</f>
        <v>2</v>
      </c>
      <c r="G361" s="40">
        <v>361</v>
      </c>
      <c r="H361" s="40" t="str">
        <f t="shared" si="11"/>
        <v>update entity set athleticsdivmale=3, athleticsposmale=34  where lower(nameeng) = lower('Carmel Secondary School') and categoryid=2;</v>
      </c>
    </row>
    <row r="362" spans="1:8" x14ac:dyDescent="0.2">
      <c r="A362" t="s">
        <v>8</v>
      </c>
      <c r="B362" t="s">
        <v>633</v>
      </c>
      <c r="C362" t="str">
        <f t="shared" si="10"/>
        <v>athleticsposmale=34</v>
      </c>
      <c r="D362" t="s">
        <v>556</v>
      </c>
      <c r="E362" t="str">
        <f>VLOOKUP(D362, [1]PE!$C$2:$E$248, 2, FALSE)</f>
        <v>The Independent Schools Foundation Academy</v>
      </c>
      <c r="F362" s="1">
        <f>VLOOKUP(D362, [1]PE!$C$2:$E$248, 3, FALSE)</f>
        <v>5</v>
      </c>
      <c r="G362" s="40">
        <v>362</v>
      </c>
      <c r="H362" s="40" t="str">
        <f t="shared" si="11"/>
        <v>update entity set athleticsdivmale=3, athleticsposmale=34  where lower(nameeng) = lower('The Independent Schools Foundation Academy') and categoryid=5;</v>
      </c>
    </row>
    <row r="363" spans="1:8" x14ac:dyDescent="0.2">
      <c r="A363" t="s">
        <v>8</v>
      </c>
      <c r="B363" t="s">
        <v>633</v>
      </c>
      <c r="C363" t="str">
        <f t="shared" si="10"/>
        <v>athleticsposmale=34</v>
      </c>
      <c r="D363" t="s">
        <v>557</v>
      </c>
      <c r="E363" t="str">
        <f>VLOOKUP(D363, [1]PE!$C$2:$E$248, 2, FALSE)</f>
        <v>Kwun Tong Government Secondary School</v>
      </c>
      <c r="F363" s="1">
        <f>VLOOKUP(D363, [1]PE!$C$2:$E$248, 3, FALSE)</f>
        <v>2</v>
      </c>
      <c r="G363" s="40">
        <v>363</v>
      </c>
      <c r="H363" s="40" t="str">
        <f t="shared" si="11"/>
        <v>update entity set athleticsdivmale=3, athleticsposmale=34  where lower(nameeng) = lower('Kwun Tong Government Secondary School') and categoryid=2;</v>
      </c>
    </row>
    <row r="364" spans="1:8" x14ac:dyDescent="0.2">
      <c r="A364" t="s">
        <v>8</v>
      </c>
      <c r="B364" t="s">
        <v>631</v>
      </c>
      <c r="C364" t="str">
        <f t="shared" si="10"/>
        <v>athleticsposmale=36</v>
      </c>
      <c r="D364" t="s">
        <v>670</v>
      </c>
      <c r="E364" s="52" t="str">
        <f>VLOOKUP(D364, [1]PE!$C$2:$E$248, 2, FALSE)</f>
        <v>HKICC Lee Shau Kee School of Creativity</v>
      </c>
      <c r="F364" s="52">
        <f>VLOOKUP(D364, [1]PE!$C$2:$E$248, 3, FALSE)</f>
        <v>2</v>
      </c>
      <c r="G364" s="40">
        <v>364</v>
      </c>
      <c r="H364" s="40" t="str">
        <f t="shared" si="11"/>
        <v>update entity set athleticsdivmale=3, athleticsposmale=36  where lower(nameeng) = lower('HKICC Lee Shau Kee School of Creativity') and categoryid=2;</v>
      </c>
    </row>
    <row r="365" spans="1:8" x14ac:dyDescent="0.2">
      <c r="A365" t="s">
        <v>8</v>
      </c>
      <c r="B365" t="s">
        <v>631</v>
      </c>
      <c r="C365" t="str">
        <f t="shared" si="10"/>
        <v>athleticsposmale=36</v>
      </c>
      <c r="D365" t="s">
        <v>525</v>
      </c>
      <c r="E365" t="str">
        <f>VLOOKUP(D365, [1]PE!$C$2:$E$248, 2, FALSE)</f>
        <v>Caritas Wu Cheng-chung Secondary School</v>
      </c>
      <c r="F365" s="1">
        <f>VLOOKUP(D365, [1]PE!$C$2:$E$248, 3, FALSE)</f>
        <v>2</v>
      </c>
      <c r="G365" s="40">
        <v>365</v>
      </c>
      <c r="H365" s="40" t="str">
        <f t="shared" si="11"/>
        <v>update entity set athleticsdivmale=3, athleticsposmale=36  where lower(nameeng) = lower('Caritas Wu Cheng-chung Secondary School') and categoryid=2;</v>
      </c>
    </row>
    <row r="366" spans="1:8" x14ac:dyDescent="0.2">
      <c r="A366" t="s">
        <v>8</v>
      </c>
      <c r="B366" t="s">
        <v>631</v>
      </c>
      <c r="C366" t="str">
        <f t="shared" si="10"/>
        <v>athleticsposmale=36</v>
      </c>
      <c r="D366" t="s">
        <v>558</v>
      </c>
      <c r="E366" t="str">
        <f>VLOOKUP(D366, [1]PE!$C$2:$E$248, 2, FALSE)</f>
        <v>China Holiness College</v>
      </c>
      <c r="F366" s="1">
        <f>VLOOKUP(D366, [1]PE!$C$2:$E$248, 3, FALSE)</f>
        <v>2</v>
      </c>
      <c r="G366" s="40">
        <v>366</v>
      </c>
      <c r="H366" s="40" t="str">
        <f t="shared" si="11"/>
        <v>update entity set athleticsdivmale=3, athleticsposmale=36  where lower(nameeng) = lower('China Holiness College') and categoryid=2;</v>
      </c>
    </row>
    <row r="367" spans="1:8" x14ac:dyDescent="0.2">
      <c r="A367" t="s">
        <v>8</v>
      </c>
      <c r="B367" t="s">
        <v>635</v>
      </c>
      <c r="C367" t="str">
        <f t="shared" si="10"/>
        <v>athleticsposmale=37</v>
      </c>
      <c r="D367" t="s">
        <v>702</v>
      </c>
      <c r="E367" t="str">
        <f>VLOOKUP(D367, [1]PE!$C$2:$E$248, 2, FALSE)</f>
        <v>Po Leung Kuk Tong Nai Kan Junior Secondary College</v>
      </c>
      <c r="F367" s="1">
        <f>VLOOKUP(D367, [1]PE!$C$2:$E$248, 3, FALSE)</f>
        <v>2</v>
      </c>
      <c r="G367" s="40">
        <v>367</v>
      </c>
      <c r="H367" s="40" t="str">
        <f t="shared" si="11"/>
        <v>update entity set athleticsdivmale=3, athleticsposmale=37  where lower(nameeng) = lower('Po Leung Kuk Tong Nai Kan Junior Secondary College') and categoryid=2;</v>
      </c>
    </row>
    <row r="368" spans="1:8" x14ac:dyDescent="0.2">
      <c r="A368" t="s">
        <v>8</v>
      </c>
      <c r="B368" t="s">
        <v>635</v>
      </c>
      <c r="C368" t="str">
        <f t="shared" si="10"/>
        <v>athleticsposmale=37</v>
      </c>
      <c r="D368" t="s">
        <v>559</v>
      </c>
      <c r="E368" t="str">
        <f>VLOOKUP(D368, [1]PE!$C$2:$E$248, 2, FALSE)</f>
        <v>Wai Kiu College</v>
      </c>
      <c r="F368" s="1">
        <f>VLOOKUP(D368, [1]PE!$C$2:$E$248, 3, FALSE)</f>
        <v>2</v>
      </c>
      <c r="G368" s="40">
        <v>368</v>
      </c>
      <c r="H368" s="40" t="str">
        <f t="shared" si="11"/>
        <v>update entity set athleticsdivmale=3, athleticsposmale=37  where lower(nameeng) = lower('Wai Kiu College') and categoryid=2;</v>
      </c>
    </row>
    <row r="369" spans="1:8" x14ac:dyDescent="0.2">
      <c r="A369" t="s">
        <v>8</v>
      </c>
      <c r="B369" t="s">
        <v>636</v>
      </c>
      <c r="C369" t="str">
        <f t="shared" si="10"/>
        <v>athleticsposmale=38</v>
      </c>
      <c r="D369" t="s">
        <v>526</v>
      </c>
      <c r="E369" t="str">
        <f>VLOOKUP(D369, [1]PE!$C$2:$E$248, 2, FALSE)</f>
        <v>Kowloon Technical School</v>
      </c>
      <c r="F369" s="1">
        <f>VLOOKUP(D369, [1]PE!$C$2:$E$248, 3, FALSE)</f>
        <v>2</v>
      </c>
      <c r="G369" s="40">
        <v>369</v>
      </c>
      <c r="H369" s="40" t="str">
        <f t="shared" si="11"/>
        <v>update entity set athleticsdivmale=3, athleticsposmale=38  where lower(nameeng) = lower('Kowloon Technical School') and categoryid=2;</v>
      </c>
    </row>
    <row r="370" spans="1:8" x14ac:dyDescent="0.2">
      <c r="A370" t="s">
        <v>8</v>
      </c>
      <c r="B370" t="s">
        <v>636</v>
      </c>
      <c r="C370" t="str">
        <f t="shared" si="10"/>
        <v>athleticsposmale=38</v>
      </c>
      <c r="D370" t="s">
        <v>560</v>
      </c>
      <c r="E370" t="str">
        <f>VLOOKUP(D370, [1]PE!$C$2:$E$248, 2, FALSE)</f>
        <v>Jockey Club Government Secondary School</v>
      </c>
      <c r="F370" s="1">
        <f>VLOOKUP(D370, [1]PE!$C$2:$E$248, 3, FALSE)</f>
        <v>2</v>
      </c>
      <c r="G370" s="40">
        <v>370</v>
      </c>
      <c r="H370" s="40" t="str">
        <f t="shared" si="11"/>
        <v>update entity set athleticsdivmale=3, athleticsposmale=38  where lower(nameeng) = lower('Jockey Club Government Secondary School') and categoryid=2;</v>
      </c>
    </row>
    <row r="371" spans="1:8" x14ac:dyDescent="0.2">
      <c r="A371" t="s">
        <v>8</v>
      </c>
      <c r="B371" t="s">
        <v>637</v>
      </c>
      <c r="C371" t="str">
        <f t="shared" si="10"/>
        <v>athleticsposmale=39</v>
      </c>
      <c r="D371" t="s">
        <v>561</v>
      </c>
      <c r="E371" t="str">
        <f>VLOOKUP(D371, [1]PE!$C$2:$E$248, 2, FALSE)</f>
        <v>Rosaryhill School</v>
      </c>
      <c r="F371" s="1">
        <f>VLOOKUP(D371, [1]PE!$C$2:$E$248, 3, FALSE)</f>
        <v>2</v>
      </c>
      <c r="G371" s="40">
        <v>371</v>
      </c>
      <c r="H371" s="40" t="str">
        <f t="shared" si="11"/>
        <v>update entity set athleticsdivmale=3, athleticsposmale=39  where lower(nameeng) = lower('Rosaryhill School') and categoryid=2;</v>
      </c>
    </row>
    <row r="372" spans="1:8" x14ac:dyDescent="0.2">
      <c r="A372" t="s">
        <v>8</v>
      </c>
      <c r="B372" t="s">
        <v>638</v>
      </c>
      <c r="C372" t="str">
        <f t="shared" si="10"/>
        <v>athleticsposmale=40</v>
      </c>
      <c r="D372" s="39" t="s">
        <v>708</v>
      </c>
      <c r="E372" t="str">
        <f>VLOOKUP(D372, [1]PE!$C$2:$E$248, 2, FALSE)</f>
        <v>Delia Memorial School (Glee Path)</v>
      </c>
      <c r="F372" s="1">
        <f>VLOOKUP(D372, [1]PE!$C$2:$E$248, 3, FALSE)</f>
        <v>2</v>
      </c>
      <c r="G372" s="40">
        <v>372</v>
      </c>
      <c r="H372" s="40" t="str">
        <f t="shared" si="11"/>
        <v>update entity set athleticsdivmale=3, athleticsposmale=40  where lower(nameeng) = lower('Delia Memorial School (Glee Path)') and categoryid=2;</v>
      </c>
    </row>
    <row r="373" spans="1:8" x14ac:dyDescent="0.2">
      <c r="A373" t="s">
        <v>8</v>
      </c>
      <c r="B373" t="s">
        <v>639</v>
      </c>
      <c r="C373" t="str">
        <f t="shared" si="10"/>
        <v>athleticsposmale=41</v>
      </c>
      <c r="D373" t="s">
        <v>562</v>
      </c>
      <c r="E373" t="str">
        <f>VLOOKUP(D373, [1]PE!$C$2:$E$248, 2, FALSE)</f>
        <v>S.K.H. All Saints'' Middle School</v>
      </c>
      <c r="F373" s="1">
        <f>VLOOKUP(D373, [1]PE!$C$2:$E$248, 3, FALSE)</f>
        <v>2</v>
      </c>
      <c r="G373" s="40">
        <v>373</v>
      </c>
      <c r="H373" s="40" t="str">
        <f t="shared" si="11"/>
        <v>update entity set athleticsdivmale=3, athleticsposmale=41  where lower(nameeng) = lower('S.K.H. All Saints'' Middle School') and categoryid=2;</v>
      </c>
    </row>
    <row r="374" spans="1:8" x14ac:dyDescent="0.2">
      <c r="A374" t="s">
        <v>8</v>
      </c>
      <c r="B374" t="s">
        <v>640</v>
      </c>
      <c r="C374" t="str">
        <f t="shared" si="10"/>
        <v>athleticsposmale=42</v>
      </c>
      <c r="D374" t="s">
        <v>563</v>
      </c>
      <c r="E374" t="str">
        <f>VLOOKUP(D374, [1]PE!$C$2:$E$248, 2, FALSE)</f>
        <v>Tang Shiu Kin Victoria Government Secondary School</v>
      </c>
      <c r="F374" s="1">
        <f>VLOOKUP(D374, [1]PE!$C$2:$E$248, 3, FALSE)</f>
        <v>2</v>
      </c>
      <c r="G374" s="40">
        <v>374</v>
      </c>
      <c r="H374" s="40" t="str">
        <f t="shared" si="11"/>
        <v>update entity set athleticsdivmale=3, athleticsposmale=42  where lower(nameeng) = lower('Tang Shiu Kin Victoria Government Secondary School') and categoryid=2;</v>
      </c>
    </row>
    <row r="375" spans="1:8" x14ac:dyDescent="0.2">
      <c r="A375" t="s">
        <v>8</v>
      </c>
      <c r="B375" t="s">
        <v>641</v>
      </c>
      <c r="C375" t="str">
        <f t="shared" si="10"/>
        <v>athleticsposmale=43</v>
      </c>
      <c r="D375" s="40" t="s">
        <v>709</v>
      </c>
      <c r="E375" t="str">
        <f>VLOOKUP(D375, [1]PE!$C$2:$E$248, 2, FALSE)</f>
        <v>Delia Memorial School (Matteo Ricci)</v>
      </c>
      <c r="F375" s="1">
        <f>VLOOKUP(D375, [1]PE!$C$2:$E$248, 3, FALSE)</f>
        <v>2</v>
      </c>
      <c r="G375" s="40">
        <v>375</v>
      </c>
      <c r="H375" s="40" t="str">
        <f t="shared" si="11"/>
        <v>update entity set athleticsdivmale=3, athleticsposmale=43  where lower(nameeng) = lower('Delia Memorial School (Matteo Ricci)') and categoryid=2;</v>
      </c>
    </row>
    <row r="380" spans="1:8" x14ac:dyDescent="0.2">
      <c r="A380" t="s">
        <v>8</v>
      </c>
      <c r="B380" t="s">
        <v>625</v>
      </c>
      <c r="C380" t="str">
        <f>"athleticsposmale=" &amp; B380</f>
        <v>athleticsposmale=28</v>
      </c>
      <c r="D380" t="s">
        <v>718</v>
      </c>
      <c r="E380" t="e">
        <f>VLOOKUP(D380, [1]PE!$C$2:$E$248, 2, FALSE)</f>
        <v>#N/A</v>
      </c>
      <c r="F380" s="1" t="e">
        <f>VLOOKUP(D380, [1]PE!$C$2:$E$248, 3, FALSE)</f>
        <v>#N/A</v>
      </c>
    </row>
    <row r="381" spans="1:8" x14ac:dyDescent="0.2">
      <c r="A381" t="s">
        <v>8</v>
      </c>
      <c r="B381" t="s">
        <v>629</v>
      </c>
      <c r="C381" t="str">
        <f>"athleticsposmale=" &amp; B381</f>
        <v>athleticsposmale=33</v>
      </c>
      <c r="D381" t="s">
        <v>719</v>
      </c>
      <c r="E381" t="e">
        <f>VLOOKUP(D381, [1]PE!$C$2:$E$248, 2, FALSE)</f>
        <v>#N/A</v>
      </c>
      <c r="F381" s="1" t="e">
        <f>VLOOKUP(D381, [1]PE!$C$2:$E$248, 3, FALSE)</f>
        <v>#N/A</v>
      </c>
    </row>
    <row r="382" spans="1:8" x14ac:dyDescent="0.2">
      <c r="A382" t="s">
        <v>8</v>
      </c>
      <c r="B382" t="s">
        <v>630</v>
      </c>
      <c r="C382" t="str">
        <f>"athleticsposmale=" &amp; B382</f>
        <v>athleticsposmale=35</v>
      </c>
      <c r="D382" t="s">
        <v>491</v>
      </c>
      <c r="E382" t="e">
        <f>VLOOKUP(D382, [1]PE!$C$2:$E$248, 2, FALSE)</f>
        <v>#N/A</v>
      </c>
      <c r="F382" s="1" t="e">
        <f>VLOOKUP(D382, [1]PE!$C$2:$E$248, 3, FALSE)</f>
        <v>#N/A</v>
      </c>
    </row>
    <row r="383" spans="1:8" x14ac:dyDescent="0.2">
      <c r="A383" t="s">
        <v>8</v>
      </c>
      <c r="B383" t="s">
        <v>630</v>
      </c>
      <c r="C383" t="str">
        <f>"athleticsposmale=" &amp; B383</f>
        <v>athleticsposmale=35</v>
      </c>
      <c r="D383" t="s">
        <v>720</v>
      </c>
      <c r="E383" t="e">
        <f>VLOOKUP(D383, [1]PE!$C$2:$E$248, 2, FALSE)</f>
        <v>#N/A</v>
      </c>
      <c r="F383" s="1" t="e">
        <f>VLOOKUP(D383, [1]PE!$C$2:$E$248, 3, FALSE)</f>
        <v>#N/A</v>
      </c>
    </row>
  </sheetData>
  <sortState ref="A1:E804">
    <sortCondition ref="A1:A804"/>
    <sortCondition ref="B1:B804"/>
  </sortState>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30"/>
  <sheetViews>
    <sheetView topLeftCell="A361" workbookViewId="0">
      <selection activeCell="B379" sqref="B379"/>
    </sheetView>
  </sheetViews>
  <sheetFormatPr defaultRowHeight="12.75" x14ac:dyDescent="0.2"/>
  <cols>
    <col min="1" max="2" width="9.140625" style="40"/>
  </cols>
  <sheetData>
    <row r="1" spans="1:7" s="52" customFormat="1" x14ac:dyDescent="0.2">
      <c r="C1" s="52" t="s">
        <v>721</v>
      </c>
    </row>
    <row r="2" spans="1:7" s="52" customFormat="1" x14ac:dyDescent="0.2">
      <c r="A2" s="52">
        <v>1088</v>
      </c>
      <c r="B2" s="52">
        <f>A2/3+1</f>
        <v>363.66666666666669</v>
      </c>
      <c r="C2" s="52" t="s">
        <v>2072</v>
      </c>
      <c r="D2" s="52" t="s">
        <v>723</v>
      </c>
    </row>
    <row r="3" spans="1:7" s="52" customFormat="1" x14ac:dyDescent="0.2">
      <c r="A3" s="52">
        <v>11</v>
      </c>
      <c r="B3" s="52">
        <f>A3/3+1</f>
        <v>4.6666666666666661</v>
      </c>
      <c r="C3" s="52" t="s">
        <v>2059</v>
      </c>
      <c r="D3" s="52" t="s">
        <v>724</v>
      </c>
    </row>
    <row r="4" spans="1:7" x14ac:dyDescent="0.2">
      <c r="A4" s="40">
        <v>95</v>
      </c>
      <c r="B4" s="40">
        <f>A4/3+1</f>
        <v>32.666666666666671</v>
      </c>
      <c r="C4" t="s">
        <v>2059</v>
      </c>
      <c r="D4" t="s">
        <v>726</v>
      </c>
    </row>
    <row r="5" spans="1:7" x14ac:dyDescent="0.2">
      <c r="A5" s="40">
        <v>104</v>
      </c>
      <c r="B5" s="40">
        <f>A5/3+1</f>
        <v>35.666666666666664</v>
      </c>
      <c r="C5" t="s">
        <v>2059</v>
      </c>
      <c r="D5" t="s">
        <v>726</v>
      </c>
    </row>
    <row r="6" spans="1:7" x14ac:dyDescent="0.2">
      <c r="A6" s="40">
        <v>107</v>
      </c>
      <c r="B6" s="40">
        <f>A6/3+1</f>
        <v>36.666666666666664</v>
      </c>
      <c r="C6" t="s">
        <v>2059</v>
      </c>
      <c r="D6" t="s">
        <v>726</v>
      </c>
    </row>
    <row r="7" spans="1:7" x14ac:dyDescent="0.2">
      <c r="A7" s="40">
        <v>278</v>
      </c>
      <c r="B7" s="40">
        <f>A7/3+1</f>
        <v>93.666666666666671</v>
      </c>
      <c r="C7" t="s">
        <v>2059</v>
      </c>
      <c r="D7" t="s">
        <v>724</v>
      </c>
    </row>
    <row r="8" spans="1:7" x14ac:dyDescent="0.2">
      <c r="A8" s="40">
        <v>380</v>
      </c>
      <c r="B8" s="40">
        <f>A8/3+1</f>
        <v>127.66666666666667</v>
      </c>
      <c r="C8" t="s">
        <v>2059</v>
      </c>
      <c r="D8" t="s">
        <v>724</v>
      </c>
      <c r="G8" t="e">
        <f>VLOOKUP(B8, Ath!G6:H379, 2, FALSE)</f>
        <v>#N/A</v>
      </c>
    </row>
    <row r="9" spans="1:7" x14ac:dyDescent="0.2">
      <c r="A9" s="40">
        <v>401</v>
      </c>
      <c r="B9" s="40">
        <f>A9/3+1</f>
        <v>134.66666666666666</v>
      </c>
      <c r="C9" t="s">
        <v>2059</v>
      </c>
      <c r="D9" t="s">
        <v>726</v>
      </c>
      <c r="G9" t="e">
        <f>VLOOKUP(B9, Ath!G27:H400, 2, FALSE)</f>
        <v>#N/A</v>
      </c>
    </row>
    <row r="10" spans="1:7" x14ac:dyDescent="0.2">
      <c r="A10" s="40">
        <v>425</v>
      </c>
      <c r="B10" s="40">
        <f>A10/3+1</f>
        <v>142.66666666666666</v>
      </c>
      <c r="C10" t="s">
        <v>2059</v>
      </c>
      <c r="D10" t="s">
        <v>726</v>
      </c>
    </row>
    <row r="11" spans="1:7" x14ac:dyDescent="0.2">
      <c r="A11" s="40">
        <v>461</v>
      </c>
      <c r="B11" s="40">
        <f>A11/3+1</f>
        <v>154.66666666666666</v>
      </c>
      <c r="C11" t="s">
        <v>2059</v>
      </c>
      <c r="D11" t="s">
        <v>727</v>
      </c>
    </row>
    <row r="12" spans="1:7" x14ac:dyDescent="0.2">
      <c r="A12" s="40">
        <v>623</v>
      </c>
      <c r="B12" s="40">
        <f>A12/3+1</f>
        <v>208.66666666666666</v>
      </c>
      <c r="C12" t="s">
        <v>2059</v>
      </c>
      <c r="D12" t="s">
        <v>724</v>
      </c>
    </row>
    <row r="13" spans="1:7" x14ac:dyDescent="0.2">
      <c r="A13" s="40">
        <v>719</v>
      </c>
      <c r="B13" s="40">
        <f>A13/3+1</f>
        <v>240.66666666666666</v>
      </c>
      <c r="C13" t="s">
        <v>2059</v>
      </c>
      <c r="D13" t="s">
        <v>724</v>
      </c>
    </row>
    <row r="14" spans="1:7" x14ac:dyDescent="0.2">
      <c r="A14" s="40">
        <v>746</v>
      </c>
      <c r="B14" s="40">
        <f>A14/3+1</f>
        <v>249.66666666666666</v>
      </c>
      <c r="C14" t="s">
        <v>2059</v>
      </c>
      <c r="D14" t="s">
        <v>731</v>
      </c>
    </row>
    <row r="15" spans="1:7" x14ac:dyDescent="0.2">
      <c r="A15" s="40">
        <v>896</v>
      </c>
      <c r="B15" s="40">
        <f>A15/3+1</f>
        <v>299.66666666666669</v>
      </c>
      <c r="C15" t="s">
        <v>2059</v>
      </c>
      <c r="D15" t="s">
        <v>724</v>
      </c>
    </row>
    <row r="16" spans="1:7" x14ac:dyDescent="0.2">
      <c r="A16" s="40">
        <v>1028</v>
      </c>
      <c r="B16" s="40">
        <f>A16/3+1</f>
        <v>343.66666666666669</v>
      </c>
      <c r="C16" t="s">
        <v>2059</v>
      </c>
      <c r="D16" t="s">
        <v>726</v>
      </c>
    </row>
    <row r="17" spans="1:4" x14ac:dyDescent="0.2">
      <c r="A17" s="40">
        <v>1046</v>
      </c>
      <c r="B17" s="40">
        <f>A17/3+1</f>
        <v>349.66666666666669</v>
      </c>
      <c r="C17" t="s">
        <v>2059</v>
      </c>
      <c r="D17" t="s">
        <v>726</v>
      </c>
    </row>
    <row r="18" spans="1:4" x14ac:dyDescent="0.2">
      <c r="A18" s="40">
        <v>5</v>
      </c>
      <c r="B18" s="40">
        <f>A18/3+1</f>
        <v>2.666666666666667</v>
      </c>
      <c r="C18" t="s">
        <v>2058</v>
      </c>
      <c r="D18" t="s">
        <v>724</v>
      </c>
    </row>
    <row r="19" spans="1:4" x14ac:dyDescent="0.2">
      <c r="A19" s="40">
        <v>8</v>
      </c>
      <c r="B19" s="40">
        <f>A19/3+1</f>
        <v>3.6666666666666665</v>
      </c>
      <c r="C19" t="s">
        <v>2058</v>
      </c>
      <c r="D19" t="s">
        <v>724</v>
      </c>
    </row>
    <row r="20" spans="1:4" x14ac:dyDescent="0.2">
      <c r="A20" s="40">
        <v>14</v>
      </c>
      <c r="B20" s="40">
        <f>A20/3+1</f>
        <v>5.666666666666667</v>
      </c>
      <c r="C20" t="s">
        <v>2058</v>
      </c>
      <c r="D20" t="s">
        <v>729</v>
      </c>
    </row>
    <row r="21" spans="1:4" x14ac:dyDescent="0.2">
      <c r="A21" s="40">
        <v>17</v>
      </c>
      <c r="B21" s="40">
        <f>A21/3+1</f>
        <v>6.666666666666667</v>
      </c>
      <c r="C21" t="s">
        <v>2058</v>
      </c>
      <c r="D21" t="s">
        <v>724</v>
      </c>
    </row>
    <row r="22" spans="1:4" x14ac:dyDescent="0.2">
      <c r="A22" s="40">
        <v>20</v>
      </c>
      <c r="B22" s="40">
        <f>A22/3+1</f>
        <v>7.666666666666667</v>
      </c>
      <c r="C22" t="s">
        <v>2058</v>
      </c>
      <c r="D22" t="s">
        <v>724</v>
      </c>
    </row>
    <row r="23" spans="1:4" x14ac:dyDescent="0.2">
      <c r="A23" s="40">
        <v>23</v>
      </c>
      <c r="B23" s="40">
        <f>A23/3+1</f>
        <v>8.6666666666666679</v>
      </c>
      <c r="C23" t="s">
        <v>2058</v>
      </c>
      <c r="D23" t="s">
        <v>724</v>
      </c>
    </row>
    <row r="24" spans="1:4" x14ac:dyDescent="0.2">
      <c r="A24" s="40">
        <v>29</v>
      </c>
      <c r="B24" s="40">
        <f>A24/3+1</f>
        <v>10.666666666666666</v>
      </c>
      <c r="C24" t="s">
        <v>2058</v>
      </c>
      <c r="D24" t="s">
        <v>724</v>
      </c>
    </row>
    <row r="25" spans="1:4" x14ac:dyDescent="0.2">
      <c r="A25" s="40">
        <v>32</v>
      </c>
      <c r="B25" s="40">
        <f>A25/3+1</f>
        <v>11.666666666666666</v>
      </c>
      <c r="C25" t="s">
        <v>2058</v>
      </c>
      <c r="D25" t="s">
        <v>724</v>
      </c>
    </row>
    <row r="26" spans="1:4" x14ac:dyDescent="0.2">
      <c r="A26" s="40">
        <v>65</v>
      </c>
      <c r="B26" s="40">
        <f>A26/3+1</f>
        <v>22.666666666666668</v>
      </c>
      <c r="C26" t="s">
        <v>2058</v>
      </c>
      <c r="D26" t="s">
        <v>724</v>
      </c>
    </row>
    <row r="27" spans="1:4" x14ac:dyDescent="0.2">
      <c r="A27" s="40">
        <v>101</v>
      </c>
      <c r="B27" s="40">
        <f>A27/3+1</f>
        <v>34.666666666666664</v>
      </c>
      <c r="C27" t="s">
        <v>2058</v>
      </c>
      <c r="D27" t="s">
        <v>724</v>
      </c>
    </row>
    <row r="28" spans="1:4" x14ac:dyDescent="0.2">
      <c r="A28" s="40">
        <v>110</v>
      </c>
      <c r="B28" s="40">
        <f>A28/3+1</f>
        <v>37.666666666666664</v>
      </c>
      <c r="C28" t="s">
        <v>2058</v>
      </c>
      <c r="D28" t="s">
        <v>726</v>
      </c>
    </row>
    <row r="29" spans="1:4" x14ac:dyDescent="0.2">
      <c r="A29" s="40">
        <v>116</v>
      </c>
      <c r="B29" s="40">
        <f>A29/3+1</f>
        <v>39.666666666666664</v>
      </c>
      <c r="C29" t="s">
        <v>2058</v>
      </c>
      <c r="D29" t="s">
        <v>724</v>
      </c>
    </row>
    <row r="30" spans="1:4" x14ac:dyDescent="0.2">
      <c r="A30" s="40">
        <v>119</v>
      </c>
      <c r="B30" s="40">
        <f>A30/3+1</f>
        <v>40.666666666666664</v>
      </c>
      <c r="C30" t="s">
        <v>2058</v>
      </c>
      <c r="D30" t="s">
        <v>727</v>
      </c>
    </row>
    <row r="31" spans="1:4" x14ac:dyDescent="0.2">
      <c r="A31" s="40">
        <v>122</v>
      </c>
      <c r="B31" s="40">
        <f>A31/3+1</f>
        <v>41.666666666666664</v>
      </c>
      <c r="C31" t="s">
        <v>2058</v>
      </c>
      <c r="D31" t="s">
        <v>726</v>
      </c>
    </row>
    <row r="32" spans="1:4" x14ac:dyDescent="0.2">
      <c r="A32" s="40">
        <v>125</v>
      </c>
      <c r="B32" s="40">
        <f>A32/3+1</f>
        <v>42.666666666666664</v>
      </c>
      <c r="C32" t="s">
        <v>2058</v>
      </c>
      <c r="D32" t="s">
        <v>726</v>
      </c>
    </row>
    <row r="33" spans="1:4" x14ac:dyDescent="0.2">
      <c r="A33" s="40">
        <v>131</v>
      </c>
      <c r="B33" s="40">
        <f>A33/3+1</f>
        <v>44.666666666666664</v>
      </c>
      <c r="C33" t="s">
        <v>2058</v>
      </c>
      <c r="D33" t="s">
        <v>726</v>
      </c>
    </row>
    <row r="34" spans="1:4" x14ac:dyDescent="0.2">
      <c r="A34" s="40">
        <v>134</v>
      </c>
      <c r="B34" s="40">
        <f>A34/3+1</f>
        <v>45.666666666666664</v>
      </c>
      <c r="C34" t="s">
        <v>2058</v>
      </c>
      <c r="D34" t="s">
        <v>724</v>
      </c>
    </row>
    <row r="35" spans="1:4" x14ac:dyDescent="0.2">
      <c r="A35" s="40">
        <v>137</v>
      </c>
      <c r="B35" s="40">
        <f>A35/3+1</f>
        <v>46.666666666666664</v>
      </c>
      <c r="C35" t="s">
        <v>2058</v>
      </c>
      <c r="D35" t="s">
        <v>726</v>
      </c>
    </row>
    <row r="36" spans="1:4" x14ac:dyDescent="0.2">
      <c r="A36" s="40">
        <v>140</v>
      </c>
      <c r="B36" s="40">
        <f>A36/3+1</f>
        <v>47.666666666666664</v>
      </c>
      <c r="C36" t="s">
        <v>2058</v>
      </c>
      <c r="D36" t="s">
        <v>726</v>
      </c>
    </row>
    <row r="37" spans="1:4" x14ac:dyDescent="0.2">
      <c r="A37" s="40">
        <v>146</v>
      </c>
      <c r="B37" s="40">
        <f>A37/3+1</f>
        <v>49.666666666666664</v>
      </c>
      <c r="C37" t="s">
        <v>2058</v>
      </c>
      <c r="D37" t="s">
        <v>726</v>
      </c>
    </row>
    <row r="38" spans="1:4" x14ac:dyDescent="0.2">
      <c r="A38" s="40">
        <v>149</v>
      </c>
      <c r="B38" s="40">
        <f>A38/3+1</f>
        <v>50.666666666666664</v>
      </c>
      <c r="C38" t="s">
        <v>2058</v>
      </c>
      <c r="D38" t="s">
        <v>724</v>
      </c>
    </row>
    <row r="39" spans="1:4" x14ac:dyDescent="0.2">
      <c r="A39" s="40">
        <v>152</v>
      </c>
      <c r="B39" s="40">
        <f>A39/3+1</f>
        <v>51.666666666666664</v>
      </c>
      <c r="C39" t="s">
        <v>2058</v>
      </c>
      <c r="D39" t="s">
        <v>724</v>
      </c>
    </row>
    <row r="40" spans="1:4" x14ac:dyDescent="0.2">
      <c r="A40" s="40">
        <v>155</v>
      </c>
      <c r="B40" s="40">
        <f>A40/3+1</f>
        <v>52.666666666666664</v>
      </c>
      <c r="C40" t="s">
        <v>2058</v>
      </c>
      <c r="D40" t="s">
        <v>724</v>
      </c>
    </row>
    <row r="41" spans="1:4" x14ac:dyDescent="0.2">
      <c r="A41" s="40">
        <v>161</v>
      </c>
      <c r="B41" s="40">
        <f>A41/3+1</f>
        <v>54.666666666666664</v>
      </c>
      <c r="C41" t="s">
        <v>2058</v>
      </c>
      <c r="D41" t="s">
        <v>724</v>
      </c>
    </row>
    <row r="42" spans="1:4" x14ac:dyDescent="0.2">
      <c r="A42" s="40">
        <v>164</v>
      </c>
      <c r="B42" s="40">
        <f>A42/3+1</f>
        <v>55.666666666666664</v>
      </c>
      <c r="C42" t="s">
        <v>2058</v>
      </c>
      <c r="D42" t="s">
        <v>724</v>
      </c>
    </row>
    <row r="43" spans="1:4" x14ac:dyDescent="0.2">
      <c r="A43" s="40">
        <v>167</v>
      </c>
      <c r="B43" s="40">
        <f>A43/3+1</f>
        <v>56.666666666666664</v>
      </c>
      <c r="C43" t="s">
        <v>2058</v>
      </c>
      <c r="D43" t="s">
        <v>724</v>
      </c>
    </row>
    <row r="44" spans="1:4" x14ac:dyDescent="0.2">
      <c r="A44" s="40">
        <v>176</v>
      </c>
      <c r="B44" s="40">
        <f>A44/3+1</f>
        <v>59.666666666666664</v>
      </c>
      <c r="C44" t="s">
        <v>2058</v>
      </c>
      <c r="D44" t="s">
        <v>724</v>
      </c>
    </row>
    <row r="45" spans="1:4" x14ac:dyDescent="0.2">
      <c r="A45" s="40">
        <v>179</v>
      </c>
      <c r="B45" s="40">
        <f>A45/3+1</f>
        <v>60.666666666666664</v>
      </c>
      <c r="C45" t="s">
        <v>2058</v>
      </c>
      <c r="D45" t="s">
        <v>724</v>
      </c>
    </row>
    <row r="46" spans="1:4" x14ac:dyDescent="0.2">
      <c r="A46" s="40">
        <v>182</v>
      </c>
      <c r="B46" s="40">
        <f>A46/3+1</f>
        <v>61.666666666666664</v>
      </c>
      <c r="C46" t="s">
        <v>2058</v>
      </c>
      <c r="D46" t="s">
        <v>724</v>
      </c>
    </row>
    <row r="47" spans="1:4" x14ac:dyDescent="0.2">
      <c r="A47" s="40">
        <v>206</v>
      </c>
      <c r="B47" s="40">
        <f>A47/3+1</f>
        <v>69.666666666666671</v>
      </c>
      <c r="C47" t="s">
        <v>2058</v>
      </c>
      <c r="D47" t="s">
        <v>724</v>
      </c>
    </row>
    <row r="48" spans="1:4" x14ac:dyDescent="0.2">
      <c r="A48" s="40">
        <v>215</v>
      </c>
      <c r="B48" s="40">
        <f>A48/3+1</f>
        <v>72.666666666666671</v>
      </c>
      <c r="C48" t="s">
        <v>2058</v>
      </c>
      <c r="D48" t="s">
        <v>724</v>
      </c>
    </row>
    <row r="49" spans="1:4" x14ac:dyDescent="0.2">
      <c r="A49" s="40">
        <v>218</v>
      </c>
      <c r="B49" s="40">
        <f>A49/3+1</f>
        <v>73.666666666666671</v>
      </c>
      <c r="C49" t="s">
        <v>2058</v>
      </c>
      <c r="D49" t="s">
        <v>724</v>
      </c>
    </row>
    <row r="50" spans="1:4" x14ac:dyDescent="0.2">
      <c r="A50" s="40">
        <v>248</v>
      </c>
      <c r="B50" s="40">
        <f>A50/3+1</f>
        <v>83.666666666666671</v>
      </c>
      <c r="C50" t="s">
        <v>2058</v>
      </c>
      <c r="D50" t="s">
        <v>726</v>
      </c>
    </row>
    <row r="51" spans="1:4" x14ac:dyDescent="0.2">
      <c r="A51" s="40">
        <v>254</v>
      </c>
      <c r="B51" s="40">
        <f>A51/3+1</f>
        <v>85.666666666666671</v>
      </c>
      <c r="C51" t="s">
        <v>2058</v>
      </c>
      <c r="D51" t="s">
        <v>724</v>
      </c>
    </row>
    <row r="52" spans="1:4" x14ac:dyDescent="0.2">
      <c r="A52" s="40">
        <v>257</v>
      </c>
      <c r="B52" s="40">
        <f>A52/3+1</f>
        <v>86.666666666666671</v>
      </c>
      <c r="C52" t="s">
        <v>2058</v>
      </c>
      <c r="D52" t="s">
        <v>726</v>
      </c>
    </row>
    <row r="53" spans="1:4" x14ac:dyDescent="0.2">
      <c r="A53" s="40">
        <v>260</v>
      </c>
      <c r="B53" s="40">
        <f>A53/3+1</f>
        <v>87.666666666666671</v>
      </c>
      <c r="C53" t="s">
        <v>2058</v>
      </c>
      <c r="D53" t="s">
        <v>724</v>
      </c>
    </row>
    <row r="54" spans="1:4" x14ac:dyDescent="0.2">
      <c r="A54" s="40">
        <v>263</v>
      </c>
      <c r="B54" s="40">
        <f>A54/3+1</f>
        <v>88.666666666666671</v>
      </c>
      <c r="C54" t="s">
        <v>2058</v>
      </c>
      <c r="D54" t="s">
        <v>726</v>
      </c>
    </row>
    <row r="55" spans="1:4" x14ac:dyDescent="0.2">
      <c r="A55" s="40">
        <v>266</v>
      </c>
      <c r="B55" s="40">
        <f>A55/3+1</f>
        <v>89.666666666666671</v>
      </c>
      <c r="C55" t="s">
        <v>2058</v>
      </c>
      <c r="D55" t="s">
        <v>726</v>
      </c>
    </row>
    <row r="56" spans="1:4" x14ac:dyDescent="0.2">
      <c r="A56" s="40">
        <v>269</v>
      </c>
      <c r="B56" s="40">
        <f>A56/3+1</f>
        <v>90.666666666666671</v>
      </c>
      <c r="C56" t="s">
        <v>2058</v>
      </c>
      <c r="D56" t="s">
        <v>726</v>
      </c>
    </row>
    <row r="57" spans="1:4" x14ac:dyDescent="0.2">
      <c r="A57" s="40">
        <v>275</v>
      </c>
      <c r="B57" s="40">
        <f>A57/3+1</f>
        <v>92.666666666666671</v>
      </c>
      <c r="C57" t="s">
        <v>2058</v>
      </c>
      <c r="D57" t="s">
        <v>726</v>
      </c>
    </row>
    <row r="58" spans="1:4" x14ac:dyDescent="0.2">
      <c r="A58" s="40">
        <v>281</v>
      </c>
      <c r="B58" s="40">
        <f>A58/3+1</f>
        <v>94.666666666666671</v>
      </c>
      <c r="C58" t="s">
        <v>2058</v>
      </c>
      <c r="D58" t="s">
        <v>726</v>
      </c>
    </row>
    <row r="59" spans="1:4" x14ac:dyDescent="0.2">
      <c r="A59" s="40">
        <v>287</v>
      </c>
      <c r="B59" s="40">
        <f>A59/3+1</f>
        <v>96.666666666666671</v>
      </c>
      <c r="C59" t="s">
        <v>2058</v>
      </c>
      <c r="D59" t="s">
        <v>726</v>
      </c>
    </row>
    <row r="60" spans="1:4" x14ac:dyDescent="0.2">
      <c r="A60" s="40">
        <v>290</v>
      </c>
      <c r="B60" s="40">
        <f>A60/3+1</f>
        <v>97.666666666666671</v>
      </c>
      <c r="C60" t="s">
        <v>2058</v>
      </c>
      <c r="D60" t="s">
        <v>726</v>
      </c>
    </row>
    <row r="61" spans="1:4" x14ac:dyDescent="0.2">
      <c r="A61" s="40">
        <v>293</v>
      </c>
      <c r="B61" s="40">
        <f>A61/3+1</f>
        <v>98.666666666666671</v>
      </c>
      <c r="C61" t="s">
        <v>2058</v>
      </c>
      <c r="D61" t="s">
        <v>724</v>
      </c>
    </row>
    <row r="62" spans="1:4" x14ac:dyDescent="0.2">
      <c r="A62" s="40">
        <v>308</v>
      </c>
      <c r="B62" s="40">
        <f>A62/3+1</f>
        <v>103.66666666666667</v>
      </c>
      <c r="C62" t="s">
        <v>2058</v>
      </c>
      <c r="D62" t="s">
        <v>723</v>
      </c>
    </row>
    <row r="63" spans="1:4" x14ac:dyDescent="0.2">
      <c r="A63" s="40">
        <v>311</v>
      </c>
      <c r="B63" s="40">
        <f>A63/3+1</f>
        <v>104.66666666666667</v>
      </c>
      <c r="C63" t="s">
        <v>2058</v>
      </c>
      <c r="D63" t="s">
        <v>723</v>
      </c>
    </row>
    <row r="64" spans="1:4" x14ac:dyDescent="0.2">
      <c r="A64" s="40">
        <v>314</v>
      </c>
      <c r="B64" s="40">
        <f>A64/3+1</f>
        <v>105.66666666666667</v>
      </c>
      <c r="C64" t="s">
        <v>2058</v>
      </c>
      <c r="D64" t="s">
        <v>724</v>
      </c>
    </row>
    <row r="65" spans="1:7" x14ac:dyDescent="0.2">
      <c r="A65" s="40">
        <v>317</v>
      </c>
      <c r="B65" s="40">
        <f>A65/3+1</f>
        <v>106.66666666666667</v>
      </c>
      <c r="C65" t="s">
        <v>2058</v>
      </c>
      <c r="D65" t="s">
        <v>724</v>
      </c>
    </row>
    <row r="66" spans="1:7" x14ac:dyDescent="0.2">
      <c r="A66" s="40">
        <v>323</v>
      </c>
      <c r="B66" s="40">
        <f>A66/3+1</f>
        <v>108.66666666666667</v>
      </c>
      <c r="C66" t="s">
        <v>2058</v>
      </c>
      <c r="D66" t="s">
        <v>724</v>
      </c>
    </row>
    <row r="67" spans="1:7" x14ac:dyDescent="0.2">
      <c r="A67" s="40">
        <v>326</v>
      </c>
      <c r="B67" s="40">
        <f>A67/3+1</f>
        <v>109.66666666666667</v>
      </c>
      <c r="C67" t="s">
        <v>2058</v>
      </c>
      <c r="D67" t="s">
        <v>724</v>
      </c>
    </row>
    <row r="68" spans="1:7" x14ac:dyDescent="0.2">
      <c r="A68" s="40">
        <v>350</v>
      </c>
      <c r="B68" s="40">
        <f>A68/3+1</f>
        <v>117.66666666666667</v>
      </c>
      <c r="C68" t="s">
        <v>2058</v>
      </c>
      <c r="D68" t="s">
        <v>724</v>
      </c>
    </row>
    <row r="69" spans="1:7" x14ac:dyDescent="0.2">
      <c r="A69" s="40">
        <v>356</v>
      </c>
      <c r="B69" s="40">
        <f>A69/3+1</f>
        <v>119.66666666666667</v>
      </c>
      <c r="C69" t="s">
        <v>2058</v>
      </c>
      <c r="D69" t="s">
        <v>724</v>
      </c>
    </row>
    <row r="70" spans="1:7" x14ac:dyDescent="0.2">
      <c r="A70" s="40">
        <v>368</v>
      </c>
      <c r="B70" s="40">
        <f>A70/3+1</f>
        <v>123.66666666666667</v>
      </c>
      <c r="C70" t="s">
        <v>2058</v>
      </c>
      <c r="D70" t="s">
        <v>724</v>
      </c>
    </row>
    <row r="71" spans="1:7" x14ac:dyDescent="0.2">
      <c r="A71" s="40">
        <v>386</v>
      </c>
      <c r="B71" s="40">
        <f>A71/3+1</f>
        <v>129.66666666666666</v>
      </c>
      <c r="C71" t="s">
        <v>2058</v>
      </c>
      <c r="D71" t="s">
        <v>724</v>
      </c>
      <c r="G71" t="e">
        <f>VLOOKUP(B71, Ath!G12:H385, 2, FALSE)</f>
        <v>#N/A</v>
      </c>
    </row>
    <row r="72" spans="1:7" x14ac:dyDescent="0.2">
      <c r="A72" s="40">
        <v>389</v>
      </c>
      <c r="B72" s="40">
        <f>A72/3+1</f>
        <v>130.66666666666666</v>
      </c>
      <c r="C72" t="s">
        <v>2058</v>
      </c>
      <c r="D72" t="s">
        <v>724</v>
      </c>
      <c r="G72" t="e">
        <f>VLOOKUP(B72, Ath!G15:H388, 2, FALSE)</f>
        <v>#N/A</v>
      </c>
    </row>
    <row r="73" spans="1:7" x14ac:dyDescent="0.2">
      <c r="A73" s="40">
        <v>392</v>
      </c>
      <c r="B73" s="40">
        <f>A73/3+1</f>
        <v>131.66666666666666</v>
      </c>
      <c r="C73" t="s">
        <v>2058</v>
      </c>
      <c r="D73" t="s">
        <v>724</v>
      </c>
      <c r="G73" t="e">
        <f>VLOOKUP(B73, Ath!G18:H391, 2, FALSE)</f>
        <v>#N/A</v>
      </c>
    </row>
    <row r="74" spans="1:7" x14ac:dyDescent="0.2">
      <c r="A74" s="40">
        <v>395</v>
      </c>
      <c r="B74" s="40">
        <f>A74/3+1</f>
        <v>132.66666666666666</v>
      </c>
      <c r="C74" t="s">
        <v>2058</v>
      </c>
      <c r="D74" t="s">
        <v>724</v>
      </c>
      <c r="G74" t="e">
        <f>VLOOKUP(B74, Ath!G21:H394, 2, FALSE)</f>
        <v>#N/A</v>
      </c>
    </row>
    <row r="75" spans="1:7" x14ac:dyDescent="0.2">
      <c r="A75" s="40">
        <v>398</v>
      </c>
      <c r="B75" s="40">
        <f>A75/3+1</f>
        <v>133.66666666666666</v>
      </c>
      <c r="C75" t="s">
        <v>2058</v>
      </c>
      <c r="D75" t="s">
        <v>723</v>
      </c>
      <c r="G75" t="e">
        <f>VLOOKUP(B75, Ath!G24:H397, 2, FALSE)</f>
        <v>#N/A</v>
      </c>
    </row>
    <row r="76" spans="1:7" x14ac:dyDescent="0.2">
      <c r="A76" s="40">
        <v>404</v>
      </c>
      <c r="B76" s="40">
        <f>A76/3+1</f>
        <v>135.66666666666666</v>
      </c>
      <c r="C76" t="s">
        <v>2058</v>
      </c>
      <c r="D76" t="s">
        <v>724</v>
      </c>
    </row>
    <row r="77" spans="1:7" x14ac:dyDescent="0.2">
      <c r="A77" s="40">
        <v>410</v>
      </c>
      <c r="B77" s="40">
        <f>A77/3+1</f>
        <v>137.66666666666666</v>
      </c>
      <c r="C77" t="s">
        <v>2058</v>
      </c>
      <c r="D77" t="s">
        <v>731</v>
      </c>
    </row>
    <row r="78" spans="1:7" x14ac:dyDescent="0.2">
      <c r="A78" s="40">
        <v>413</v>
      </c>
      <c r="B78" s="40">
        <f>A78/3+1</f>
        <v>138.66666666666666</v>
      </c>
      <c r="C78" t="s">
        <v>2058</v>
      </c>
      <c r="D78" t="s">
        <v>724</v>
      </c>
    </row>
    <row r="79" spans="1:7" x14ac:dyDescent="0.2">
      <c r="A79" s="40">
        <v>416</v>
      </c>
      <c r="B79" s="40">
        <f>A79/3+1</f>
        <v>139.66666666666666</v>
      </c>
      <c r="C79" t="s">
        <v>2058</v>
      </c>
      <c r="D79" t="s">
        <v>726</v>
      </c>
    </row>
    <row r="80" spans="1:7" x14ac:dyDescent="0.2">
      <c r="A80" s="40">
        <v>419</v>
      </c>
      <c r="B80" s="40">
        <f>A80/3+1</f>
        <v>140.66666666666666</v>
      </c>
      <c r="C80" t="s">
        <v>2058</v>
      </c>
      <c r="D80" t="s">
        <v>726</v>
      </c>
    </row>
    <row r="81" spans="1:4" x14ac:dyDescent="0.2">
      <c r="A81" s="40">
        <v>428</v>
      </c>
      <c r="B81" s="40">
        <f>A81/3+1</f>
        <v>143.66666666666666</v>
      </c>
      <c r="C81" t="s">
        <v>2058</v>
      </c>
      <c r="D81" t="s">
        <v>724</v>
      </c>
    </row>
    <row r="82" spans="1:4" x14ac:dyDescent="0.2">
      <c r="A82" s="40">
        <v>431</v>
      </c>
      <c r="B82" s="40">
        <f>A82/3+1</f>
        <v>144.66666666666666</v>
      </c>
      <c r="C82" t="s">
        <v>2058</v>
      </c>
      <c r="D82" t="s">
        <v>726</v>
      </c>
    </row>
    <row r="83" spans="1:4" x14ac:dyDescent="0.2">
      <c r="A83" s="40">
        <v>434</v>
      </c>
      <c r="B83" s="40">
        <f>A83/3+1</f>
        <v>145.66666666666666</v>
      </c>
      <c r="C83" t="s">
        <v>2058</v>
      </c>
      <c r="D83" t="s">
        <v>726</v>
      </c>
    </row>
    <row r="84" spans="1:4" x14ac:dyDescent="0.2">
      <c r="A84" s="40">
        <v>437</v>
      </c>
      <c r="B84" s="40">
        <f>A84/3+1</f>
        <v>146.66666666666666</v>
      </c>
      <c r="C84" t="s">
        <v>2058</v>
      </c>
      <c r="D84" t="s">
        <v>726</v>
      </c>
    </row>
    <row r="85" spans="1:4" x14ac:dyDescent="0.2">
      <c r="A85" s="40">
        <v>443</v>
      </c>
      <c r="B85" s="40">
        <f>A85/3+1</f>
        <v>148.66666666666666</v>
      </c>
      <c r="C85" t="s">
        <v>2058</v>
      </c>
      <c r="D85" t="s">
        <v>724</v>
      </c>
    </row>
    <row r="86" spans="1:4" x14ac:dyDescent="0.2">
      <c r="A86" s="40">
        <v>446</v>
      </c>
      <c r="B86" s="40">
        <f>A86/3+1</f>
        <v>149.66666666666666</v>
      </c>
      <c r="C86" t="s">
        <v>2058</v>
      </c>
      <c r="D86" t="s">
        <v>726</v>
      </c>
    </row>
    <row r="87" spans="1:4" x14ac:dyDescent="0.2">
      <c r="A87" s="40">
        <v>449</v>
      </c>
      <c r="B87" s="40">
        <f>A87/3+1</f>
        <v>150.66666666666666</v>
      </c>
      <c r="C87" t="s">
        <v>2058</v>
      </c>
      <c r="D87" t="s">
        <v>726</v>
      </c>
    </row>
    <row r="88" spans="1:4" x14ac:dyDescent="0.2">
      <c r="A88" s="40">
        <v>452</v>
      </c>
      <c r="B88" s="40">
        <f>A88/3+1</f>
        <v>151.66666666666666</v>
      </c>
      <c r="C88" t="s">
        <v>2058</v>
      </c>
      <c r="D88" t="s">
        <v>726</v>
      </c>
    </row>
    <row r="89" spans="1:4" x14ac:dyDescent="0.2">
      <c r="A89" s="40">
        <v>458</v>
      </c>
      <c r="B89" s="40">
        <f>A89/3+1</f>
        <v>153.66666666666666</v>
      </c>
      <c r="C89" t="s">
        <v>2058</v>
      </c>
      <c r="D89" t="s">
        <v>724</v>
      </c>
    </row>
    <row r="90" spans="1:4" x14ac:dyDescent="0.2">
      <c r="A90" s="40">
        <v>464</v>
      </c>
      <c r="B90" s="40">
        <f>A90/3+1</f>
        <v>155.66666666666666</v>
      </c>
      <c r="C90" t="s">
        <v>2058</v>
      </c>
      <c r="D90" t="s">
        <v>726</v>
      </c>
    </row>
    <row r="91" spans="1:4" x14ac:dyDescent="0.2">
      <c r="A91" s="40">
        <v>470</v>
      </c>
      <c r="B91" s="40">
        <f>A91/3+1</f>
        <v>157.66666666666666</v>
      </c>
      <c r="C91" t="s">
        <v>2058</v>
      </c>
      <c r="D91" t="s">
        <v>726</v>
      </c>
    </row>
    <row r="92" spans="1:4" x14ac:dyDescent="0.2">
      <c r="A92" s="40">
        <v>473</v>
      </c>
      <c r="B92" s="40">
        <f>A92/3+1</f>
        <v>158.66666666666666</v>
      </c>
      <c r="C92" t="s">
        <v>2058</v>
      </c>
      <c r="D92" t="s">
        <v>723</v>
      </c>
    </row>
    <row r="93" spans="1:4" x14ac:dyDescent="0.2">
      <c r="A93" s="40">
        <v>476</v>
      </c>
      <c r="B93" s="40">
        <f>A93/3+1</f>
        <v>159.66666666666666</v>
      </c>
      <c r="C93" t="s">
        <v>2058</v>
      </c>
      <c r="D93" t="s">
        <v>726</v>
      </c>
    </row>
    <row r="94" spans="1:4" x14ac:dyDescent="0.2">
      <c r="A94" s="40">
        <v>479</v>
      </c>
      <c r="B94" s="40">
        <f>A94/3+1</f>
        <v>160.66666666666666</v>
      </c>
      <c r="C94" t="s">
        <v>2058</v>
      </c>
      <c r="D94" t="s">
        <v>726</v>
      </c>
    </row>
    <row r="95" spans="1:4" x14ac:dyDescent="0.2">
      <c r="A95" s="40">
        <v>482</v>
      </c>
      <c r="B95" s="40">
        <f>A95/3+1</f>
        <v>161.66666666666666</v>
      </c>
      <c r="C95" t="s">
        <v>2058</v>
      </c>
      <c r="D95" t="s">
        <v>724</v>
      </c>
    </row>
    <row r="96" spans="1:4" x14ac:dyDescent="0.2">
      <c r="A96" s="40">
        <v>548</v>
      </c>
      <c r="B96" s="40">
        <f>A96/3+1</f>
        <v>183.66666666666666</v>
      </c>
      <c r="C96" t="s">
        <v>2058</v>
      </c>
      <c r="D96" t="s">
        <v>724</v>
      </c>
    </row>
    <row r="97" spans="1:4" x14ac:dyDescent="0.2">
      <c r="A97" s="40">
        <v>551</v>
      </c>
      <c r="B97" s="40">
        <f>A97/3+1</f>
        <v>184.66666666666666</v>
      </c>
      <c r="C97" t="s">
        <v>2058</v>
      </c>
      <c r="D97" t="s">
        <v>723</v>
      </c>
    </row>
    <row r="98" spans="1:4" x14ac:dyDescent="0.2">
      <c r="A98" s="40">
        <v>554</v>
      </c>
      <c r="B98" s="40">
        <f>A98/3+1</f>
        <v>185.66666666666666</v>
      </c>
      <c r="C98" t="s">
        <v>2058</v>
      </c>
      <c r="D98" t="s">
        <v>724</v>
      </c>
    </row>
    <row r="99" spans="1:4" x14ac:dyDescent="0.2">
      <c r="A99" s="40">
        <v>557</v>
      </c>
      <c r="B99" s="40">
        <f>A99/3+1</f>
        <v>186.66666666666666</v>
      </c>
      <c r="C99" t="s">
        <v>2058</v>
      </c>
      <c r="D99" t="s">
        <v>724</v>
      </c>
    </row>
    <row r="100" spans="1:4" x14ac:dyDescent="0.2">
      <c r="A100" s="40">
        <v>563</v>
      </c>
      <c r="B100" s="40">
        <f>A100/3+1</f>
        <v>188.66666666666666</v>
      </c>
      <c r="C100" t="s">
        <v>2058</v>
      </c>
      <c r="D100" t="s">
        <v>724</v>
      </c>
    </row>
    <row r="101" spans="1:4" x14ac:dyDescent="0.2">
      <c r="A101" s="40">
        <v>566</v>
      </c>
      <c r="B101" s="40">
        <f>A101/3+1</f>
        <v>189.66666666666666</v>
      </c>
      <c r="C101" t="s">
        <v>2058</v>
      </c>
      <c r="D101" t="s">
        <v>724</v>
      </c>
    </row>
    <row r="102" spans="1:4" x14ac:dyDescent="0.2">
      <c r="A102" s="40">
        <v>569</v>
      </c>
      <c r="B102" s="40">
        <f>A102/3+1</f>
        <v>190.66666666666666</v>
      </c>
      <c r="C102" t="s">
        <v>2058</v>
      </c>
      <c r="D102" t="s">
        <v>724</v>
      </c>
    </row>
    <row r="103" spans="1:4" x14ac:dyDescent="0.2">
      <c r="A103" s="40">
        <v>572</v>
      </c>
      <c r="B103" s="40">
        <f>A103/3+1</f>
        <v>191.66666666666666</v>
      </c>
      <c r="C103" t="s">
        <v>2058</v>
      </c>
      <c r="D103" t="s">
        <v>724</v>
      </c>
    </row>
    <row r="104" spans="1:4" x14ac:dyDescent="0.2">
      <c r="A104" s="40">
        <v>578</v>
      </c>
      <c r="B104" s="40">
        <f>A104/3+1</f>
        <v>193.66666666666666</v>
      </c>
      <c r="C104" t="s">
        <v>2058</v>
      </c>
      <c r="D104" t="s">
        <v>724</v>
      </c>
    </row>
    <row r="105" spans="1:4" x14ac:dyDescent="0.2">
      <c r="A105" s="40">
        <v>581</v>
      </c>
      <c r="B105" s="40">
        <f>A105/3+1</f>
        <v>194.66666666666666</v>
      </c>
      <c r="C105" t="s">
        <v>2058</v>
      </c>
      <c r="D105" t="s">
        <v>724</v>
      </c>
    </row>
    <row r="106" spans="1:4" x14ac:dyDescent="0.2">
      <c r="A106" s="40">
        <v>584</v>
      </c>
      <c r="B106" s="40">
        <f>A106/3+1</f>
        <v>195.66666666666666</v>
      </c>
      <c r="C106" t="s">
        <v>2058</v>
      </c>
      <c r="D106" t="s">
        <v>724</v>
      </c>
    </row>
    <row r="107" spans="1:4" x14ac:dyDescent="0.2">
      <c r="A107" s="40">
        <v>587</v>
      </c>
      <c r="B107" s="40">
        <f>A107/3+1</f>
        <v>196.66666666666666</v>
      </c>
      <c r="C107" t="s">
        <v>2058</v>
      </c>
      <c r="D107" t="s">
        <v>724</v>
      </c>
    </row>
    <row r="108" spans="1:4" x14ac:dyDescent="0.2">
      <c r="A108" s="40">
        <v>596</v>
      </c>
      <c r="B108" s="40">
        <f>A108/3+1</f>
        <v>199.66666666666666</v>
      </c>
      <c r="C108" t="s">
        <v>2058</v>
      </c>
      <c r="D108" t="s">
        <v>726</v>
      </c>
    </row>
    <row r="109" spans="1:4" x14ac:dyDescent="0.2">
      <c r="A109" s="40">
        <v>599</v>
      </c>
      <c r="B109" s="40">
        <f>A109/3+1</f>
        <v>200.66666666666666</v>
      </c>
      <c r="C109" t="s">
        <v>2058</v>
      </c>
      <c r="D109" t="s">
        <v>726</v>
      </c>
    </row>
    <row r="110" spans="1:4" x14ac:dyDescent="0.2">
      <c r="A110" s="40">
        <v>602</v>
      </c>
      <c r="B110" s="40">
        <f>A110/3+1</f>
        <v>201.66666666666666</v>
      </c>
      <c r="C110" t="s">
        <v>2058</v>
      </c>
      <c r="D110" t="s">
        <v>726</v>
      </c>
    </row>
    <row r="111" spans="1:4" x14ac:dyDescent="0.2">
      <c r="A111" s="40">
        <v>605</v>
      </c>
      <c r="B111" s="40">
        <f>A111/3+1</f>
        <v>202.66666666666666</v>
      </c>
      <c r="C111" t="s">
        <v>2058</v>
      </c>
      <c r="D111" t="s">
        <v>724</v>
      </c>
    </row>
    <row r="112" spans="1:4" x14ac:dyDescent="0.2">
      <c r="A112" s="40">
        <v>608</v>
      </c>
      <c r="B112" s="40">
        <f>A112/3+1</f>
        <v>203.66666666666666</v>
      </c>
      <c r="C112" t="s">
        <v>2058</v>
      </c>
      <c r="D112" t="s">
        <v>726</v>
      </c>
    </row>
    <row r="113" spans="1:4" x14ac:dyDescent="0.2">
      <c r="A113" s="40">
        <v>611</v>
      </c>
      <c r="B113" s="40">
        <f>A113/3+1</f>
        <v>204.66666666666666</v>
      </c>
      <c r="C113" t="s">
        <v>2058</v>
      </c>
      <c r="D113" t="s">
        <v>726</v>
      </c>
    </row>
    <row r="114" spans="1:4" x14ac:dyDescent="0.2">
      <c r="A114" s="40">
        <v>617</v>
      </c>
      <c r="B114" s="40">
        <f>A114/3+1</f>
        <v>206.66666666666666</v>
      </c>
      <c r="C114" t="s">
        <v>2058</v>
      </c>
      <c r="D114" t="s">
        <v>726</v>
      </c>
    </row>
    <row r="115" spans="1:4" x14ac:dyDescent="0.2">
      <c r="A115" s="40">
        <v>620</v>
      </c>
      <c r="B115" s="40">
        <f>A115/3+1</f>
        <v>207.66666666666666</v>
      </c>
      <c r="C115" t="s">
        <v>2058</v>
      </c>
      <c r="D115" t="s">
        <v>724</v>
      </c>
    </row>
    <row r="116" spans="1:4" x14ac:dyDescent="0.2">
      <c r="A116" s="40">
        <v>650</v>
      </c>
      <c r="B116" s="40">
        <f>A116/3+1</f>
        <v>217.66666666666666</v>
      </c>
      <c r="C116" t="s">
        <v>2058</v>
      </c>
      <c r="D116" t="s">
        <v>734</v>
      </c>
    </row>
    <row r="117" spans="1:4" x14ac:dyDescent="0.2">
      <c r="A117" s="40">
        <v>689</v>
      </c>
      <c r="B117" s="40">
        <f>A117/3+1</f>
        <v>230.66666666666666</v>
      </c>
      <c r="C117" t="s">
        <v>2058</v>
      </c>
      <c r="D117" t="s">
        <v>724</v>
      </c>
    </row>
    <row r="118" spans="1:4" x14ac:dyDescent="0.2">
      <c r="A118" s="40">
        <v>713</v>
      </c>
      <c r="B118" s="40">
        <f>A118/3+1</f>
        <v>238.66666666666666</v>
      </c>
      <c r="C118" t="s">
        <v>2058</v>
      </c>
      <c r="D118" t="s">
        <v>724</v>
      </c>
    </row>
    <row r="119" spans="1:4" x14ac:dyDescent="0.2">
      <c r="A119" s="40">
        <v>716</v>
      </c>
      <c r="B119" s="40">
        <f>A119/3+1</f>
        <v>239.66666666666666</v>
      </c>
      <c r="C119" t="s">
        <v>2058</v>
      </c>
      <c r="D119" t="s">
        <v>733</v>
      </c>
    </row>
    <row r="120" spans="1:4" x14ac:dyDescent="0.2">
      <c r="A120" s="40">
        <v>722</v>
      </c>
      <c r="B120" s="40">
        <f>A120/3+1</f>
        <v>241.66666666666666</v>
      </c>
      <c r="C120" t="s">
        <v>2058</v>
      </c>
      <c r="D120" t="s">
        <v>729</v>
      </c>
    </row>
    <row r="121" spans="1:4" x14ac:dyDescent="0.2">
      <c r="A121" s="40">
        <v>725</v>
      </c>
      <c r="B121" s="40">
        <f>A121/3+1</f>
        <v>242.66666666666666</v>
      </c>
      <c r="C121" t="s">
        <v>2058</v>
      </c>
      <c r="D121" t="s">
        <v>724</v>
      </c>
    </row>
    <row r="122" spans="1:4" x14ac:dyDescent="0.2">
      <c r="A122" s="40">
        <v>728</v>
      </c>
      <c r="B122" s="40">
        <f>A122/3+1</f>
        <v>243.66666666666666</v>
      </c>
      <c r="C122" t="s">
        <v>2058</v>
      </c>
      <c r="D122" t="s">
        <v>724</v>
      </c>
    </row>
    <row r="123" spans="1:4" x14ac:dyDescent="0.2">
      <c r="A123" s="40">
        <v>731</v>
      </c>
      <c r="B123" s="40">
        <f>A123/3+1</f>
        <v>244.66666666666666</v>
      </c>
      <c r="C123" t="s">
        <v>2058</v>
      </c>
      <c r="D123" t="s">
        <v>724</v>
      </c>
    </row>
    <row r="124" spans="1:4" x14ac:dyDescent="0.2">
      <c r="A124" s="40">
        <v>734</v>
      </c>
      <c r="B124" s="40">
        <f>A124/3+1</f>
        <v>245.66666666666666</v>
      </c>
      <c r="C124" t="s">
        <v>2058</v>
      </c>
      <c r="D124" t="s">
        <v>724</v>
      </c>
    </row>
    <row r="125" spans="1:4" x14ac:dyDescent="0.2">
      <c r="A125" s="40">
        <v>737</v>
      </c>
      <c r="B125" s="40">
        <f>A125/3+1</f>
        <v>246.66666666666666</v>
      </c>
      <c r="C125" t="s">
        <v>2058</v>
      </c>
      <c r="D125" t="s">
        <v>723</v>
      </c>
    </row>
    <row r="126" spans="1:4" x14ac:dyDescent="0.2">
      <c r="A126" s="40">
        <v>740</v>
      </c>
      <c r="B126" s="40">
        <f>A126/3+1</f>
        <v>247.66666666666666</v>
      </c>
      <c r="C126" t="s">
        <v>2058</v>
      </c>
      <c r="D126" t="s">
        <v>731</v>
      </c>
    </row>
    <row r="127" spans="1:4" x14ac:dyDescent="0.2">
      <c r="A127" s="40">
        <v>749</v>
      </c>
      <c r="B127" s="40">
        <f>A127/3+1</f>
        <v>250.66666666666666</v>
      </c>
      <c r="C127" t="s">
        <v>2058</v>
      </c>
      <c r="D127" t="s">
        <v>726</v>
      </c>
    </row>
    <row r="128" spans="1:4" x14ac:dyDescent="0.2">
      <c r="A128" s="40">
        <v>752</v>
      </c>
      <c r="B128" s="40">
        <f>A128/3+1</f>
        <v>251.66666666666666</v>
      </c>
      <c r="C128" t="s">
        <v>2058</v>
      </c>
      <c r="D128" t="s">
        <v>724</v>
      </c>
    </row>
    <row r="129" spans="1:4" x14ac:dyDescent="0.2">
      <c r="A129" s="40">
        <v>755</v>
      </c>
      <c r="B129" s="40">
        <f>A129/3+1</f>
        <v>252.66666666666666</v>
      </c>
      <c r="C129" t="s">
        <v>2058</v>
      </c>
      <c r="D129" t="s">
        <v>726</v>
      </c>
    </row>
    <row r="130" spans="1:4" x14ac:dyDescent="0.2">
      <c r="A130" s="40">
        <v>758</v>
      </c>
      <c r="B130" s="40">
        <f>A130/3+1</f>
        <v>253.66666666666666</v>
      </c>
      <c r="C130" t="s">
        <v>2058</v>
      </c>
      <c r="D130" t="s">
        <v>726</v>
      </c>
    </row>
    <row r="131" spans="1:4" x14ac:dyDescent="0.2">
      <c r="A131" s="40">
        <v>761</v>
      </c>
      <c r="B131" s="40">
        <f>A131/3+1</f>
        <v>254.66666666666666</v>
      </c>
      <c r="C131" t="s">
        <v>2058</v>
      </c>
      <c r="D131" t="s">
        <v>726</v>
      </c>
    </row>
    <row r="132" spans="1:4" x14ac:dyDescent="0.2">
      <c r="A132" s="40">
        <v>764</v>
      </c>
      <c r="B132" s="40">
        <f>A132/3+1</f>
        <v>255.66666666666666</v>
      </c>
      <c r="C132" t="s">
        <v>2058</v>
      </c>
      <c r="D132" t="s">
        <v>726</v>
      </c>
    </row>
    <row r="133" spans="1:4" x14ac:dyDescent="0.2">
      <c r="A133" s="40">
        <v>770</v>
      </c>
      <c r="B133" s="40">
        <f>A133/3+1</f>
        <v>257.66666666666669</v>
      </c>
      <c r="C133" t="s">
        <v>2058</v>
      </c>
      <c r="D133" t="s">
        <v>726</v>
      </c>
    </row>
    <row r="134" spans="1:4" x14ac:dyDescent="0.2">
      <c r="A134" s="40">
        <v>773</v>
      </c>
      <c r="B134" s="40">
        <f>A134/3+1</f>
        <v>258.66666666666669</v>
      </c>
      <c r="C134" t="s">
        <v>2058</v>
      </c>
      <c r="D134" t="s">
        <v>723</v>
      </c>
    </row>
    <row r="135" spans="1:4" x14ac:dyDescent="0.2">
      <c r="A135" s="40">
        <v>776</v>
      </c>
      <c r="B135" s="40">
        <f>A135/3+1</f>
        <v>259.66666666666669</v>
      </c>
      <c r="C135" t="s">
        <v>2058</v>
      </c>
      <c r="D135" t="s">
        <v>726</v>
      </c>
    </row>
    <row r="136" spans="1:4" x14ac:dyDescent="0.2">
      <c r="A136" s="40">
        <v>779</v>
      </c>
      <c r="B136" s="40">
        <f>A136/3+1</f>
        <v>260.66666666666669</v>
      </c>
      <c r="C136" t="s">
        <v>2058</v>
      </c>
      <c r="D136" t="s">
        <v>726</v>
      </c>
    </row>
    <row r="137" spans="1:4" x14ac:dyDescent="0.2">
      <c r="A137" s="40">
        <v>782</v>
      </c>
      <c r="B137" s="40">
        <f>A137/3+1</f>
        <v>261.66666666666669</v>
      </c>
      <c r="C137" t="s">
        <v>2058</v>
      </c>
      <c r="D137" t="s">
        <v>723</v>
      </c>
    </row>
    <row r="138" spans="1:4" x14ac:dyDescent="0.2">
      <c r="A138" s="40">
        <v>785</v>
      </c>
      <c r="B138" s="40">
        <f>A138/3+1</f>
        <v>262.66666666666669</v>
      </c>
      <c r="C138" t="s">
        <v>2058</v>
      </c>
      <c r="D138" t="s">
        <v>726</v>
      </c>
    </row>
    <row r="139" spans="1:4" x14ac:dyDescent="0.2">
      <c r="A139" s="40">
        <v>791</v>
      </c>
      <c r="B139" s="40">
        <f>A139/3+1</f>
        <v>264.66666666666669</v>
      </c>
      <c r="C139" t="s">
        <v>2058</v>
      </c>
      <c r="D139" t="s">
        <v>726</v>
      </c>
    </row>
    <row r="140" spans="1:4" x14ac:dyDescent="0.2">
      <c r="A140" s="40">
        <v>794</v>
      </c>
      <c r="B140" s="40">
        <f>A140/3+1</f>
        <v>265.66666666666669</v>
      </c>
      <c r="C140" t="s">
        <v>2058</v>
      </c>
      <c r="D140" t="s">
        <v>726</v>
      </c>
    </row>
    <row r="141" spans="1:4" x14ac:dyDescent="0.2">
      <c r="A141" s="40">
        <v>797</v>
      </c>
      <c r="B141" s="40">
        <f>A141/3+1</f>
        <v>266.66666666666669</v>
      </c>
      <c r="C141" t="s">
        <v>2058</v>
      </c>
      <c r="D141" t="s">
        <v>726</v>
      </c>
    </row>
    <row r="142" spans="1:4" x14ac:dyDescent="0.2">
      <c r="A142" s="40">
        <v>800</v>
      </c>
      <c r="B142" s="40">
        <f>A142/3+1</f>
        <v>267.66666666666669</v>
      </c>
      <c r="C142" t="s">
        <v>2058</v>
      </c>
      <c r="D142" t="s">
        <v>726</v>
      </c>
    </row>
    <row r="143" spans="1:4" x14ac:dyDescent="0.2">
      <c r="A143" s="40">
        <v>806</v>
      </c>
      <c r="B143" s="40">
        <f>A143/3+1</f>
        <v>269.66666666666669</v>
      </c>
      <c r="C143" t="s">
        <v>2058</v>
      </c>
      <c r="D143" t="s">
        <v>726</v>
      </c>
    </row>
    <row r="144" spans="1:4" x14ac:dyDescent="0.2">
      <c r="A144" s="40">
        <v>890</v>
      </c>
      <c r="B144" s="40">
        <f>A144/3+1</f>
        <v>297.66666666666669</v>
      </c>
      <c r="C144" t="s">
        <v>2058</v>
      </c>
      <c r="D144" t="s">
        <v>724</v>
      </c>
    </row>
    <row r="145" spans="1:4" x14ac:dyDescent="0.2">
      <c r="A145" s="40">
        <v>893</v>
      </c>
      <c r="B145" s="40">
        <f>A145/3+1</f>
        <v>298.66666666666669</v>
      </c>
      <c r="C145" t="s">
        <v>2058</v>
      </c>
      <c r="D145" t="s">
        <v>724</v>
      </c>
    </row>
    <row r="146" spans="1:4" x14ac:dyDescent="0.2">
      <c r="A146" s="40">
        <v>899</v>
      </c>
      <c r="B146" s="40">
        <f>A146/3+1</f>
        <v>300.66666666666669</v>
      </c>
      <c r="C146" t="s">
        <v>2058</v>
      </c>
      <c r="D146" t="s">
        <v>724</v>
      </c>
    </row>
    <row r="147" spans="1:4" x14ac:dyDescent="0.2">
      <c r="A147" s="40">
        <v>905</v>
      </c>
      <c r="B147" s="40">
        <f>A147/3+1</f>
        <v>302.66666666666669</v>
      </c>
      <c r="C147" t="s">
        <v>2058</v>
      </c>
      <c r="D147" t="s">
        <v>724</v>
      </c>
    </row>
    <row r="148" spans="1:4" x14ac:dyDescent="0.2">
      <c r="A148" s="40">
        <v>908</v>
      </c>
      <c r="B148" s="40">
        <f>A148/3+1</f>
        <v>303.66666666666669</v>
      </c>
      <c r="C148" t="s">
        <v>2058</v>
      </c>
      <c r="D148" t="s">
        <v>724</v>
      </c>
    </row>
    <row r="149" spans="1:4" x14ac:dyDescent="0.2">
      <c r="A149" s="40">
        <v>911</v>
      </c>
      <c r="B149" s="40">
        <f>A149/3+1</f>
        <v>304.66666666666669</v>
      </c>
      <c r="C149" t="s">
        <v>2058</v>
      </c>
      <c r="D149" t="s">
        <v>723</v>
      </c>
    </row>
    <row r="150" spans="1:4" x14ac:dyDescent="0.2">
      <c r="A150" s="40">
        <v>914</v>
      </c>
      <c r="B150" s="40">
        <f>A150/3+1</f>
        <v>305.66666666666669</v>
      </c>
      <c r="C150" t="s">
        <v>2058</v>
      </c>
      <c r="D150" t="s">
        <v>724</v>
      </c>
    </row>
    <row r="151" spans="1:4" x14ac:dyDescent="0.2">
      <c r="A151" s="40">
        <v>917</v>
      </c>
      <c r="B151" s="40">
        <f>A151/3+1</f>
        <v>306.66666666666669</v>
      </c>
      <c r="C151" t="s">
        <v>2058</v>
      </c>
      <c r="D151" t="s">
        <v>724</v>
      </c>
    </row>
    <row r="152" spans="1:4" x14ac:dyDescent="0.2">
      <c r="A152" s="40">
        <v>920</v>
      </c>
      <c r="B152" s="40">
        <f>A152/3+1</f>
        <v>307.66666666666669</v>
      </c>
      <c r="C152" t="s">
        <v>2058</v>
      </c>
      <c r="D152" t="s">
        <v>724</v>
      </c>
    </row>
    <row r="153" spans="1:4" x14ac:dyDescent="0.2">
      <c r="A153" s="40">
        <v>926</v>
      </c>
      <c r="B153" s="40">
        <f>A153/3+1</f>
        <v>309.66666666666669</v>
      </c>
      <c r="C153" t="s">
        <v>2058</v>
      </c>
      <c r="D153" t="s">
        <v>731</v>
      </c>
    </row>
    <row r="154" spans="1:4" x14ac:dyDescent="0.2">
      <c r="A154" s="40">
        <v>929</v>
      </c>
      <c r="B154" s="40">
        <f>A154/3+1</f>
        <v>310.66666666666669</v>
      </c>
      <c r="C154" t="s">
        <v>2058</v>
      </c>
      <c r="D154" t="s">
        <v>724</v>
      </c>
    </row>
    <row r="155" spans="1:4" x14ac:dyDescent="0.2">
      <c r="A155" s="40">
        <v>932</v>
      </c>
      <c r="B155" s="40">
        <f>A155/3+1</f>
        <v>311.66666666666669</v>
      </c>
      <c r="C155" t="s">
        <v>2058</v>
      </c>
      <c r="D155" t="s">
        <v>724</v>
      </c>
    </row>
    <row r="156" spans="1:4" x14ac:dyDescent="0.2">
      <c r="A156" s="40">
        <v>935</v>
      </c>
      <c r="B156" s="40">
        <f>A156/3+1</f>
        <v>312.66666666666669</v>
      </c>
      <c r="C156" t="s">
        <v>2058</v>
      </c>
      <c r="D156" t="s">
        <v>724</v>
      </c>
    </row>
    <row r="157" spans="1:4" x14ac:dyDescent="0.2">
      <c r="A157" s="40">
        <v>941</v>
      </c>
      <c r="B157" s="40">
        <f>A157/3+1</f>
        <v>314.66666666666669</v>
      </c>
      <c r="C157" t="s">
        <v>2058</v>
      </c>
      <c r="D157" t="s">
        <v>724</v>
      </c>
    </row>
    <row r="158" spans="1:4" x14ac:dyDescent="0.2">
      <c r="A158" s="40">
        <v>944</v>
      </c>
      <c r="B158" s="40">
        <f>A158/3+1</f>
        <v>315.66666666666669</v>
      </c>
      <c r="C158" t="s">
        <v>2058</v>
      </c>
      <c r="D158" t="s">
        <v>724</v>
      </c>
    </row>
    <row r="159" spans="1:4" x14ac:dyDescent="0.2">
      <c r="A159" s="40">
        <v>947</v>
      </c>
      <c r="B159" s="40">
        <f>A159/3+1</f>
        <v>316.66666666666669</v>
      </c>
      <c r="C159" t="s">
        <v>2058</v>
      </c>
      <c r="D159" t="s">
        <v>724</v>
      </c>
    </row>
    <row r="160" spans="1:4" x14ac:dyDescent="0.2">
      <c r="A160" s="40">
        <v>950</v>
      </c>
      <c r="B160" s="40">
        <f>A160/3+1</f>
        <v>317.66666666666669</v>
      </c>
      <c r="C160" t="s">
        <v>2058</v>
      </c>
      <c r="D160" t="s">
        <v>724</v>
      </c>
    </row>
    <row r="161" spans="1:4" x14ac:dyDescent="0.2">
      <c r="A161" s="40">
        <v>956</v>
      </c>
      <c r="B161" s="40">
        <f>A161/3+1</f>
        <v>319.66666666666669</v>
      </c>
      <c r="C161" t="s">
        <v>2058</v>
      </c>
      <c r="D161" t="s">
        <v>724</v>
      </c>
    </row>
    <row r="162" spans="1:4" x14ac:dyDescent="0.2">
      <c r="A162" s="40">
        <v>1016</v>
      </c>
      <c r="B162" s="40">
        <f>A162/3+1</f>
        <v>339.66666666666669</v>
      </c>
      <c r="C162" t="s">
        <v>2058</v>
      </c>
      <c r="D162" t="s">
        <v>726</v>
      </c>
    </row>
    <row r="163" spans="1:4" x14ac:dyDescent="0.2">
      <c r="A163" s="40">
        <v>1019</v>
      </c>
      <c r="B163" s="40">
        <f>A163/3+1</f>
        <v>340.66666666666669</v>
      </c>
      <c r="C163" t="s">
        <v>2058</v>
      </c>
      <c r="D163" t="s">
        <v>723</v>
      </c>
    </row>
    <row r="164" spans="1:4" x14ac:dyDescent="0.2">
      <c r="A164" s="40">
        <v>1022</v>
      </c>
      <c r="B164" s="40">
        <f>A164/3+1</f>
        <v>341.66666666666669</v>
      </c>
      <c r="C164" t="s">
        <v>2058</v>
      </c>
      <c r="D164" t="s">
        <v>726</v>
      </c>
    </row>
    <row r="165" spans="1:4" x14ac:dyDescent="0.2">
      <c r="A165" s="40">
        <v>1034</v>
      </c>
      <c r="B165" s="40">
        <f>A165/3+1</f>
        <v>345.66666666666669</v>
      </c>
      <c r="C165" t="s">
        <v>2058</v>
      </c>
      <c r="D165" t="s">
        <v>741</v>
      </c>
    </row>
    <row r="166" spans="1:4" x14ac:dyDescent="0.2">
      <c r="A166" s="40">
        <v>1037</v>
      </c>
      <c r="B166" s="40">
        <f>A166/3+1</f>
        <v>346.66666666666669</v>
      </c>
      <c r="C166" t="s">
        <v>2058</v>
      </c>
      <c r="D166" t="s">
        <v>726</v>
      </c>
    </row>
    <row r="167" spans="1:4" x14ac:dyDescent="0.2">
      <c r="A167" s="40">
        <v>1040</v>
      </c>
      <c r="B167" s="40">
        <f>A167/3+1</f>
        <v>347.66666666666669</v>
      </c>
      <c r="C167" t="s">
        <v>2058</v>
      </c>
      <c r="D167" t="s">
        <v>726</v>
      </c>
    </row>
    <row r="168" spans="1:4" x14ac:dyDescent="0.2">
      <c r="A168" s="40">
        <v>1052</v>
      </c>
      <c r="B168" s="40">
        <f>A168/3+1</f>
        <v>351.66666666666669</v>
      </c>
      <c r="C168" t="s">
        <v>2058</v>
      </c>
      <c r="D168" t="s">
        <v>723</v>
      </c>
    </row>
    <row r="169" spans="1:4" x14ac:dyDescent="0.2">
      <c r="A169" s="40">
        <v>1055</v>
      </c>
      <c r="B169" s="40">
        <f>A169/3+1</f>
        <v>352.66666666666669</v>
      </c>
      <c r="C169" t="s">
        <v>2058</v>
      </c>
      <c r="D169" t="s">
        <v>726</v>
      </c>
    </row>
    <row r="170" spans="1:4" x14ac:dyDescent="0.2">
      <c r="A170" s="40">
        <v>1058</v>
      </c>
      <c r="B170" s="40">
        <f>A170/3+1</f>
        <v>353.66666666666669</v>
      </c>
      <c r="C170" t="s">
        <v>2058</v>
      </c>
      <c r="D170" t="s">
        <v>726</v>
      </c>
    </row>
    <row r="171" spans="1:4" x14ac:dyDescent="0.2">
      <c r="A171" s="40">
        <v>1061</v>
      </c>
      <c r="B171" s="40">
        <f>A171/3+1</f>
        <v>354.66666666666669</v>
      </c>
      <c r="C171" t="s">
        <v>2058</v>
      </c>
      <c r="D171" t="s">
        <v>726</v>
      </c>
    </row>
    <row r="172" spans="1:4" x14ac:dyDescent="0.2">
      <c r="A172" s="40">
        <v>1064</v>
      </c>
      <c r="B172" s="40">
        <f>A172/3+1</f>
        <v>355.66666666666669</v>
      </c>
      <c r="C172" t="s">
        <v>2058</v>
      </c>
      <c r="D172" t="s">
        <v>724</v>
      </c>
    </row>
    <row r="173" spans="1:4" x14ac:dyDescent="0.2">
      <c r="A173" s="40">
        <v>1070</v>
      </c>
      <c r="B173" s="40">
        <f>A173/3+1</f>
        <v>357.66666666666669</v>
      </c>
      <c r="C173" t="s">
        <v>2058</v>
      </c>
      <c r="D173" t="s">
        <v>724</v>
      </c>
    </row>
    <row r="174" spans="1:4" x14ac:dyDescent="0.2">
      <c r="A174" s="40">
        <v>1073</v>
      </c>
      <c r="B174" s="40">
        <f>A174/3+1</f>
        <v>358.66666666666669</v>
      </c>
      <c r="C174" t="s">
        <v>2058</v>
      </c>
      <c r="D174" t="s">
        <v>723</v>
      </c>
    </row>
    <row r="175" spans="1:4" x14ac:dyDescent="0.2">
      <c r="A175" s="40">
        <v>1076</v>
      </c>
      <c r="B175" s="40">
        <f>A175/3+1</f>
        <v>359.66666666666669</v>
      </c>
      <c r="C175" t="s">
        <v>2058</v>
      </c>
      <c r="D175" t="s">
        <v>726</v>
      </c>
    </row>
    <row r="176" spans="1:4" x14ac:dyDescent="0.2">
      <c r="A176" s="40">
        <v>1079</v>
      </c>
      <c r="B176" s="40">
        <f>A176/3+1</f>
        <v>360.66666666666669</v>
      </c>
      <c r="C176" t="s">
        <v>2058</v>
      </c>
      <c r="D176" t="s">
        <v>724</v>
      </c>
    </row>
    <row r="177" spans="1:4" x14ac:dyDescent="0.2">
      <c r="A177" s="40">
        <v>1082</v>
      </c>
      <c r="B177" s="40">
        <f>A177/3+1</f>
        <v>361.66666666666669</v>
      </c>
      <c r="C177" t="s">
        <v>2058</v>
      </c>
      <c r="D177" t="s">
        <v>724</v>
      </c>
    </row>
    <row r="178" spans="1:4" x14ac:dyDescent="0.2">
      <c r="A178" s="40">
        <v>1085</v>
      </c>
      <c r="B178" s="40">
        <f>A178/3+1</f>
        <v>362.66666666666669</v>
      </c>
      <c r="C178" t="s">
        <v>2058</v>
      </c>
      <c r="D178" t="s">
        <v>724</v>
      </c>
    </row>
    <row r="179" spans="1:4" x14ac:dyDescent="0.2">
      <c r="A179" s="40">
        <v>1091</v>
      </c>
      <c r="B179" s="40">
        <f>A179/3+1</f>
        <v>364.66666666666669</v>
      </c>
      <c r="C179" t="s">
        <v>2058</v>
      </c>
      <c r="D179" t="s">
        <v>724</v>
      </c>
    </row>
    <row r="180" spans="1:4" x14ac:dyDescent="0.2">
      <c r="A180" s="40">
        <v>1094</v>
      </c>
      <c r="B180" s="40">
        <f>A180/3+1</f>
        <v>365.66666666666669</v>
      </c>
      <c r="C180" t="s">
        <v>2058</v>
      </c>
      <c r="D180" t="s">
        <v>724</v>
      </c>
    </row>
    <row r="181" spans="1:4" x14ac:dyDescent="0.2">
      <c r="A181" s="40">
        <v>1097</v>
      </c>
      <c r="B181" s="40">
        <f>A181/3+1</f>
        <v>366.66666666666669</v>
      </c>
      <c r="C181" t="s">
        <v>2058</v>
      </c>
      <c r="D181" t="s">
        <v>724</v>
      </c>
    </row>
    <row r="182" spans="1:4" x14ac:dyDescent="0.2">
      <c r="A182" s="40">
        <v>1106</v>
      </c>
      <c r="B182" s="40">
        <f>A182/3+1</f>
        <v>369.66666666666669</v>
      </c>
      <c r="C182" t="s">
        <v>2058</v>
      </c>
      <c r="D182" t="s">
        <v>724</v>
      </c>
    </row>
    <row r="183" spans="1:4" x14ac:dyDescent="0.2">
      <c r="A183" s="40">
        <v>2</v>
      </c>
      <c r="C183" t="s">
        <v>2057</v>
      </c>
      <c r="D183" t="s">
        <v>724</v>
      </c>
    </row>
    <row r="184" spans="1:4" x14ac:dyDescent="0.2">
      <c r="A184" s="40">
        <v>26</v>
      </c>
      <c r="B184" s="40">
        <f>A184/3+1</f>
        <v>9.6666666666666661</v>
      </c>
      <c r="C184" t="s">
        <v>2057</v>
      </c>
      <c r="D184" t="s">
        <v>724</v>
      </c>
    </row>
    <row r="185" spans="1:4" x14ac:dyDescent="0.2">
      <c r="A185" s="40">
        <v>35</v>
      </c>
      <c r="B185" s="40">
        <f>A185/3+1</f>
        <v>12.666666666666666</v>
      </c>
      <c r="C185" t="s">
        <v>2057</v>
      </c>
      <c r="D185" t="s">
        <v>724</v>
      </c>
    </row>
    <row r="186" spans="1:4" x14ac:dyDescent="0.2">
      <c r="A186" s="40">
        <v>38</v>
      </c>
      <c r="B186" s="40">
        <f>A186/3+1</f>
        <v>13.666666666666666</v>
      </c>
      <c r="C186" t="s">
        <v>2057</v>
      </c>
      <c r="D186" t="s">
        <v>724</v>
      </c>
    </row>
    <row r="187" spans="1:4" x14ac:dyDescent="0.2">
      <c r="A187" s="40">
        <v>41</v>
      </c>
      <c r="B187" s="40">
        <f>A187/3+1</f>
        <v>14.666666666666666</v>
      </c>
      <c r="C187" t="s">
        <v>2057</v>
      </c>
      <c r="D187" t="s">
        <v>724</v>
      </c>
    </row>
    <row r="188" spans="1:4" x14ac:dyDescent="0.2">
      <c r="A188" s="40">
        <v>44</v>
      </c>
      <c r="B188" s="40">
        <f>A188/3+1</f>
        <v>15.666666666666666</v>
      </c>
      <c r="C188" t="s">
        <v>2057</v>
      </c>
      <c r="D188" t="s">
        <v>724</v>
      </c>
    </row>
    <row r="189" spans="1:4" x14ac:dyDescent="0.2">
      <c r="A189" s="40">
        <v>47</v>
      </c>
      <c r="B189" s="40">
        <f>A189/3+1</f>
        <v>16.666666666666664</v>
      </c>
      <c r="C189" t="s">
        <v>2057</v>
      </c>
      <c r="D189" t="s">
        <v>724</v>
      </c>
    </row>
    <row r="190" spans="1:4" x14ac:dyDescent="0.2">
      <c r="A190" s="40">
        <v>50</v>
      </c>
      <c r="B190" s="40">
        <f>A190/3+1</f>
        <v>17.666666666666668</v>
      </c>
      <c r="C190" t="s">
        <v>2057</v>
      </c>
      <c r="D190" t="s">
        <v>724</v>
      </c>
    </row>
    <row r="191" spans="1:4" x14ac:dyDescent="0.2">
      <c r="A191" s="40">
        <v>53</v>
      </c>
      <c r="B191" s="40">
        <f>A191/3+1</f>
        <v>18.666666666666668</v>
      </c>
      <c r="C191" t="s">
        <v>2057</v>
      </c>
      <c r="D191" t="s">
        <v>724</v>
      </c>
    </row>
    <row r="192" spans="1:4" x14ac:dyDescent="0.2">
      <c r="A192" s="40">
        <v>56</v>
      </c>
      <c r="B192" s="40">
        <f>A192/3+1</f>
        <v>19.666666666666668</v>
      </c>
      <c r="C192" t="s">
        <v>2057</v>
      </c>
      <c r="D192" t="s">
        <v>724</v>
      </c>
    </row>
    <row r="193" spans="1:4" x14ac:dyDescent="0.2">
      <c r="A193" s="40">
        <v>59</v>
      </c>
      <c r="B193" s="40">
        <f>A193/3+1</f>
        <v>20.666666666666668</v>
      </c>
      <c r="C193" t="s">
        <v>2057</v>
      </c>
      <c r="D193" t="s">
        <v>724</v>
      </c>
    </row>
    <row r="194" spans="1:4" x14ac:dyDescent="0.2">
      <c r="A194" s="40">
        <v>62</v>
      </c>
      <c r="B194" s="40">
        <f>A194/3+1</f>
        <v>21.666666666666668</v>
      </c>
      <c r="C194" t="s">
        <v>2057</v>
      </c>
      <c r="D194" t="s">
        <v>724</v>
      </c>
    </row>
    <row r="195" spans="1:4" x14ac:dyDescent="0.2">
      <c r="A195" s="40">
        <v>68</v>
      </c>
      <c r="B195" s="40">
        <f>A195/3+1</f>
        <v>23.666666666666668</v>
      </c>
      <c r="C195" t="s">
        <v>2057</v>
      </c>
      <c r="D195" t="s">
        <v>724</v>
      </c>
    </row>
    <row r="196" spans="1:4" x14ac:dyDescent="0.2">
      <c r="A196" s="40">
        <v>71</v>
      </c>
      <c r="B196" s="40">
        <f>A196/3+1</f>
        <v>24.666666666666668</v>
      </c>
      <c r="C196" t="s">
        <v>2057</v>
      </c>
      <c r="D196" t="s">
        <v>724</v>
      </c>
    </row>
    <row r="197" spans="1:4" x14ac:dyDescent="0.2">
      <c r="A197" s="40">
        <v>74</v>
      </c>
      <c r="B197" s="40">
        <f>A197/3+1</f>
        <v>25.666666666666668</v>
      </c>
      <c r="C197" t="s">
        <v>2057</v>
      </c>
      <c r="D197" t="s">
        <v>724</v>
      </c>
    </row>
    <row r="198" spans="1:4" x14ac:dyDescent="0.2">
      <c r="A198" s="40">
        <v>77</v>
      </c>
      <c r="B198" s="40">
        <f>A198/3+1</f>
        <v>26.666666666666668</v>
      </c>
      <c r="C198" t="s">
        <v>2057</v>
      </c>
      <c r="D198" t="s">
        <v>724</v>
      </c>
    </row>
    <row r="199" spans="1:4" x14ac:dyDescent="0.2">
      <c r="A199" s="40">
        <v>80</v>
      </c>
      <c r="B199" s="40">
        <f>A199/3+1</f>
        <v>27.666666666666668</v>
      </c>
      <c r="C199" t="s">
        <v>2057</v>
      </c>
      <c r="D199" t="s">
        <v>726</v>
      </c>
    </row>
    <row r="200" spans="1:4" x14ac:dyDescent="0.2">
      <c r="A200" s="40">
        <v>83</v>
      </c>
      <c r="B200" s="40">
        <f>A200/3+1</f>
        <v>28.666666666666668</v>
      </c>
      <c r="C200" t="s">
        <v>2057</v>
      </c>
      <c r="D200" t="s">
        <v>726</v>
      </c>
    </row>
    <row r="201" spans="1:4" x14ac:dyDescent="0.2">
      <c r="A201" s="40">
        <v>98</v>
      </c>
      <c r="B201" s="40">
        <f>A201/3+1</f>
        <v>33.666666666666664</v>
      </c>
      <c r="C201" t="s">
        <v>2057</v>
      </c>
      <c r="D201" t="s">
        <v>726</v>
      </c>
    </row>
    <row r="202" spans="1:4" x14ac:dyDescent="0.2">
      <c r="A202" s="40">
        <v>113</v>
      </c>
      <c r="B202" s="40">
        <f>A202/3+1</f>
        <v>38.666666666666664</v>
      </c>
      <c r="C202" t="s">
        <v>2057</v>
      </c>
      <c r="D202" t="s">
        <v>726</v>
      </c>
    </row>
    <row r="203" spans="1:4" x14ac:dyDescent="0.2">
      <c r="A203" s="40">
        <v>128</v>
      </c>
      <c r="B203" s="40">
        <f>A203/3+1</f>
        <v>43.666666666666664</v>
      </c>
      <c r="C203" t="s">
        <v>2057</v>
      </c>
      <c r="D203" t="s">
        <v>726</v>
      </c>
    </row>
    <row r="204" spans="1:4" x14ac:dyDescent="0.2">
      <c r="A204" s="40">
        <v>143</v>
      </c>
      <c r="B204" s="40">
        <f>A204/3+1</f>
        <v>48.666666666666664</v>
      </c>
      <c r="C204" t="s">
        <v>2057</v>
      </c>
      <c r="D204" t="s">
        <v>726</v>
      </c>
    </row>
    <row r="205" spans="1:4" x14ac:dyDescent="0.2">
      <c r="A205" s="40">
        <v>158</v>
      </c>
      <c r="B205" s="40">
        <f>A205/3+1</f>
        <v>53.666666666666664</v>
      </c>
      <c r="C205" t="s">
        <v>2057</v>
      </c>
      <c r="D205" t="s">
        <v>724</v>
      </c>
    </row>
    <row r="206" spans="1:4" x14ac:dyDescent="0.2">
      <c r="A206" s="40">
        <v>173</v>
      </c>
      <c r="B206" s="40">
        <f>A206/3+1</f>
        <v>58.666666666666664</v>
      </c>
      <c r="C206" t="s">
        <v>2057</v>
      </c>
      <c r="D206" t="s">
        <v>724</v>
      </c>
    </row>
    <row r="207" spans="1:4" x14ac:dyDescent="0.2">
      <c r="A207" s="40">
        <v>185</v>
      </c>
      <c r="B207" s="40">
        <f>A207/3+1</f>
        <v>62.666666666666664</v>
      </c>
      <c r="C207" t="s">
        <v>2057</v>
      </c>
      <c r="D207" t="s">
        <v>724</v>
      </c>
    </row>
    <row r="208" spans="1:4" x14ac:dyDescent="0.2">
      <c r="A208" s="40">
        <v>188</v>
      </c>
      <c r="B208" s="40">
        <f>A208/3+1</f>
        <v>63.666666666666664</v>
      </c>
      <c r="C208" t="s">
        <v>2057</v>
      </c>
      <c r="D208" t="s">
        <v>724</v>
      </c>
    </row>
    <row r="209" spans="1:4" x14ac:dyDescent="0.2">
      <c r="A209" s="40">
        <v>191</v>
      </c>
      <c r="B209" s="40">
        <f>A209/3+1</f>
        <v>64.666666666666657</v>
      </c>
      <c r="C209" t="s">
        <v>2057</v>
      </c>
      <c r="D209" t="s">
        <v>724</v>
      </c>
    </row>
    <row r="210" spans="1:4" x14ac:dyDescent="0.2">
      <c r="A210" s="40">
        <v>194</v>
      </c>
      <c r="B210" s="40">
        <f>A210/3+1</f>
        <v>65.666666666666671</v>
      </c>
      <c r="C210" t="s">
        <v>2057</v>
      </c>
      <c r="D210" t="s">
        <v>724</v>
      </c>
    </row>
    <row r="211" spans="1:4" x14ac:dyDescent="0.2">
      <c r="A211" s="40">
        <v>197</v>
      </c>
      <c r="B211" s="40">
        <f>A211/3+1</f>
        <v>66.666666666666671</v>
      </c>
      <c r="C211" t="s">
        <v>2057</v>
      </c>
      <c r="D211" t="s">
        <v>724</v>
      </c>
    </row>
    <row r="212" spans="1:4" x14ac:dyDescent="0.2">
      <c r="A212" s="40">
        <v>209</v>
      </c>
      <c r="B212" s="40">
        <f>A212/3+1</f>
        <v>70.666666666666671</v>
      </c>
      <c r="C212" t="s">
        <v>2057</v>
      </c>
      <c r="D212" t="s">
        <v>724</v>
      </c>
    </row>
    <row r="213" spans="1:4" x14ac:dyDescent="0.2">
      <c r="A213" s="40">
        <v>212</v>
      </c>
      <c r="B213" s="40">
        <f>A213/3+1</f>
        <v>71.666666666666671</v>
      </c>
      <c r="C213" t="s">
        <v>2057</v>
      </c>
      <c r="D213" t="s">
        <v>724</v>
      </c>
    </row>
    <row r="214" spans="1:4" x14ac:dyDescent="0.2">
      <c r="A214" s="40">
        <v>221</v>
      </c>
      <c r="B214" s="40">
        <f>A214/3+1</f>
        <v>74.666666666666671</v>
      </c>
      <c r="C214" t="s">
        <v>2057</v>
      </c>
      <c r="D214" t="s">
        <v>723</v>
      </c>
    </row>
    <row r="215" spans="1:4" x14ac:dyDescent="0.2">
      <c r="A215" s="40">
        <v>224</v>
      </c>
      <c r="B215" s="40">
        <f>A215/3+1</f>
        <v>75.666666666666671</v>
      </c>
      <c r="C215" t="s">
        <v>2057</v>
      </c>
      <c r="D215" t="s">
        <v>726</v>
      </c>
    </row>
    <row r="216" spans="1:4" x14ac:dyDescent="0.2">
      <c r="A216" s="40">
        <v>227</v>
      </c>
      <c r="B216" s="40">
        <f>A216/3+1</f>
        <v>76.666666666666671</v>
      </c>
      <c r="C216" t="s">
        <v>2057</v>
      </c>
      <c r="D216" t="s">
        <v>723</v>
      </c>
    </row>
    <row r="217" spans="1:4" x14ac:dyDescent="0.2">
      <c r="A217" s="40">
        <v>230</v>
      </c>
      <c r="B217" s="40">
        <f>A217/3+1</f>
        <v>77.666666666666671</v>
      </c>
      <c r="C217" t="s">
        <v>2057</v>
      </c>
      <c r="D217" t="s">
        <v>726</v>
      </c>
    </row>
    <row r="218" spans="1:4" x14ac:dyDescent="0.2">
      <c r="A218" s="40">
        <v>233</v>
      </c>
      <c r="B218" s="40">
        <f>A218/3+1</f>
        <v>78.666666666666671</v>
      </c>
      <c r="C218" t="s">
        <v>2057</v>
      </c>
      <c r="D218" t="s">
        <v>724</v>
      </c>
    </row>
    <row r="219" spans="1:4" x14ac:dyDescent="0.2">
      <c r="A219" s="40">
        <v>236</v>
      </c>
      <c r="B219" s="40">
        <f>A219/3+1</f>
        <v>79.666666666666671</v>
      </c>
      <c r="C219" t="s">
        <v>2057</v>
      </c>
      <c r="D219" t="s">
        <v>723</v>
      </c>
    </row>
    <row r="220" spans="1:4" x14ac:dyDescent="0.2">
      <c r="A220" s="40">
        <v>239</v>
      </c>
      <c r="B220" s="40">
        <f>A220/3+1</f>
        <v>80.666666666666671</v>
      </c>
      <c r="C220" t="s">
        <v>2057</v>
      </c>
      <c r="D220" t="s">
        <v>739</v>
      </c>
    </row>
    <row r="221" spans="1:4" x14ac:dyDescent="0.2">
      <c r="A221" s="40">
        <v>242</v>
      </c>
      <c r="B221" s="40">
        <f>A221/3+1</f>
        <v>81.666666666666671</v>
      </c>
      <c r="C221" t="s">
        <v>2057</v>
      </c>
      <c r="D221" t="s">
        <v>726</v>
      </c>
    </row>
    <row r="222" spans="1:4" x14ac:dyDescent="0.2">
      <c r="A222" s="40">
        <v>245</v>
      </c>
      <c r="B222" s="40">
        <f>A222/3+1</f>
        <v>82.666666666666671</v>
      </c>
      <c r="C222" t="s">
        <v>2057</v>
      </c>
      <c r="D222" t="s">
        <v>726</v>
      </c>
    </row>
    <row r="223" spans="1:4" x14ac:dyDescent="0.2">
      <c r="A223" s="40">
        <v>251</v>
      </c>
      <c r="B223" s="40">
        <f>A223/3+1</f>
        <v>84.666666666666671</v>
      </c>
      <c r="C223" t="s">
        <v>2057</v>
      </c>
      <c r="D223" t="s">
        <v>726</v>
      </c>
    </row>
    <row r="224" spans="1:4" x14ac:dyDescent="0.2">
      <c r="A224" s="40">
        <v>272</v>
      </c>
      <c r="B224" s="40">
        <f>A224/3+1</f>
        <v>91.666666666666671</v>
      </c>
      <c r="C224" t="s">
        <v>2057</v>
      </c>
      <c r="D224" t="s">
        <v>726</v>
      </c>
    </row>
    <row r="225" spans="1:7" x14ac:dyDescent="0.2">
      <c r="A225" s="40">
        <v>284</v>
      </c>
      <c r="B225" s="40">
        <f>A225/3+1</f>
        <v>95.666666666666671</v>
      </c>
      <c r="C225" t="s">
        <v>2057</v>
      </c>
      <c r="D225" t="s">
        <v>726</v>
      </c>
    </row>
    <row r="226" spans="1:7" x14ac:dyDescent="0.2">
      <c r="A226" s="40">
        <v>320</v>
      </c>
      <c r="B226" s="40">
        <f>A226/3+1</f>
        <v>107.66666666666667</v>
      </c>
      <c r="C226" t="s">
        <v>2057</v>
      </c>
      <c r="D226" t="s">
        <v>724</v>
      </c>
    </row>
    <row r="227" spans="1:7" x14ac:dyDescent="0.2">
      <c r="A227" s="40">
        <v>329</v>
      </c>
      <c r="B227" s="40">
        <f>A227/3+1</f>
        <v>110.66666666666667</v>
      </c>
      <c r="C227" t="s">
        <v>2057</v>
      </c>
      <c r="D227" t="s">
        <v>724</v>
      </c>
    </row>
    <row r="228" spans="1:7" x14ac:dyDescent="0.2">
      <c r="A228" s="40">
        <v>332</v>
      </c>
      <c r="B228" s="40">
        <f>A228/3+1</f>
        <v>111.66666666666667</v>
      </c>
      <c r="C228" t="s">
        <v>2057</v>
      </c>
      <c r="D228" t="s">
        <v>724</v>
      </c>
    </row>
    <row r="229" spans="1:7" x14ac:dyDescent="0.2">
      <c r="A229" s="40">
        <v>335</v>
      </c>
      <c r="B229" s="40">
        <f>A229/3+1</f>
        <v>112.66666666666667</v>
      </c>
      <c r="C229" t="s">
        <v>2057</v>
      </c>
      <c r="D229" t="s">
        <v>724</v>
      </c>
    </row>
    <row r="230" spans="1:7" x14ac:dyDescent="0.2">
      <c r="A230" s="40">
        <v>338</v>
      </c>
      <c r="B230" s="40">
        <f>A230/3+1</f>
        <v>113.66666666666667</v>
      </c>
      <c r="C230" t="s">
        <v>2057</v>
      </c>
      <c r="D230" t="s">
        <v>724</v>
      </c>
    </row>
    <row r="231" spans="1:7" x14ac:dyDescent="0.2">
      <c r="A231" s="40">
        <v>341</v>
      </c>
      <c r="B231" s="40">
        <f>A231/3+1</f>
        <v>114.66666666666667</v>
      </c>
      <c r="C231" t="s">
        <v>2057</v>
      </c>
      <c r="D231" t="s">
        <v>724</v>
      </c>
    </row>
    <row r="232" spans="1:7" x14ac:dyDescent="0.2">
      <c r="A232" s="40">
        <v>344</v>
      </c>
      <c r="B232" s="40">
        <f>A232/3+1</f>
        <v>115.66666666666667</v>
      </c>
      <c r="C232" t="s">
        <v>2057</v>
      </c>
      <c r="D232" t="s">
        <v>723</v>
      </c>
    </row>
    <row r="233" spans="1:7" x14ac:dyDescent="0.2">
      <c r="A233" s="40">
        <v>347</v>
      </c>
      <c r="B233" s="40">
        <f>A233/3+1</f>
        <v>116.66666666666667</v>
      </c>
      <c r="C233" t="s">
        <v>2057</v>
      </c>
      <c r="D233" t="s">
        <v>726</v>
      </c>
    </row>
    <row r="234" spans="1:7" x14ac:dyDescent="0.2">
      <c r="A234" s="40">
        <v>359</v>
      </c>
      <c r="B234" s="40">
        <f>A234/3+1</f>
        <v>120.66666666666667</v>
      </c>
      <c r="C234" t="s">
        <v>2057</v>
      </c>
      <c r="D234" t="s">
        <v>724</v>
      </c>
    </row>
    <row r="235" spans="1:7" x14ac:dyDescent="0.2">
      <c r="A235" s="40">
        <v>362</v>
      </c>
      <c r="B235" s="40">
        <f>A235/3+1</f>
        <v>121.66666666666667</v>
      </c>
      <c r="C235" t="s">
        <v>2057</v>
      </c>
      <c r="D235" t="s">
        <v>723</v>
      </c>
    </row>
    <row r="236" spans="1:7" x14ac:dyDescent="0.2">
      <c r="A236" s="40">
        <v>365</v>
      </c>
      <c r="B236" s="40">
        <f>A236/3+1</f>
        <v>122.66666666666667</v>
      </c>
      <c r="C236" t="s">
        <v>2057</v>
      </c>
      <c r="D236" t="s">
        <v>724</v>
      </c>
    </row>
    <row r="237" spans="1:7" x14ac:dyDescent="0.2">
      <c r="A237" s="40">
        <v>371</v>
      </c>
      <c r="B237" s="40">
        <f>A237/3+1</f>
        <v>124.66666666666667</v>
      </c>
      <c r="C237" t="s">
        <v>2057</v>
      </c>
      <c r="D237" t="s">
        <v>724</v>
      </c>
    </row>
    <row r="238" spans="1:7" x14ac:dyDescent="0.2">
      <c r="A238" s="40">
        <v>374</v>
      </c>
      <c r="B238" s="40">
        <f>A238/3+1</f>
        <v>125.66666666666667</v>
      </c>
      <c r="C238" t="s">
        <v>2057</v>
      </c>
      <c r="D238" t="s">
        <v>724</v>
      </c>
    </row>
    <row r="239" spans="1:7" x14ac:dyDescent="0.2">
      <c r="A239" s="40">
        <v>377</v>
      </c>
      <c r="B239" s="40">
        <f>A239/3+1</f>
        <v>126.66666666666667</v>
      </c>
      <c r="C239" t="s">
        <v>2057</v>
      </c>
      <c r="D239" t="s">
        <v>724</v>
      </c>
      <c r="G239" t="e">
        <f>VLOOKUP(B239, Ath!G3:H376, 2, FALSE)</f>
        <v>#N/A</v>
      </c>
    </row>
    <row r="240" spans="1:7" x14ac:dyDescent="0.2">
      <c r="A240" s="40">
        <v>383</v>
      </c>
      <c r="B240" s="40">
        <f>A240/3+1</f>
        <v>128.66666666666669</v>
      </c>
      <c r="C240" t="s">
        <v>2057</v>
      </c>
      <c r="D240" t="s">
        <v>724</v>
      </c>
      <c r="G240" t="e">
        <f>VLOOKUP(B240, Ath!G9:H382, 2, FALSE)</f>
        <v>#N/A</v>
      </c>
    </row>
    <row r="241" spans="1:4" x14ac:dyDescent="0.2">
      <c r="A241" s="40">
        <v>407</v>
      </c>
      <c r="B241" s="40">
        <f>A241/3+1</f>
        <v>136.66666666666666</v>
      </c>
      <c r="C241" t="s">
        <v>2057</v>
      </c>
      <c r="D241" t="s">
        <v>724</v>
      </c>
    </row>
    <row r="242" spans="1:4" x14ac:dyDescent="0.2">
      <c r="A242" s="40">
        <v>422</v>
      </c>
      <c r="B242" s="40">
        <f>A242/3+1</f>
        <v>141.66666666666666</v>
      </c>
      <c r="C242" t="s">
        <v>2057</v>
      </c>
      <c r="D242" t="s">
        <v>726</v>
      </c>
    </row>
    <row r="243" spans="1:4" x14ac:dyDescent="0.2">
      <c r="A243" s="40">
        <v>440</v>
      </c>
      <c r="B243" s="40">
        <f>A243/3+1</f>
        <v>147.66666666666666</v>
      </c>
      <c r="C243" t="s">
        <v>2057</v>
      </c>
      <c r="D243" t="s">
        <v>726</v>
      </c>
    </row>
    <row r="244" spans="1:4" x14ac:dyDescent="0.2">
      <c r="A244" s="40">
        <v>455</v>
      </c>
      <c r="B244" s="40">
        <f>A244/3+1</f>
        <v>152.66666666666666</v>
      </c>
      <c r="C244" t="s">
        <v>2057</v>
      </c>
      <c r="D244" t="s">
        <v>726</v>
      </c>
    </row>
    <row r="245" spans="1:4" x14ac:dyDescent="0.2">
      <c r="A245" s="40">
        <v>467</v>
      </c>
      <c r="B245" s="40">
        <f>A245/3+1</f>
        <v>156.66666666666666</v>
      </c>
      <c r="C245" t="s">
        <v>2057</v>
      </c>
      <c r="D245" t="s">
        <v>726</v>
      </c>
    </row>
    <row r="246" spans="1:4" x14ac:dyDescent="0.2">
      <c r="A246" s="40">
        <v>488</v>
      </c>
      <c r="B246" s="40">
        <f>A246/3+1</f>
        <v>163.66666666666666</v>
      </c>
      <c r="C246" t="s">
        <v>2057</v>
      </c>
      <c r="D246" t="s">
        <v>726</v>
      </c>
    </row>
    <row r="247" spans="1:4" x14ac:dyDescent="0.2">
      <c r="A247" s="40">
        <v>491</v>
      </c>
      <c r="B247" s="40">
        <f>A247/3+1</f>
        <v>164.66666666666666</v>
      </c>
      <c r="C247" t="s">
        <v>2057</v>
      </c>
      <c r="D247" t="s">
        <v>726</v>
      </c>
    </row>
    <row r="248" spans="1:4" x14ac:dyDescent="0.2">
      <c r="A248" s="40">
        <v>494</v>
      </c>
      <c r="B248" s="40">
        <f>A248/3+1</f>
        <v>165.66666666666666</v>
      </c>
      <c r="C248" t="s">
        <v>2057</v>
      </c>
      <c r="D248" t="s">
        <v>726</v>
      </c>
    </row>
    <row r="249" spans="1:4" x14ac:dyDescent="0.2">
      <c r="A249" s="40">
        <v>497</v>
      </c>
      <c r="B249" s="40">
        <f>A249/3+1</f>
        <v>166.66666666666666</v>
      </c>
      <c r="C249" t="s">
        <v>2057</v>
      </c>
      <c r="D249" t="s">
        <v>724</v>
      </c>
    </row>
    <row r="250" spans="1:4" x14ac:dyDescent="0.2">
      <c r="A250" s="40">
        <v>500</v>
      </c>
      <c r="B250" s="40">
        <f>A250/3+1</f>
        <v>167.66666666666666</v>
      </c>
      <c r="C250" t="s">
        <v>2057</v>
      </c>
      <c r="D250" t="s">
        <v>724</v>
      </c>
    </row>
    <row r="251" spans="1:4" x14ac:dyDescent="0.2">
      <c r="A251" s="40">
        <v>503</v>
      </c>
      <c r="B251" s="40">
        <f>A251/3+1</f>
        <v>168.66666666666666</v>
      </c>
      <c r="C251" t="s">
        <v>2057</v>
      </c>
      <c r="D251" t="s">
        <v>726</v>
      </c>
    </row>
    <row r="252" spans="1:4" x14ac:dyDescent="0.2">
      <c r="A252" s="40">
        <v>506</v>
      </c>
      <c r="B252" s="40">
        <f>A252/3+1</f>
        <v>169.66666666666666</v>
      </c>
      <c r="C252" t="s">
        <v>2057</v>
      </c>
      <c r="D252" t="s">
        <v>726</v>
      </c>
    </row>
    <row r="253" spans="1:4" x14ac:dyDescent="0.2">
      <c r="A253" s="40">
        <v>509</v>
      </c>
      <c r="B253" s="40">
        <f>A253/3+1</f>
        <v>170.66666666666666</v>
      </c>
      <c r="C253" t="s">
        <v>2057</v>
      </c>
      <c r="D253" t="s">
        <v>723</v>
      </c>
    </row>
    <row r="254" spans="1:4" x14ac:dyDescent="0.2">
      <c r="A254" s="40">
        <v>512</v>
      </c>
      <c r="B254" s="40">
        <f>A254/3+1</f>
        <v>171.66666666666666</v>
      </c>
      <c r="C254" t="s">
        <v>2057</v>
      </c>
      <c r="D254" t="s">
        <v>724</v>
      </c>
    </row>
    <row r="255" spans="1:4" x14ac:dyDescent="0.2">
      <c r="A255" s="40">
        <v>515</v>
      </c>
      <c r="B255" s="40">
        <f>A255/3+1</f>
        <v>172.66666666666666</v>
      </c>
      <c r="C255" t="s">
        <v>2057</v>
      </c>
      <c r="D255" t="s">
        <v>724</v>
      </c>
    </row>
    <row r="256" spans="1:4" x14ac:dyDescent="0.2">
      <c r="A256" s="40">
        <v>518</v>
      </c>
      <c r="B256" s="40">
        <f>A256/3+1</f>
        <v>173.66666666666666</v>
      </c>
      <c r="C256" t="s">
        <v>2057</v>
      </c>
      <c r="D256" t="s">
        <v>724</v>
      </c>
    </row>
    <row r="257" spans="1:4" x14ac:dyDescent="0.2">
      <c r="A257" s="40">
        <v>521</v>
      </c>
      <c r="B257" s="40">
        <f>A257/3+1</f>
        <v>174.66666666666666</v>
      </c>
      <c r="C257" t="s">
        <v>2057</v>
      </c>
      <c r="D257" t="s">
        <v>724</v>
      </c>
    </row>
    <row r="258" spans="1:4" x14ac:dyDescent="0.2">
      <c r="A258" s="40">
        <v>524</v>
      </c>
      <c r="B258" s="40">
        <f>A258/3+1</f>
        <v>175.66666666666666</v>
      </c>
      <c r="C258" t="s">
        <v>2057</v>
      </c>
      <c r="D258" t="s">
        <v>724</v>
      </c>
    </row>
    <row r="259" spans="1:4" x14ac:dyDescent="0.2">
      <c r="A259" s="40">
        <v>527</v>
      </c>
      <c r="B259" s="40">
        <f>A259/3+1</f>
        <v>176.66666666666666</v>
      </c>
      <c r="C259" t="s">
        <v>2057</v>
      </c>
      <c r="D259" t="s">
        <v>724</v>
      </c>
    </row>
    <row r="260" spans="1:4" x14ac:dyDescent="0.2">
      <c r="A260" s="40">
        <v>530</v>
      </c>
      <c r="B260" s="40">
        <f>A260/3+1</f>
        <v>177.66666666666666</v>
      </c>
      <c r="C260" t="s">
        <v>2057</v>
      </c>
      <c r="D260" t="s">
        <v>724</v>
      </c>
    </row>
    <row r="261" spans="1:4" x14ac:dyDescent="0.2">
      <c r="A261" s="40">
        <v>533</v>
      </c>
      <c r="B261" s="40">
        <f>A261/3+1</f>
        <v>178.66666666666666</v>
      </c>
      <c r="C261" t="s">
        <v>2057</v>
      </c>
      <c r="D261" t="s">
        <v>724</v>
      </c>
    </row>
    <row r="262" spans="1:4" x14ac:dyDescent="0.2">
      <c r="A262" s="40">
        <v>536</v>
      </c>
      <c r="B262" s="40">
        <f>A262/3+1</f>
        <v>179.66666666666666</v>
      </c>
      <c r="C262" t="s">
        <v>2057</v>
      </c>
      <c r="D262" t="s">
        <v>724</v>
      </c>
    </row>
    <row r="263" spans="1:4" x14ac:dyDescent="0.2">
      <c r="A263" s="40">
        <v>539</v>
      </c>
      <c r="B263" s="40">
        <f>A263/3+1</f>
        <v>180.66666666666666</v>
      </c>
      <c r="C263" t="s">
        <v>2057</v>
      </c>
      <c r="D263" t="s">
        <v>724</v>
      </c>
    </row>
    <row r="264" spans="1:4" x14ac:dyDescent="0.2">
      <c r="A264" s="40">
        <v>542</v>
      </c>
      <c r="B264" s="40">
        <f>A264/3+1</f>
        <v>181.66666666666666</v>
      </c>
      <c r="C264" t="s">
        <v>2057</v>
      </c>
      <c r="D264" t="s">
        <v>724</v>
      </c>
    </row>
    <row r="265" spans="1:4" x14ac:dyDescent="0.2">
      <c r="A265" s="40">
        <v>545</v>
      </c>
      <c r="B265" s="40">
        <f>A265/3+1</f>
        <v>182.66666666666666</v>
      </c>
      <c r="C265" t="s">
        <v>2057</v>
      </c>
      <c r="D265" t="s">
        <v>724</v>
      </c>
    </row>
    <row r="266" spans="1:4" x14ac:dyDescent="0.2">
      <c r="A266" s="40">
        <v>560</v>
      </c>
      <c r="B266" s="40">
        <f>A266/3+1</f>
        <v>187.66666666666666</v>
      </c>
      <c r="C266" t="s">
        <v>2057</v>
      </c>
      <c r="D266" t="s">
        <v>724</v>
      </c>
    </row>
    <row r="267" spans="1:4" x14ac:dyDescent="0.2">
      <c r="A267" s="40">
        <v>575</v>
      </c>
      <c r="B267" s="40">
        <f>A267/3+1</f>
        <v>192.66666666666666</v>
      </c>
      <c r="C267" t="s">
        <v>2057</v>
      </c>
      <c r="D267" t="s">
        <v>727</v>
      </c>
    </row>
    <row r="268" spans="1:4" x14ac:dyDescent="0.2">
      <c r="A268" s="40">
        <v>590</v>
      </c>
      <c r="B268" s="40">
        <f>A268/3+1</f>
        <v>197.66666666666666</v>
      </c>
      <c r="C268" t="s">
        <v>2057</v>
      </c>
      <c r="D268" t="s">
        <v>724</v>
      </c>
    </row>
    <row r="269" spans="1:4" x14ac:dyDescent="0.2">
      <c r="A269" s="40">
        <v>593</v>
      </c>
      <c r="B269" s="40">
        <f>A269/3+1</f>
        <v>198.66666666666666</v>
      </c>
      <c r="C269" t="s">
        <v>2057</v>
      </c>
      <c r="D269" t="s">
        <v>726</v>
      </c>
    </row>
    <row r="270" spans="1:4" x14ac:dyDescent="0.2">
      <c r="A270" s="40">
        <v>614</v>
      </c>
      <c r="B270" s="40">
        <f>A270/3+1</f>
        <v>205.66666666666666</v>
      </c>
      <c r="C270" t="s">
        <v>2057</v>
      </c>
      <c r="D270" t="s">
        <v>726</v>
      </c>
    </row>
    <row r="271" spans="1:4" x14ac:dyDescent="0.2">
      <c r="A271" s="40">
        <v>632</v>
      </c>
      <c r="B271" s="40">
        <f>A271/3+1</f>
        <v>211.66666666666666</v>
      </c>
      <c r="C271" t="s">
        <v>2057</v>
      </c>
      <c r="D271" t="s">
        <v>726</v>
      </c>
    </row>
    <row r="272" spans="1:4" x14ac:dyDescent="0.2">
      <c r="A272" s="40">
        <v>644</v>
      </c>
      <c r="B272" s="40">
        <f>A272/3+1</f>
        <v>215.66666666666666</v>
      </c>
      <c r="C272" t="s">
        <v>2057</v>
      </c>
      <c r="D272" t="s">
        <v>735</v>
      </c>
    </row>
    <row r="273" spans="1:4" x14ac:dyDescent="0.2">
      <c r="A273" s="40">
        <v>647</v>
      </c>
      <c r="B273" s="40">
        <f>A273/3+1</f>
        <v>216.66666666666666</v>
      </c>
      <c r="C273" t="s">
        <v>2057</v>
      </c>
      <c r="D273" t="s">
        <v>736</v>
      </c>
    </row>
    <row r="274" spans="1:4" x14ac:dyDescent="0.2">
      <c r="A274" s="40">
        <v>653</v>
      </c>
      <c r="B274" s="40">
        <f>A274/3+1</f>
        <v>218.66666666666666</v>
      </c>
      <c r="C274" t="s">
        <v>2057</v>
      </c>
      <c r="D274" t="s">
        <v>729</v>
      </c>
    </row>
    <row r="275" spans="1:4" x14ac:dyDescent="0.2">
      <c r="A275" s="40">
        <v>656</v>
      </c>
      <c r="B275" s="40">
        <f>A275/3+1</f>
        <v>219.66666666666666</v>
      </c>
      <c r="C275" t="s">
        <v>2057</v>
      </c>
      <c r="D275" t="s">
        <v>726</v>
      </c>
    </row>
    <row r="276" spans="1:4" x14ac:dyDescent="0.2">
      <c r="A276" s="40">
        <v>659</v>
      </c>
      <c r="B276" s="40">
        <f>A276/3+1</f>
        <v>220.66666666666666</v>
      </c>
      <c r="C276" t="s">
        <v>2057</v>
      </c>
      <c r="D276" t="s">
        <v>724</v>
      </c>
    </row>
    <row r="277" spans="1:4" x14ac:dyDescent="0.2">
      <c r="A277" s="40">
        <v>662</v>
      </c>
      <c r="B277" s="40">
        <f>A277/3+1</f>
        <v>221.66666666666666</v>
      </c>
      <c r="C277" t="s">
        <v>2057</v>
      </c>
      <c r="D277" t="s">
        <v>726</v>
      </c>
    </row>
    <row r="278" spans="1:4" x14ac:dyDescent="0.2">
      <c r="A278" s="40">
        <v>665</v>
      </c>
      <c r="B278" s="40">
        <f>A278/3+1</f>
        <v>222.66666666666666</v>
      </c>
      <c r="C278" t="s">
        <v>2057</v>
      </c>
      <c r="D278" t="s">
        <v>726</v>
      </c>
    </row>
    <row r="279" spans="1:4" x14ac:dyDescent="0.2">
      <c r="A279" s="40">
        <v>668</v>
      </c>
      <c r="B279" s="40">
        <f>A279/3+1</f>
        <v>223.66666666666666</v>
      </c>
      <c r="C279" t="s">
        <v>2057</v>
      </c>
      <c r="D279" t="s">
        <v>726</v>
      </c>
    </row>
    <row r="280" spans="1:4" x14ac:dyDescent="0.2">
      <c r="A280" s="40">
        <v>671</v>
      </c>
      <c r="B280" s="40">
        <f>A280/3+1</f>
        <v>224.66666666666666</v>
      </c>
      <c r="C280" t="s">
        <v>2057</v>
      </c>
      <c r="D280" t="s">
        <v>724</v>
      </c>
    </row>
    <row r="281" spans="1:4" x14ac:dyDescent="0.2">
      <c r="A281" s="40">
        <v>674</v>
      </c>
      <c r="B281" s="40">
        <f>A281/3+1</f>
        <v>225.66666666666666</v>
      </c>
      <c r="C281" t="s">
        <v>2057</v>
      </c>
      <c r="D281" t="s">
        <v>724</v>
      </c>
    </row>
    <row r="282" spans="1:4" x14ac:dyDescent="0.2">
      <c r="A282" s="40">
        <v>677</v>
      </c>
      <c r="B282" s="40">
        <f>A282/3+1</f>
        <v>226.66666666666666</v>
      </c>
      <c r="C282" t="s">
        <v>2057</v>
      </c>
      <c r="D282" t="s">
        <v>724</v>
      </c>
    </row>
    <row r="283" spans="1:4" x14ac:dyDescent="0.2">
      <c r="A283" s="40">
        <v>680</v>
      </c>
      <c r="B283" s="40">
        <f>A283/3+1</f>
        <v>227.66666666666666</v>
      </c>
      <c r="C283" t="s">
        <v>2057</v>
      </c>
      <c r="D283" t="s">
        <v>724</v>
      </c>
    </row>
    <row r="284" spans="1:4" x14ac:dyDescent="0.2">
      <c r="A284" s="40">
        <v>683</v>
      </c>
      <c r="B284" s="40">
        <f>A284/3+1</f>
        <v>228.66666666666666</v>
      </c>
      <c r="C284" t="s">
        <v>2057</v>
      </c>
      <c r="D284" t="s">
        <v>724</v>
      </c>
    </row>
    <row r="285" spans="1:4" x14ac:dyDescent="0.2">
      <c r="A285" s="40">
        <v>686</v>
      </c>
      <c r="B285" s="40">
        <f>A285/3+1</f>
        <v>229.66666666666666</v>
      </c>
      <c r="C285" t="s">
        <v>2057</v>
      </c>
      <c r="D285" t="s">
        <v>724</v>
      </c>
    </row>
    <row r="286" spans="1:4" x14ac:dyDescent="0.2">
      <c r="A286" s="40">
        <v>692</v>
      </c>
      <c r="B286" s="40">
        <f>A286/3+1</f>
        <v>231.66666666666666</v>
      </c>
      <c r="C286" t="s">
        <v>2057</v>
      </c>
      <c r="D286" t="s">
        <v>724</v>
      </c>
    </row>
    <row r="287" spans="1:4" x14ac:dyDescent="0.2">
      <c r="A287" s="40">
        <v>695</v>
      </c>
      <c r="B287" s="40">
        <f>A287/3+1</f>
        <v>232.66666666666666</v>
      </c>
      <c r="C287" t="s">
        <v>2057</v>
      </c>
      <c r="D287" t="s">
        <v>724</v>
      </c>
    </row>
    <row r="288" spans="1:4" x14ac:dyDescent="0.2">
      <c r="A288" s="40">
        <v>698</v>
      </c>
      <c r="B288" s="40">
        <f>A288/3+1</f>
        <v>233.66666666666666</v>
      </c>
      <c r="C288" t="s">
        <v>2057</v>
      </c>
      <c r="D288" t="s">
        <v>723</v>
      </c>
    </row>
    <row r="289" spans="1:4" x14ac:dyDescent="0.2">
      <c r="A289" s="40">
        <v>701</v>
      </c>
      <c r="B289" s="40">
        <f>A289/3+1</f>
        <v>234.66666666666666</v>
      </c>
      <c r="C289" t="s">
        <v>2057</v>
      </c>
      <c r="D289" t="s">
        <v>724</v>
      </c>
    </row>
    <row r="290" spans="1:4" x14ac:dyDescent="0.2">
      <c r="A290" s="40">
        <v>707</v>
      </c>
      <c r="B290" s="40">
        <f>A290/3+1</f>
        <v>236.66666666666666</v>
      </c>
      <c r="C290" t="s">
        <v>2057</v>
      </c>
      <c r="D290" t="s">
        <v>724</v>
      </c>
    </row>
    <row r="291" spans="1:4" x14ac:dyDescent="0.2">
      <c r="A291" s="40">
        <v>710</v>
      </c>
      <c r="B291" s="40">
        <f>A291/3+1</f>
        <v>237.66666666666666</v>
      </c>
      <c r="C291" t="s">
        <v>2057</v>
      </c>
      <c r="D291" t="s">
        <v>724</v>
      </c>
    </row>
    <row r="292" spans="1:4" x14ac:dyDescent="0.2">
      <c r="A292" s="40">
        <v>743</v>
      </c>
      <c r="B292" s="40">
        <f>A292/3+1</f>
        <v>248.66666666666666</v>
      </c>
      <c r="C292" t="s">
        <v>2057</v>
      </c>
      <c r="D292" t="s">
        <v>723</v>
      </c>
    </row>
    <row r="293" spans="1:4" x14ac:dyDescent="0.2">
      <c r="A293" s="40">
        <v>767</v>
      </c>
      <c r="B293" s="40">
        <f>A293/3+1</f>
        <v>256.66666666666663</v>
      </c>
      <c r="C293" t="s">
        <v>2057</v>
      </c>
      <c r="D293" t="s">
        <v>724</v>
      </c>
    </row>
    <row r="294" spans="1:4" x14ac:dyDescent="0.2">
      <c r="A294" s="40">
        <v>788</v>
      </c>
      <c r="B294" s="40">
        <f>A294/3+1</f>
        <v>263.66666666666669</v>
      </c>
      <c r="C294" t="s">
        <v>2057</v>
      </c>
      <c r="D294" t="s">
        <v>724</v>
      </c>
    </row>
    <row r="295" spans="1:4" x14ac:dyDescent="0.2">
      <c r="A295" s="40">
        <v>803</v>
      </c>
      <c r="B295" s="40">
        <f>A295/3+1</f>
        <v>268.66666666666669</v>
      </c>
      <c r="C295" t="s">
        <v>2057</v>
      </c>
      <c r="D295" t="s">
        <v>724</v>
      </c>
    </row>
    <row r="296" spans="1:4" x14ac:dyDescent="0.2">
      <c r="A296" s="40">
        <v>809</v>
      </c>
      <c r="B296" s="40">
        <f>A296/3+1</f>
        <v>270.66666666666669</v>
      </c>
      <c r="C296" t="s">
        <v>2057</v>
      </c>
      <c r="D296" t="s">
        <v>726</v>
      </c>
    </row>
    <row r="297" spans="1:4" x14ac:dyDescent="0.2">
      <c r="A297" s="40">
        <v>812</v>
      </c>
      <c r="B297" s="40">
        <f>A297/3+1</f>
        <v>271.66666666666669</v>
      </c>
      <c r="C297" t="s">
        <v>2057</v>
      </c>
      <c r="D297" t="s">
        <v>726</v>
      </c>
    </row>
    <row r="298" spans="1:4" x14ac:dyDescent="0.2">
      <c r="A298" s="40">
        <v>815</v>
      </c>
      <c r="B298" s="40">
        <f>A298/3+1</f>
        <v>272.66666666666669</v>
      </c>
      <c r="C298" t="s">
        <v>2057</v>
      </c>
      <c r="D298" t="s">
        <v>726</v>
      </c>
    </row>
    <row r="299" spans="1:4" x14ac:dyDescent="0.2">
      <c r="A299" s="40">
        <v>818</v>
      </c>
      <c r="B299" s="40">
        <f>A299/3+1</f>
        <v>273.66666666666669</v>
      </c>
      <c r="C299" t="s">
        <v>2057</v>
      </c>
      <c r="D299" t="s">
        <v>726</v>
      </c>
    </row>
    <row r="300" spans="1:4" x14ac:dyDescent="0.2">
      <c r="A300" s="40">
        <v>821</v>
      </c>
      <c r="B300" s="40">
        <f>A300/3+1</f>
        <v>274.66666666666669</v>
      </c>
      <c r="C300" t="s">
        <v>2057</v>
      </c>
      <c r="D300" t="s">
        <v>726</v>
      </c>
    </row>
    <row r="301" spans="1:4" x14ac:dyDescent="0.2">
      <c r="A301" s="40">
        <v>824</v>
      </c>
      <c r="B301" s="40">
        <f>A301/3+1</f>
        <v>275.66666666666669</v>
      </c>
      <c r="C301" t="s">
        <v>2057</v>
      </c>
      <c r="D301" t="s">
        <v>724</v>
      </c>
    </row>
    <row r="302" spans="1:4" x14ac:dyDescent="0.2">
      <c r="A302" s="40">
        <v>827</v>
      </c>
      <c r="B302" s="40">
        <f>A302/3+1</f>
        <v>276.66666666666669</v>
      </c>
      <c r="C302" t="s">
        <v>2057</v>
      </c>
      <c r="D302" t="s">
        <v>726</v>
      </c>
    </row>
    <row r="303" spans="1:4" x14ac:dyDescent="0.2">
      <c r="A303" s="40">
        <v>830</v>
      </c>
      <c r="B303" s="40">
        <f>A303/3+1</f>
        <v>277.66666666666669</v>
      </c>
      <c r="C303" t="s">
        <v>2057</v>
      </c>
      <c r="D303" t="s">
        <v>726</v>
      </c>
    </row>
    <row r="304" spans="1:4" x14ac:dyDescent="0.2">
      <c r="A304" s="40">
        <v>833</v>
      </c>
      <c r="B304" s="40">
        <f>A304/3+1</f>
        <v>278.66666666666669</v>
      </c>
      <c r="C304" t="s">
        <v>2057</v>
      </c>
      <c r="D304" t="s">
        <v>726</v>
      </c>
    </row>
    <row r="305" spans="1:4" x14ac:dyDescent="0.2">
      <c r="A305" s="40">
        <v>836</v>
      </c>
      <c r="B305" s="40">
        <f>A305/3+1</f>
        <v>279.66666666666669</v>
      </c>
      <c r="C305" t="s">
        <v>2057</v>
      </c>
      <c r="D305" t="s">
        <v>726</v>
      </c>
    </row>
    <row r="306" spans="1:4" x14ac:dyDescent="0.2">
      <c r="A306" s="40">
        <v>839</v>
      </c>
      <c r="B306" s="40">
        <f>A306/3+1</f>
        <v>280.66666666666669</v>
      </c>
      <c r="C306" t="s">
        <v>2057</v>
      </c>
      <c r="D306" t="s">
        <v>724</v>
      </c>
    </row>
    <row r="307" spans="1:4" x14ac:dyDescent="0.2">
      <c r="A307" s="40">
        <v>842</v>
      </c>
      <c r="B307" s="40">
        <f>A307/3+1</f>
        <v>281.66666666666669</v>
      </c>
      <c r="C307" t="s">
        <v>2057</v>
      </c>
      <c r="D307" t="s">
        <v>726</v>
      </c>
    </row>
    <row r="308" spans="1:4" x14ac:dyDescent="0.2">
      <c r="A308" s="40">
        <v>845</v>
      </c>
      <c r="B308" s="40">
        <f>A308/3+1</f>
        <v>282.66666666666669</v>
      </c>
      <c r="C308" t="s">
        <v>2057</v>
      </c>
      <c r="D308" t="s">
        <v>726</v>
      </c>
    </row>
    <row r="309" spans="1:4" x14ac:dyDescent="0.2">
      <c r="A309" s="40">
        <v>848</v>
      </c>
      <c r="B309" s="40">
        <f>A309/3+1</f>
        <v>283.66666666666669</v>
      </c>
      <c r="C309" t="s">
        <v>2057</v>
      </c>
      <c r="D309" t="s">
        <v>724</v>
      </c>
    </row>
    <row r="310" spans="1:4" x14ac:dyDescent="0.2">
      <c r="A310" s="40">
        <v>851</v>
      </c>
      <c r="B310" s="40">
        <f>A310/3+1</f>
        <v>284.66666666666669</v>
      </c>
      <c r="C310" t="s">
        <v>2057</v>
      </c>
      <c r="D310" t="s">
        <v>724</v>
      </c>
    </row>
    <row r="311" spans="1:4" x14ac:dyDescent="0.2">
      <c r="A311" s="40">
        <v>854</v>
      </c>
      <c r="B311" s="40">
        <f>A311/3+1</f>
        <v>285.66666666666669</v>
      </c>
      <c r="C311" t="s">
        <v>2057</v>
      </c>
      <c r="D311" t="s">
        <v>724</v>
      </c>
    </row>
    <row r="312" spans="1:4" x14ac:dyDescent="0.2">
      <c r="A312" s="40">
        <v>857</v>
      </c>
      <c r="B312" s="40">
        <f>A312/3+1</f>
        <v>286.66666666666669</v>
      </c>
      <c r="C312" t="s">
        <v>2057</v>
      </c>
      <c r="D312" t="s">
        <v>724</v>
      </c>
    </row>
    <row r="313" spans="1:4" x14ac:dyDescent="0.2">
      <c r="A313" s="40">
        <v>860</v>
      </c>
      <c r="B313" s="40">
        <f>A313/3+1</f>
        <v>287.66666666666669</v>
      </c>
      <c r="C313" t="s">
        <v>2057</v>
      </c>
      <c r="D313" t="s">
        <v>724</v>
      </c>
    </row>
    <row r="314" spans="1:4" x14ac:dyDescent="0.2">
      <c r="A314" s="40">
        <v>863</v>
      </c>
      <c r="B314" s="40">
        <f>A314/3+1</f>
        <v>288.66666666666669</v>
      </c>
      <c r="C314" t="s">
        <v>2057</v>
      </c>
      <c r="D314" t="s">
        <v>724</v>
      </c>
    </row>
    <row r="315" spans="1:4" x14ac:dyDescent="0.2">
      <c r="A315" s="40">
        <v>866</v>
      </c>
      <c r="B315" s="40">
        <f>A315/3+1</f>
        <v>289.66666666666669</v>
      </c>
      <c r="C315" t="s">
        <v>2057</v>
      </c>
      <c r="D315" t="s">
        <v>724</v>
      </c>
    </row>
    <row r="316" spans="1:4" x14ac:dyDescent="0.2">
      <c r="A316" s="40">
        <v>869</v>
      </c>
      <c r="B316" s="40">
        <f>A316/3+1</f>
        <v>290.66666666666669</v>
      </c>
      <c r="C316" t="s">
        <v>2057</v>
      </c>
      <c r="D316" t="s">
        <v>724</v>
      </c>
    </row>
    <row r="317" spans="1:4" x14ac:dyDescent="0.2">
      <c r="A317" s="40">
        <v>872</v>
      </c>
      <c r="B317" s="40">
        <f>A317/3+1</f>
        <v>291.66666666666669</v>
      </c>
      <c r="C317" t="s">
        <v>2057</v>
      </c>
      <c r="D317" t="s">
        <v>724</v>
      </c>
    </row>
    <row r="318" spans="1:4" x14ac:dyDescent="0.2">
      <c r="A318" s="40">
        <v>875</v>
      </c>
      <c r="B318" s="40">
        <f>A318/3+1</f>
        <v>292.66666666666669</v>
      </c>
      <c r="C318" t="s">
        <v>2057</v>
      </c>
      <c r="D318" t="s">
        <v>724</v>
      </c>
    </row>
    <row r="319" spans="1:4" x14ac:dyDescent="0.2">
      <c r="A319" s="40">
        <v>878</v>
      </c>
      <c r="B319" s="40">
        <f>A319/3+1</f>
        <v>293.66666666666669</v>
      </c>
      <c r="C319" t="s">
        <v>2057</v>
      </c>
      <c r="D319" t="s">
        <v>724</v>
      </c>
    </row>
    <row r="320" spans="1:4" x14ac:dyDescent="0.2">
      <c r="A320" s="40">
        <v>881</v>
      </c>
      <c r="B320" s="40">
        <f>A320/3+1</f>
        <v>294.66666666666669</v>
      </c>
      <c r="C320" t="s">
        <v>2057</v>
      </c>
      <c r="D320" t="s">
        <v>724</v>
      </c>
    </row>
    <row r="321" spans="1:4" x14ac:dyDescent="0.2">
      <c r="A321" s="40">
        <v>884</v>
      </c>
      <c r="B321" s="40">
        <f>A321/3+1</f>
        <v>295.66666666666669</v>
      </c>
      <c r="C321" t="s">
        <v>2057</v>
      </c>
      <c r="D321" t="s">
        <v>723</v>
      </c>
    </row>
    <row r="322" spans="1:4" x14ac:dyDescent="0.2">
      <c r="A322" s="40">
        <v>887</v>
      </c>
      <c r="B322" s="40">
        <f>A322/3+1</f>
        <v>296.66666666666669</v>
      </c>
      <c r="C322" t="s">
        <v>2057</v>
      </c>
      <c r="D322" t="s">
        <v>724</v>
      </c>
    </row>
    <row r="323" spans="1:4" x14ac:dyDescent="0.2">
      <c r="A323" s="40">
        <v>902</v>
      </c>
      <c r="B323" s="40">
        <f>A323/3+1</f>
        <v>301.66666666666669</v>
      </c>
      <c r="C323" t="s">
        <v>2057</v>
      </c>
      <c r="D323" t="s">
        <v>724</v>
      </c>
    </row>
    <row r="324" spans="1:4" x14ac:dyDescent="0.2">
      <c r="A324" s="40">
        <v>923</v>
      </c>
      <c r="B324" s="40">
        <f>A324/3+1</f>
        <v>308.66666666666669</v>
      </c>
      <c r="C324" t="s">
        <v>2057</v>
      </c>
      <c r="D324" t="s">
        <v>730</v>
      </c>
    </row>
    <row r="325" spans="1:4" x14ac:dyDescent="0.2">
      <c r="A325" s="40">
        <v>938</v>
      </c>
      <c r="B325" s="40">
        <f>A325/3+1</f>
        <v>313.66666666666669</v>
      </c>
      <c r="C325" t="s">
        <v>2057</v>
      </c>
      <c r="D325" t="s">
        <v>724</v>
      </c>
    </row>
    <row r="326" spans="1:4" x14ac:dyDescent="0.2">
      <c r="A326" s="40">
        <v>953</v>
      </c>
      <c r="B326" s="40">
        <f>A326/3+1</f>
        <v>318.66666666666669</v>
      </c>
      <c r="C326" t="s">
        <v>2057</v>
      </c>
      <c r="D326" t="s">
        <v>724</v>
      </c>
    </row>
    <row r="327" spans="1:4" x14ac:dyDescent="0.2">
      <c r="A327" s="40">
        <v>962</v>
      </c>
      <c r="B327" s="40">
        <f>A327/3+1</f>
        <v>321.66666666666669</v>
      </c>
      <c r="C327" t="s">
        <v>2057</v>
      </c>
      <c r="D327" t="s">
        <v>724</v>
      </c>
    </row>
    <row r="328" spans="1:4" x14ac:dyDescent="0.2">
      <c r="A328" s="40">
        <v>974</v>
      </c>
      <c r="B328" s="40">
        <f>A328/3+1</f>
        <v>325.66666666666669</v>
      </c>
      <c r="C328" t="s">
        <v>2057</v>
      </c>
      <c r="D328" t="s">
        <v>741</v>
      </c>
    </row>
    <row r="329" spans="1:4" x14ac:dyDescent="0.2">
      <c r="A329" s="40">
        <v>977</v>
      </c>
      <c r="B329" s="40">
        <f>A329/3+1</f>
        <v>326.66666666666669</v>
      </c>
      <c r="C329" t="s">
        <v>2057</v>
      </c>
      <c r="D329" t="s">
        <v>735</v>
      </c>
    </row>
    <row r="330" spans="1:4" x14ac:dyDescent="0.2">
      <c r="A330" s="40">
        <v>980</v>
      </c>
      <c r="B330" s="40">
        <f>A330/3+1</f>
        <v>327.66666666666669</v>
      </c>
      <c r="C330" t="s">
        <v>2057</v>
      </c>
      <c r="D330" t="s">
        <v>737</v>
      </c>
    </row>
    <row r="331" spans="1:4" x14ac:dyDescent="0.2">
      <c r="A331" s="40">
        <v>995</v>
      </c>
      <c r="B331" s="40">
        <f>A331/3+1</f>
        <v>332.66666666666669</v>
      </c>
      <c r="C331" t="s">
        <v>2057</v>
      </c>
      <c r="D331" t="s">
        <v>724</v>
      </c>
    </row>
    <row r="332" spans="1:4" x14ac:dyDescent="0.2">
      <c r="A332" s="40">
        <v>998</v>
      </c>
      <c r="B332" s="40">
        <f>A332/3+1</f>
        <v>333.66666666666669</v>
      </c>
      <c r="C332" t="s">
        <v>2057</v>
      </c>
      <c r="D332" t="s">
        <v>726</v>
      </c>
    </row>
    <row r="333" spans="1:4" x14ac:dyDescent="0.2">
      <c r="A333" s="40">
        <v>1001</v>
      </c>
      <c r="B333" s="40">
        <f>A333/3+1</f>
        <v>334.66666666666669</v>
      </c>
      <c r="C333" t="s">
        <v>2057</v>
      </c>
      <c r="D333" t="s">
        <v>724</v>
      </c>
    </row>
    <row r="334" spans="1:4" x14ac:dyDescent="0.2">
      <c r="A334" s="40">
        <v>1004</v>
      </c>
      <c r="B334" s="40">
        <f>A334/3+1</f>
        <v>335.66666666666669</v>
      </c>
      <c r="C334" t="s">
        <v>2057</v>
      </c>
      <c r="D334" t="s">
        <v>724</v>
      </c>
    </row>
    <row r="335" spans="1:4" x14ac:dyDescent="0.2">
      <c r="A335" s="40">
        <v>1007</v>
      </c>
      <c r="B335" s="40">
        <f>A335/3+1</f>
        <v>336.66666666666669</v>
      </c>
      <c r="C335" t="s">
        <v>2057</v>
      </c>
      <c r="D335" t="s">
        <v>726</v>
      </c>
    </row>
    <row r="336" spans="1:4" x14ac:dyDescent="0.2">
      <c r="A336" s="40">
        <v>1010</v>
      </c>
      <c r="B336" s="40">
        <f>A336/3+1</f>
        <v>337.66666666666669</v>
      </c>
      <c r="C336" t="s">
        <v>2057</v>
      </c>
      <c r="D336" t="s">
        <v>724</v>
      </c>
    </row>
    <row r="337" spans="1:4" x14ac:dyDescent="0.2">
      <c r="A337" s="40">
        <v>1013</v>
      </c>
      <c r="B337" s="40">
        <f>A337/3+1</f>
        <v>338.66666666666669</v>
      </c>
      <c r="C337" t="s">
        <v>2057</v>
      </c>
      <c r="D337" t="s">
        <v>726</v>
      </c>
    </row>
    <row r="338" spans="1:4" x14ac:dyDescent="0.2">
      <c r="A338" s="40">
        <v>1025</v>
      </c>
      <c r="B338" s="40">
        <f>A338/3+1</f>
        <v>342.66666666666669</v>
      </c>
      <c r="C338" t="s">
        <v>2057</v>
      </c>
      <c r="D338" t="s">
        <v>726</v>
      </c>
    </row>
    <row r="339" spans="1:4" x14ac:dyDescent="0.2">
      <c r="A339" s="40">
        <v>1031</v>
      </c>
      <c r="B339" s="40">
        <f>A339/3+1</f>
        <v>344.66666666666669</v>
      </c>
      <c r="C339" t="s">
        <v>2057</v>
      </c>
      <c r="D339" t="s">
        <v>724</v>
      </c>
    </row>
    <row r="340" spans="1:4" x14ac:dyDescent="0.2">
      <c r="A340" s="40">
        <v>1043</v>
      </c>
      <c r="B340" s="40">
        <f>A340/3+1</f>
        <v>348.66666666666669</v>
      </c>
      <c r="C340" t="s">
        <v>2057</v>
      </c>
      <c r="D340" t="s">
        <v>726</v>
      </c>
    </row>
    <row r="341" spans="1:4" x14ac:dyDescent="0.2">
      <c r="A341" s="40">
        <v>1067</v>
      </c>
      <c r="B341" s="40">
        <f>A341/3+1</f>
        <v>356.66666666666669</v>
      </c>
      <c r="C341" t="s">
        <v>2057</v>
      </c>
      <c r="D341" t="s">
        <v>724</v>
      </c>
    </row>
    <row r="342" spans="1:4" x14ac:dyDescent="0.2">
      <c r="A342" s="40">
        <v>1100</v>
      </c>
      <c r="B342" s="40">
        <f>A342/3+1</f>
        <v>367.66666666666669</v>
      </c>
      <c r="C342" t="s">
        <v>2057</v>
      </c>
      <c r="D342" t="s">
        <v>724</v>
      </c>
    </row>
    <row r="343" spans="1:4" x14ac:dyDescent="0.2">
      <c r="A343" s="40">
        <v>1103</v>
      </c>
      <c r="B343" s="40">
        <f>A343/3+1</f>
        <v>368.66666666666669</v>
      </c>
      <c r="C343" t="s">
        <v>2057</v>
      </c>
      <c r="D343" t="s">
        <v>724</v>
      </c>
    </row>
    <row r="344" spans="1:4" x14ac:dyDescent="0.2">
      <c r="A344" s="40">
        <v>1109</v>
      </c>
      <c r="B344" s="40">
        <f>A344/3+1</f>
        <v>370.66666666666669</v>
      </c>
      <c r="C344" t="s">
        <v>2057</v>
      </c>
      <c r="D344" t="s">
        <v>724</v>
      </c>
    </row>
    <row r="345" spans="1:4" x14ac:dyDescent="0.2">
      <c r="A345" s="40">
        <v>1112</v>
      </c>
      <c r="B345" s="40">
        <f>A345/3+1</f>
        <v>371.66666666666669</v>
      </c>
      <c r="C345" t="s">
        <v>2057</v>
      </c>
      <c r="D345" t="s">
        <v>726</v>
      </c>
    </row>
    <row r="346" spans="1:4" x14ac:dyDescent="0.2">
      <c r="A346" s="40">
        <v>1115</v>
      </c>
      <c r="B346" s="40">
        <f>A346/3+1</f>
        <v>372.66666666666669</v>
      </c>
      <c r="C346" t="s">
        <v>2057</v>
      </c>
      <c r="D346" t="s">
        <v>723</v>
      </c>
    </row>
    <row r="347" spans="1:4" x14ac:dyDescent="0.2">
      <c r="A347" s="40">
        <v>1118</v>
      </c>
      <c r="B347" s="40">
        <f>A347/3+1</f>
        <v>373.66666666666669</v>
      </c>
      <c r="C347" t="s">
        <v>2057</v>
      </c>
      <c r="D347" t="s">
        <v>726</v>
      </c>
    </row>
    <row r="348" spans="1:4" x14ac:dyDescent="0.2">
      <c r="A348" s="40">
        <v>1121</v>
      </c>
      <c r="B348" s="40">
        <f>A348/3+1</f>
        <v>374.66666666666669</v>
      </c>
      <c r="C348" t="s">
        <v>2057</v>
      </c>
      <c r="D348" t="s">
        <v>726</v>
      </c>
    </row>
    <row r="349" spans="1:4" x14ac:dyDescent="0.2">
      <c r="A349" s="40">
        <v>86</v>
      </c>
      <c r="B349" s="40">
        <f>A349/3+1</f>
        <v>29.666666666666668</v>
      </c>
      <c r="C349" t="s">
        <v>2060</v>
      </c>
      <c r="D349" t="s">
        <v>729</v>
      </c>
    </row>
    <row r="350" spans="1:4" x14ac:dyDescent="0.2">
      <c r="A350" s="40">
        <v>203</v>
      </c>
      <c r="B350" s="40">
        <f>A350/3+1</f>
        <v>68.666666666666671</v>
      </c>
      <c r="C350" t="s">
        <v>2060</v>
      </c>
      <c r="D350" t="s">
        <v>724</v>
      </c>
    </row>
    <row r="351" spans="1:4" x14ac:dyDescent="0.2">
      <c r="A351" s="40">
        <v>485</v>
      </c>
      <c r="B351" s="40">
        <f>A351/3+1</f>
        <v>162.66666666666666</v>
      </c>
      <c r="C351" t="s">
        <v>2060</v>
      </c>
      <c r="D351" t="s">
        <v>726</v>
      </c>
    </row>
    <row r="352" spans="1:4" x14ac:dyDescent="0.2">
      <c r="A352" s="40">
        <v>641</v>
      </c>
      <c r="B352" s="40">
        <f>A352/3+1</f>
        <v>214.66666666666666</v>
      </c>
      <c r="C352" t="s">
        <v>2060</v>
      </c>
      <c r="D352" t="s">
        <v>733</v>
      </c>
    </row>
    <row r="353" spans="1:4" x14ac:dyDescent="0.2">
      <c r="A353" s="40">
        <v>704</v>
      </c>
      <c r="B353" s="40">
        <f>A353/3+1</f>
        <v>235.66666666666666</v>
      </c>
      <c r="C353" t="s">
        <v>2060</v>
      </c>
      <c r="D353" t="s">
        <v>724</v>
      </c>
    </row>
    <row r="354" spans="1:4" x14ac:dyDescent="0.2">
      <c r="A354" s="40">
        <v>1049</v>
      </c>
      <c r="B354" s="40">
        <f>A354/3+1</f>
        <v>350.66666666666669</v>
      </c>
      <c r="C354" t="s">
        <v>2060</v>
      </c>
      <c r="D354" t="s">
        <v>726</v>
      </c>
    </row>
    <row r="355" spans="1:4" x14ac:dyDescent="0.2">
      <c r="A355" s="40">
        <v>305</v>
      </c>
      <c r="B355" s="40">
        <f>A355/3+1</f>
        <v>102.66666666666667</v>
      </c>
      <c r="C355" t="s">
        <v>2067</v>
      </c>
      <c r="D355" t="s">
        <v>730</v>
      </c>
    </row>
    <row r="356" spans="1:4" x14ac:dyDescent="0.2">
      <c r="A356" s="40">
        <v>353</v>
      </c>
      <c r="B356" s="40">
        <f>A356/3+1</f>
        <v>118.66666666666667</v>
      </c>
      <c r="C356" t="s">
        <v>2067</v>
      </c>
      <c r="D356" t="s">
        <v>724</v>
      </c>
    </row>
    <row r="357" spans="1:4" x14ac:dyDescent="0.2">
      <c r="A357" s="40">
        <v>638</v>
      </c>
      <c r="B357" s="40">
        <f>A357/3+1</f>
        <v>213.66666666666666</v>
      </c>
      <c r="C357" t="s">
        <v>2067</v>
      </c>
      <c r="D357" t="s">
        <v>740</v>
      </c>
    </row>
    <row r="358" spans="1:4" x14ac:dyDescent="0.2">
      <c r="A358" s="40">
        <v>971</v>
      </c>
      <c r="B358" s="40">
        <f>A358/3+1</f>
        <v>324.66666666666669</v>
      </c>
      <c r="C358" t="s">
        <v>2067</v>
      </c>
      <c r="D358" t="s">
        <v>724</v>
      </c>
    </row>
    <row r="359" spans="1:4" x14ac:dyDescent="0.2">
      <c r="A359" s="40">
        <v>983</v>
      </c>
      <c r="B359" s="40">
        <f>A359/3+1</f>
        <v>328.66666666666669</v>
      </c>
      <c r="C359" t="s">
        <v>2067</v>
      </c>
      <c r="D359" t="s">
        <v>734</v>
      </c>
    </row>
    <row r="360" spans="1:4" x14ac:dyDescent="0.2">
      <c r="A360" s="40">
        <v>170</v>
      </c>
      <c r="B360" s="40">
        <f>A360/3+1</f>
        <v>57.666666666666664</v>
      </c>
      <c r="C360" t="s">
        <v>2063</v>
      </c>
      <c r="D360" t="s">
        <v>724</v>
      </c>
    </row>
    <row r="361" spans="1:4" x14ac:dyDescent="0.2">
      <c r="A361" s="40">
        <v>635</v>
      </c>
      <c r="B361" s="40">
        <f>A361/3+1</f>
        <v>212.66666666666666</v>
      </c>
      <c r="C361" t="s">
        <v>2063</v>
      </c>
      <c r="D361" t="s">
        <v>735</v>
      </c>
    </row>
    <row r="362" spans="1:4" x14ac:dyDescent="0.2">
      <c r="A362" s="40">
        <v>968</v>
      </c>
      <c r="B362" s="40">
        <f>A362/3+1</f>
        <v>323.66666666666669</v>
      </c>
      <c r="C362" t="s">
        <v>2063</v>
      </c>
      <c r="D362" t="s">
        <v>724</v>
      </c>
    </row>
    <row r="363" spans="1:4" x14ac:dyDescent="0.2">
      <c r="A363" s="40">
        <v>200</v>
      </c>
      <c r="B363" s="40">
        <f>A363/3+1</f>
        <v>67.666666666666671</v>
      </c>
      <c r="C363" t="s">
        <v>2064</v>
      </c>
      <c r="D363" t="s">
        <v>724</v>
      </c>
    </row>
    <row r="364" spans="1:4" x14ac:dyDescent="0.2">
      <c r="A364" s="40">
        <v>302</v>
      </c>
      <c r="B364" s="40">
        <f>A364/3+1</f>
        <v>101.66666666666667</v>
      </c>
      <c r="C364" t="s">
        <v>2064</v>
      </c>
      <c r="D364" t="s">
        <v>736</v>
      </c>
    </row>
    <row r="365" spans="1:4" x14ac:dyDescent="0.2">
      <c r="A365" s="40">
        <v>629</v>
      </c>
      <c r="B365" s="40">
        <f>A365/3+1</f>
        <v>210.66666666666666</v>
      </c>
      <c r="C365" t="s">
        <v>2064</v>
      </c>
      <c r="D365" t="s">
        <v>726</v>
      </c>
    </row>
    <row r="366" spans="1:4" x14ac:dyDescent="0.2">
      <c r="A366" s="40">
        <v>992</v>
      </c>
      <c r="B366" s="40">
        <f>A366/3+1</f>
        <v>331.66666666666669</v>
      </c>
      <c r="C366" t="s">
        <v>2071</v>
      </c>
      <c r="D366" t="s">
        <v>724</v>
      </c>
    </row>
    <row r="367" spans="1:4" x14ac:dyDescent="0.2">
      <c r="A367" s="40">
        <v>959</v>
      </c>
      <c r="B367" s="40">
        <f>A367/3+1</f>
        <v>320.66666666666669</v>
      </c>
      <c r="C367" t="s">
        <v>2069</v>
      </c>
      <c r="D367" t="s">
        <v>724</v>
      </c>
    </row>
    <row r="368" spans="1:4" x14ac:dyDescent="0.2">
      <c r="A368" s="40">
        <v>965</v>
      </c>
      <c r="B368" s="40">
        <f>A368/3+1</f>
        <v>322.66666666666669</v>
      </c>
      <c r="C368" t="s">
        <v>2069</v>
      </c>
      <c r="D368" t="s">
        <v>724</v>
      </c>
    </row>
    <row r="369" spans="1:7" x14ac:dyDescent="0.2">
      <c r="A369" s="40">
        <v>296</v>
      </c>
      <c r="B369" s="40">
        <f>A369/3+1</f>
        <v>99.666666666666671</v>
      </c>
      <c r="C369" t="s">
        <v>2065</v>
      </c>
      <c r="D369" t="s">
        <v>732</v>
      </c>
    </row>
    <row r="370" spans="1:7" x14ac:dyDescent="0.2">
      <c r="A370" s="40">
        <v>986</v>
      </c>
      <c r="B370" s="40">
        <f>A370/3+1</f>
        <v>329.66666666666669</v>
      </c>
      <c r="C370" t="s">
        <v>2065</v>
      </c>
      <c r="D370" t="s">
        <v>724</v>
      </c>
    </row>
    <row r="371" spans="1:7" x14ac:dyDescent="0.2">
      <c r="A371" s="40">
        <v>299</v>
      </c>
      <c r="B371" s="40">
        <f>A371/3+1</f>
        <v>100.66666666666667</v>
      </c>
      <c r="C371" t="s">
        <v>2066</v>
      </c>
      <c r="D371" t="s">
        <v>733</v>
      </c>
    </row>
    <row r="372" spans="1:7" x14ac:dyDescent="0.2">
      <c r="A372" s="40">
        <v>626</v>
      </c>
      <c r="B372" s="40">
        <f>A372/3+1</f>
        <v>209.66666666666666</v>
      </c>
      <c r="C372" t="s">
        <v>2068</v>
      </c>
      <c r="D372" t="s">
        <v>724</v>
      </c>
    </row>
    <row r="373" spans="1:7" x14ac:dyDescent="0.2">
      <c r="A373" s="40">
        <v>92</v>
      </c>
      <c r="B373" s="40">
        <f>A373/3+1</f>
        <v>31.666666666666668</v>
      </c>
      <c r="C373" t="s">
        <v>2062</v>
      </c>
      <c r="D373" t="s">
        <v>726</v>
      </c>
    </row>
    <row r="374" spans="1:7" x14ac:dyDescent="0.2">
      <c r="A374" s="40">
        <v>989</v>
      </c>
      <c r="B374" s="40">
        <f>A374/3+1</f>
        <v>330.66666666666669</v>
      </c>
      <c r="C374" t="s">
        <v>2070</v>
      </c>
      <c r="D374" t="s">
        <v>724</v>
      </c>
    </row>
    <row r="375" spans="1:7" x14ac:dyDescent="0.2">
      <c r="A375" s="40">
        <v>89</v>
      </c>
      <c r="B375" s="40">
        <f>A375/3+1</f>
        <v>30.666666666666668</v>
      </c>
      <c r="C375" t="s">
        <v>2061</v>
      </c>
      <c r="D375" t="s">
        <v>734</v>
      </c>
    </row>
    <row r="376" spans="1:7" x14ac:dyDescent="0.2">
      <c r="C376" t="s">
        <v>2073</v>
      </c>
    </row>
    <row r="377" spans="1:7" x14ac:dyDescent="0.2">
      <c r="C377" t="s">
        <v>2055</v>
      </c>
    </row>
    <row r="378" spans="1:7" x14ac:dyDescent="0.2">
      <c r="A378" s="40">
        <v>1089</v>
      </c>
      <c r="B378" s="40">
        <f>A378/3+1</f>
        <v>364</v>
      </c>
      <c r="C378" t="s">
        <v>728</v>
      </c>
      <c r="G378" t="str">
        <f>VLOOKUP(B378, Ath!G27:H400, 2, FALSE)</f>
        <v>update entity set athleticsdivmale=3, athleticsposmale=36  where lower(nameeng) = lower('HKICC Lee Shau Kee School of Creativity') and categoryid=2;</v>
      </c>
    </row>
    <row r="379" spans="1:7" x14ac:dyDescent="0.2">
      <c r="A379" s="40">
        <v>3</v>
      </c>
      <c r="B379" s="40">
        <f>A379/3+1</f>
        <v>2</v>
      </c>
      <c r="C379" t="s">
        <v>725</v>
      </c>
    </row>
    <row r="380" spans="1:7" x14ac:dyDescent="0.2">
      <c r="A380" s="40">
        <v>6</v>
      </c>
      <c r="B380" s="40">
        <f>A380/3+1</f>
        <v>3</v>
      </c>
      <c r="C380" t="s">
        <v>725</v>
      </c>
    </row>
    <row r="381" spans="1:7" x14ac:dyDescent="0.2">
      <c r="A381" s="40">
        <v>9</v>
      </c>
      <c r="B381" s="40">
        <f>A381/3+1</f>
        <v>4</v>
      </c>
      <c r="C381" t="s">
        <v>725</v>
      </c>
    </row>
    <row r="382" spans="1:7" x14ac:dyDescent="0.2">
      <c r="A382" s="40">
        <v>12</v>
      </c>
      <c r="B382" s="40">
        <f>A382/3+1</f>
        <v>5</v>
      </c>
      <c r="C382" t="s">
        <v>725</v>
      </c>
    </row>
    <row r="383" spans="1:7" x14ac:dyDescent="0.2">
      <c r="A383" s="40">
        <v>15</v>
      </c>
      <c r="B383" s="40">
        <f>A383/3+1</f>
        <v>6</v>
      </c>
      <c r="C383" t="s">
        <v>725</v>
      </c>
      <c r="G383" s="40"/>
    </row>
    <row r="384" spans="1:7" x14ac:dyDescent="0.2">
      <c r="A384" s="40">
        <v>18</v>
      </c>
      <c r="B384" s="40">
        <f>A384/3+1</f>
        <v>7</v>
      </c>
      <c r="C384" t="s">
        <v>725</v>
      </c>
      <c r="G384" s="40"/>
    </row>
    <row r="385" spans="1:7" x14ac:dyDescent="0.2">
      <c r="A385" s="40">
        <v>21</v>
      </c>
      <c r="B385" s="40">
        <f>A385/3+1</f>
        <v>8</v>
      </c>
      <c r="C385" t="s">
        <v>725</v>
      </c>
      <c r="G385" s="40"/>
    </row>
    <row r="386" spans="1:7" x14ac:dyDescent="0.2">
      <c r="A386" s="40">
        <v>24</v>
      </c>
      <c r="B386" s="40">
        <f>A386/3+1</f>
        <v>9</v>
      </c>
      <c r="C386" t="s">
        <v>725</v>
      </c>
      <c r="G386" s="40"/>
    </row>
    <row r="387" spans="1:7" x14ac:dyDescent="0.2">
      <c r="A387" s="40">
        <v>27</v>
      </c>
      <c r="B387" s="40">
        <f>A387/3+1</f>
        <v>10</v>
      </c>
      <c r="C387" t="s">
        <v>725</v>
      </c>
      <c r="G387" s="40"/>
    </row>
    <row r="388" spans="1:7" x14ac:dyDescent="0.2">
      <c r="A388" s="40">
        <v>30</v>
      </c>
      <c r="B388" s="40">
        <f>A388/3+1</f>
        <v>11</v>
      </c>
      <c r="C388" t="s">
        <v>725</v>
      </c>
      <c r="G388" s="40"/>
    </row>
    <row r="389" spans="1:7" x14ac:dyDescent="0.2">
      <c r="A389" s="40">
        <v>33</v>
      </c>
      <c r="B389" s="40">
        <f>A389/3+1</f>
        <v>12</v>
      </c>
      <c r="C389" t="s">
        <v>725</v>
      </c>
      <c r="G389" s="40"/>
    </row>
    <row r="390" spans="1:7" x14ac:dyDescent="0.2">
      <c r="A390" s="40">
        <v>36</v>
      </c>
      <c r="B390" s="40">
        <f>A390/3+1</f>
        <v>13</v>
      </c>
      <c r="C390" t="s">
        <v>725</v>
      </c>
      <c r="G390" s="40"/>
    </row>
    <row r="391" spans="1:7" x14ac:dyDescent="0.2">
      <c r="A391" s="40">
        <v>39</v>
      </c>
      <c r="B391" s="40">
        <f>A391/3+1</f>
        <v>14</v>
      </c>
      <c r="C391" t="s">
        <v>725</v>
      </c>
      <c r="G391" s="40"/>
    </row>
    <row r="392" spans="1:7" x14ac:dyDescent="0.2">
      <c r="A392" s="40">
        <v>42</v>
      </c>
      <c r="B392" s="40">
        <f>A392/3+1</f>
        <v>15</v>
      </c>
      <c r="C392" t="s">
        <v>725</v>
      </c>
      <c r="G392" s="40"/>
    </row>
    <row r="393" spans="1:7" x14ac:dyDescent="0.2">
      <c r="A393" s="40">
        <v>45</v>
      </c>
      <c r="B393" s="40">
        <f>A393/3+1</f>
        <v>16</v>
      </c>
      <c r="C393" t="s">
        <v>725</v>
      </c>
      <c r="G393" s="40"/>
    </row>
    <row r="394" spans="1:7" x14ac:dyDescent="0.2">
      <c r="A394" s="40">
        <v>48</v>
      </c>
      <c r="B394" s="40">
        <f>A394/3+1</f>
        <v>17</v>
      </c>
      <c r="C394" t="s">
        <v>725</v>
      </c>
      <c r="G394" s="40"/>
    </row>
    <row r="395" spans="1:7" x14ac:dyDescent="0.2">
      <c r="A395" s="40">
        <v>51</v>
      </c>
      <c r="B395" s="40">
        <f>A395/3+1</f>
        <v>18</v>
      </c>
      <c r="C395" t="s">
        <v>725</v>
      </c>
      <c r="G395" s="40"/>
    </row>
    <row r="396" spans="1:7" x14ac:dyDescent="0.2">
      <c r="A396" s="40">
        <v>54</v>
      </c>
      <c r="B396" s="40">
        <f>A396/3+1</f>
        <v>19</v>
      </c>
      <c r="C396" t="s">
        <v>725</v>
      </c>
      <c r="G396" s="40"/>
    </row>
    <row r="397" spans="1:7" x14ac:dyDescent="0.2">
      <c r="A397" s="40">
        <v>57</v>
      </c>
      <c r="B397" s="40">
        <f>A397/3+1</f>
        <v>20</v>
      </c>
      <c r="C397" t="s">
        <v>725</v>
      </c>
      <c r="G397" s="40"/>
    </row>
    <row r="398" spans="1:7" x14ac:dyDescent="0.2">
      <c r="A398" s="40">
        <v>60</v>
      </c>
      <c r="B398" s="40">
        <f>A398/3+1</f>
        <v>21</v>
      </c>
      <c r="C398" t="s">
        <v>725</v>
      </c>
      <c r="G398" s="40"/>
    </row>
    <row r="399" spans="1:7" x14ac:dyDescent="0.2">
      <c r="A399" s="40">
        <v>63</v>
      </c>
      <c r="B399" s="40">
        <f>A399/3+1</f>
        <v>22</v>
      </c>
      <c r="C399" t="s">
        <v>725</v>
      </c>
      <c r="G399" s="40"/>
    </row>
    <row r="400" spans="1:7" x14ac:dyDescent="0.2">
      <c r="A400" s="40">
        <v>66</v>
      </c>
      <c r="B400" s="40">
        <f>A400/3+1</f>
        <v>23</v>
      </c>
      <c r="C400" t="s">
        <v>725</v>
      </c>
      <c r="G400" s="40"/>
    </row>
    <row r="401" spans="1:7" x14ac:dyDescent="0.2">
      <c r="A401" s="40">
        <v>69</v>
      </c>
      <c r="B401" s="40">
        <f>A401/3+1</f>
        <v>24</v>
      </c>
      <c r="C401" t="s">
        <v>725</v>
      </c>
      <c r="G401" s="40"/>
    </row>
    <row r="402" spans="1:7" x14ac:dyDescent="0.2">
      <c r="A402" s="40">
        <v>72</v>
      </c>
      <c r="B402" s="40">
        <f>A402/3+1</f>
        <v>25</v>
      </c>
      <c r="C402" t="s">
        <v>725</v>
      </c>
      <c r="G402" s="40"/>
    </row>
    <row r="403" spans="1:7" x14ac:dyDescent="0.2">
      <c r="A403" s="40">
        <v>75</v>
      </c>
      <c r="B403" s="40">
        <f>A403/3+1</f>
        <v>26</v>
      </c>
      <c r="C403" t="s">
        <v>725</v>
      </c>
      <c r="G403" s="40"/>
    </row>
    <row r="404" spans="1:7" x14ac:dyDescent="0.2">
      <c r="A404" s="40">
        <v>78</v>
      </c>
      <c r="B404" s="40">
        <f>A404/3+1</f>
        <v>27</v>
      </c>
      <c r="C404" t="s">
        <v>725</v>
      </c>
      <c r="G404" s="40"/>
    </row>
    <row r="405" spans="1:7" x14ac:dyDescent="0.2">
      <c r="A405" s="40">
        <v>81</v>
      </c>
      <c r="B405" s="40">
        <f>A405/3+1</f>
        <v>28</v>
      </c>
      <c r="C405" t="s">
        <v>725</v>
      </c>
      <c r="G405" s="40"/>
    </row>
    <row r="406" spans="1:7" x14ac:dyDescent="0.2">
      <c r="A406" s="40">
        <v>84</v>
      </c>
      <c r="B406" s="40">
        <f>A406/3+1</f>
        <v>29</v>
      </c>
      <c r="C406" t="s">
        <v>725</v>
      </c>
      <c r="G406" s="40"/>
    </row>
    <row r="407" spans="1:7" x14ac:dyDescent="0.2">
      <c r="A407" s="40">
        <v>87</v>
      </c>
      <c r="B407" s="40">
        <f>A407/3+1</f>
        <v>30</v>
      </c>
      <c r="C407" t="s">
        <v>725</v>
      </c>
      <c r="G407" s="40"/>
    </row>
    <row r="408" spans="1:7" x14ac:dyDescent="0.2">
      <c r="A408" s="40">
        <v>90</v>
      </c>
      <c r="B408" s="40">
        <f>A408/3+1</f>
        <v>31</v>
      </c>
      <c r="C408" t="s">
        <v>725</v>
      </c>
    </row>
    <row r="409" spans="1:7" x14ac:dyDescent="0.2">
      <c r="A409" s="40">
        <v>93</v>
      </c>
      <c r="B409" s="40">
        <f>A409/3+1</f>
        <v>32</v>
      </c>
      <c r="C409" t="s">
        <v>725</v>
      </c>
    </row>
    <row r="410" spans="1:7" x14ac:dyDescent="0.2">
      <c r="A410" s="40">
        <v>96</v>
      </c>
      <c r="B410" s="40">
        <f>A410/3+1</f>
        <v>33</v>
      </c>
      <c r="C410" t="s">
        <v>725</v>
      </c>
    </row>
    <row r="411" spans="1:7" x14ac:dyDescent="0.2">
      <c r="A411" s="40">
        <v>99</v>
      </c>
      <c r="B411" s="40">
        <f>A411/3+1</f>
        <v>34</v>
      </c>
      <c r="C411" t="s">
        <v>725</v>
      </c>
    </row>
    <row r="412" spans="1:7" x14ac:dyDescent="0.2">
      <c r="A412" s="40">
        <v>102</v>
      </c>
      <c r="B412" s="40">
        <f>A412/3+1</f>
        <v>35</v>
      </c>
      <c r="C412" t="s">
        <v>725</v>
      </c>
    </row>
    <row r="413" spans="1:7" x14ac:dyDescent="0.2">
      <c r="A413" s="40">
        <v>105</v>
      </c>
      <c r="B413" s="40">
        <f>A413/3+1</f>
        <v>36</v>
      </c>
      <c r="C413" t="s">
        <v>725</v>
      </c>
    </row>
    <row r="414" spans="1:7" x14ac:dyDescent="0.2">
      <c r="A414" s="40">
        <v>108</v>
      </c>
      <c r="B414" s="40">
        <f>A414/3+1</f>
        <v>37</v>
      </c>
      <c r="C414" t="s">
        <v>725</v>
      </c>
    </row>
    <row r="415" spans="1:7" x14ac:dyDescent="0.2">
      <c r="A415" s="40">
        <v>111</v>
      </c>
      <c r="B415" s="40">
        <f>A415/3+1</f>
        <v>38</v>
      </c>
      <c r="C415" t="s">
        <v>725</v>
      </c>
    </row>
    <row r="416" spans="1:7" x14ac:dyDescent="0.2">
      <c r="A416" s="40">
        <v>114</v>
      </c>
      <c r="B416" s="40">
        <f>A416/3+1</f>
        <v>39</v>
      </c>
      <c r="C416" t="s">
        <v>725</v>
      </c>
    </row>
    <row r="417" spans="1:7" x14ac:dyDescent="0.2">
      <c r="A417" s="40">
        <v>117</v>
      </c>
      <c r="B417" s="40">
        <f>A417/3+1</f>
        <v>40</v>
      </c>
      <c r="C417" t="s">
        <v>725</v>
      </c>
    </row>
    <row r="418" spans="1:7" x14ac:dyDescent="0.2">
      <c r="A418" s="40">
        <v>120</v>
      </c>
      <c r="B418" s="40">
        <f>A418/3+1</f>
        <v>41</v>
      </c>
      <c r="C418" t="s">
        <v>725</v>
      </c>
      <c r="G418" t="str">
        <f>VLOOKUP(B418, Ath!G3:H376, 2, FALSE)</f>
        <v>update entity set athleticsdivfemale=3, athleticsposfemale=1  where lower(nameeng) = lower('S.K.H. St. Mary''s Church Mok Hing Yiu College') and categoryid=2;</v>
      </c>
    </row>
    <row r="419" spans="1:7" x14ac:dyDescent="0.2">
      <c r="A419" s="40">
        <v>123</v>
      </c>
      <c r="B419" s="40">
        <f>A419/3+1</f>
        <v>42</v>
      </c>
      <c r="C419" t="s">
        <v>725</v>
      </c>
    </row>
    <row r="420" spans="1:7" x14ac:dyDescent="0.2">
      <c r="A420" s="40">
        <v>126</v>
      </c>
      <c r="B420" s="40">
        <f>A420/3+1</f>
        <v>43</v>
      </c>
      <c r="C420" t="s">
        <v>725</v>
      </c>
    </row>
    <row r="421" spans="1:7" x14ac:dyDescent="0.2">
      <c r="A421" s="40">
        <v>129</v>
      </c>
      <c r="B421" s="40">
        <f>A421/3+1</f>
        <v>44</v>
      </c>
      <c r="C421" t="s">
        <v>725</v>
      </c>
    </row>
    <row r="422" spans="1:7" x14ac:dyDescent="0.2">
      <c r="A422" s="40">
        <v>132</v>
      </c>
      <c r="B422" s="40">
        <f>A422/3+1</f>
        <v>45</v>
      </c>
      <c r="C422" t="s">
        <v>725</v>
      </c>
    </row>
    <row r="423" spans="1:7" x14ac:dyDescent="0.2">
      <c r="A423" s="40">
        <v>135</v>
      </c>
      <c r="B423" s="40">
        <f>A423/3+1</f>
        <v>46</v>
      </c>
      <c r="C423" t="s">
        <v>725</v>
      </c>
    </row>
    <row r="424" spans="1:7" x14ac:dyDescent="0.2">
      <c r="A424" s="40">
        <v>138</v>
      </c>
      <c r="B424" s="40">
        <f>A424/3+1</f>
        <v>47</v>
      </c>
      <c r="C424" t="s">
        <v>725</v>
      </c>
    </row>
    <row r="425" spans="1:7" x14ac:dyDescent="0.2">
      <c r="A425" s="40">
        <v>141</v>
      </c>
      <c r="B425" s="40">
        <f>A425/3+1</f>
        <v>48</v>
      </c>
      <c r="C425" t="s">
        <v>725</v>
      </c>
    </row>
    <row r="426" spans="1:7" x14ac:dyDescent="0.2">
      <c r="A426" s="40">
        <v>144</v>
      </c>
      <c r="B426" s="40">
        <f>A426/3+1</f>
        <v>49</v>
      </c>
      <c r="C426" t="s">
        <v>725</v>
      </c>
    </row>
    <row r="427" spans="1:7" x14ac:dyDescent="0.2">
      <c r="A427" s="40">
        <v>147</v>
      </c>
      <c r="B427" s="40">
        <f>A427/3+1</f>
        <v>50</v>
      </c>
      <c r="C427" t="s">
        <v>725</v>
      </c>
    </row>
    <row r="428" spans="1:7" x14ac:dyDescent="0.2">
      <c r="A428" s="40">
        <v>150</v>
      </c>
      <c r="B428" s="40">
        <f>A428/3+1</f>
        <v>51</v>
      </c>
      <c r="C428" t="s">
        <v>725</v>
      </c>
    </row>
    <row r="429" spans="1:7" x14ac:dyDescent="0.2">
      <c r="A429" s="40">
        <v>153</v>
      </c>
      <c r="B429" s="40">
        <f>A429/3+1</f>
        <v>52</v>
      </c>
      <c r="C429" t="s">
        <v>725</v>
      </c>
    </row>
    <row r="430" spans="1:7" x14ac:dyDescent="0.2">
      <c r="A430" s="40">
        <v>156</v>
      </c>
      <c r="B430" s="40">
        <f>A430/3+1</f>
        <v>53</v>
      </c>
      <c r="C430" t="s">
        <v>725</v>
      </c>
    </row>
    <row r="431" spans="1:7" x14ac:dyDescent="0.2">
      <c r="A431" s="40">
        <v>159</v>
      </c>
      <c r="B431" s="40">
        <f>A431/3+1</f>
        <v>54</v>
      </c>
      <c r="C431" t="s">
        <v>725</v>
      </c>
    </row>
    <row r="432" spans="1:7" x14ac:dyDescent="0.2">
      <c r="A432" s="40">
        <v>162</v>
      </c>
      <c r="B432" s="40">
        <f>A432/3+1</f>
        <v>55</v>
      </c>
      <c r="C432" t="s">
        <v>725</v>
      </c>
    </row>
    <row r="433" spans="1:3" x14ac:dyDescent="0.2">
      <c r="A433" s="40">
        <v>165</v>
      </c>
      <c r="B433" s="40">
        <f>A433/3+1</f>
        <v>56</v>
      </c>
      <c r="C433" t="s">
        <v>725</v>
      </c>
    </row>
    <row r="434" spans="1:3" x14ac:dyDescent="0.2">
      <c r="A434" s="40">
        <v>168</v>
      </c>
      <c r="B434" s="40">
        <f>A434/3+1</f>
        <v>57</v>
      </c>
      <c r="C434" t="s">
        <v>725</v>
      </c>
    </row>
    <row r="435" spans="1:3" x14ac:dyDescent="0.2">
      <c r="A435" s="40">
        <v>171</v>
      </c>
      <c r="B435" s="40">
        <f>A435/3+1</f>
        <v>58</v>
      </c>
      <c r="C435" t="s">
        <v>725</v>
      </c>
    </row>
    <row r="436" spans="1:3" x14ac:dyDescent="0.2">
      <c r="A436" s="40">
        <v>174</v>
      </c>
      <c r="B436" s="40">
        <f>A436/3+1</f>
        <v>59</v>
      </c>
      <c r="C436" t="s">
        <v>725</v>
      </c>
    </row>
    <row r="437" spans="1:3" x14ac:dyDescent="0.2">
      <c r="A437" s="40">
        <v>177</v>
      </c>
      <c r="B437" s="40">
        <f>A437/3+1</f>
        <v>60</v>
      </c>
      <c r="C437" t="s">
        <v>725</v>
      </c>
    </row>
    <row r="438" spans="1:3" x14ac:dyDescent="0.2">
      <c r="A438" s="40">
        <v>180</v>
      </c>
      <c r="B438" s="40">
        <f>A438/3+1</f>
        <v>61</v>
      </c>
      <c r="C438" t="s">
        <v>725</v>
      </c>
    </row>
    <row r="439" spans="1:3" x14ac:dyDescent="0.2">
      <c r="A439" s="40">
        <v>183</v>
      </c>
      <c r="B439" s="40">
        <f>A439/3+1</f>
        <v>62</v>
      </c>
      <c r="C439" t="s">
        <v>725</v>
      </c>
    </row>
    <row r="440" spans="1:3" x14ac:dyDescent="0.2">
      <c r="A440" s="40">
        <v>186</v>
      </c>
      <c r="B440" s="40">
        <f>A440/3+1</f>
        <v>63</v>
      </c>
      <c r="C440" t="s">
        <v>725</v>
      </c>
    </row>
    <row r="441" spans="1:3" x14ac:dyDescent="0.2">
      <c r="A441" s="40">
        <v>189</v>
      </c>
      <c r="B441" s="40">
        <f>A441/3+1</f>
        <v>64</v>
      </c>
      <c r="C441" t="s">
        <v>725</v>
      </c>
    </row>
    <row r="442" spans="1:3" x14ac:dyDescent="0.2">
      <c r="A442" s="40">
        <v>192</v>
      </c>
      <c r="B442" s="40">
        <f>A442/3+1</f>
        <v>65</v>
      </c>
      <c r="C442" t="s">
        <v>725</v>
      </c>
    </row>
    <row r="443" spans="1:3" x14ac:dyDescent="0.2">
      <c r="A443" s="40">
        <v>195</v>
      </c>
      <c r="B443" s="40">
        <f>A443/3+1</f>
        <v>66</v>
      </c>
      <c r="C443" t="s">
        <v>725</v>
      </c>
    </row>
    <row r="444" spans="1:3" x14ac:dyDescent="0.2">
      <c r="A444" s="40">
        <v>198</v>
      </c>
      <c r="B444" s="40">
        <f>A444/3+1</f>
        <v>67</v>
      </c>
      <c r="C444" t="s">
        <v>725</v>
      </c>
    </row>
    <row r="445" spans="1:3" x14ac:dyDescent="0.2">
      <c r="A445" s="40">
        <v>201</v>
      </c>
      <c r="B445" s="40">
        <f>A445/3+1</f>
        <v>68</v>
      </c>
      <c r="C445" t="s">
        <v>725</v>
      </c>
    </row>
    <row r="446" spans="1:3" x14ac:dyDescent="0.2">
      <c r="A446" s="40">
        <v>204</v>
      </c>
      <c r="B446" s="40">
        <f>A446/3+1</f>
        <v>69</v>
      </c>
      <c r="C446" t="s">
        <v>725</v>
      </c>
    </row>
    <row r="447" spans="1:3" x14ac:dyDescent="0.2">
      <c r="A447" s="40">
        <v>207</v>
      </c>
      <c r="B447" s="40">
        <f>A447/3+1</f>
        <v>70</v>
      </c>
      <c r="C447" t="s">
        <v>725</v>
      </c>
    </row>
    <row r="448" spans="1:3" x14ac:dyDescent="0.2">
      <c r="A448" s="40">
        <v>210</v>
      </c>
      <c r="B448" s="40">
        <f>A448/3+1</f>
        <v>71</v>
      </c>
      <c r="C448" t="s">
        <v>725</v>
      </c>
    </row>
    <row r="449" spans="1:7" x14ac:dyDescent="0.2">
      <c r="A449" s="40">
        <v>213</v>
      </c>
      <c r="B449" s="40">
        <f>A449/3+1</f>
        <v>72</v>
      </c>
      <c r="C449" t="s">
        <v>725</v>
      </c>
    </row>
    <row r="450" spans="1:7" x14ac:dyDescent="0.2">
      <c r="A450" s="40">
        <v>216</v>
      </c>
      <c r="B450" s="40">
        <f>A450/3+1</f>
        <v>73</v>
      </c>
      <c r="C450" t="s">
        <v>725</v>
      </c>
    </row>
    <row r="451" spans="1:7" x14ac:dyDescent="0.2">
      <c r="A451" s="40">
        <v>219</v>
      </c>
      <c r="B451" s="40">
        <f>A451/3+1</f>
        <v>74</v>
      </c>
      <c r="C451" t="s">
        <v>725</v>
      </c>
    </row>
    <row r="452" spans="1:7" x14ac:dyDescent="0.2">
      <c r="A452" s="40">
        <v>222</v>
      </c>
      <c r="B452" s="40">
        <f>A452/3+1</f>
        <v>75</v>
      </c>
      <c r="C452" t="s">
        <v>725</v>
      </c>
      <c r="G452" t="str">
        <f>VLOOKUP(B452, Ath!G4:H377, 2, FALSE)</f>
        <v>update entity set athleticsdivfemale=3, athleticsposfemale=10  where lower(nameeng) = lower('Kowloon True Light School') and categoryid=2;</v>
      </c>
    </row>
    <row r="453" spans="1:7" x14ac:dyDescent="0.2">
      <c r="A453" s="40">
        <v>225</v>
      </c>
      <c r="B453" s="40">
        <f>A453/3+1</f>
        <v>76</v>
      </c>
      <c r="C453" t="s">
        <v>725</v>
      </c>
    </row>
    <row r="454" spans="1:7" x14ac:dyDescent="0.2">
      <c r="A454" s="40">
        <v>228</v>
      </c>
      <c r="B454" s="40">
        <f>A454/3+1</f>
        <v>77</v>
      </c>
      <c r="C454" t="s">
        <v>725</v>
      </c>
      <c r="G454" t="str">
        <f>VLOOKUP(B454, Ath!G5:H378, 2, FALSE)</f>
        <v>update entity set athleticsdivfemale=3, athleticsposfemale=10  where lower(nameeng) = lower('S.K.H. Tang Shiu Kin Secondary School') and categoryid=2;</v>
      </c>
    </row>
    <row r="455" spans="1:7" x14ac:dyDescent="0.2">
      <c r="A455" s="40">
        <v>231</v>
      </c>
      <c r="B455" s="40">
        <f>A455/3+1</f>
        <v>78</v>
      </c>
      <c r="C455" t="s">
        <v>725</v>
      </c>
    </row>
    <row r="456" spans="1:7" x14ac:dyDescent="0.2">
      <c r="A456" s="40">
        <v>234</v>
      </c>
      <c r="B456" s="40">
        <f>A456/3+1</f>
        <v>79</v>
      </c>
      <c r="C456" t="s">
        <v>725</v>
      </c>
    </row>
    <row r="457" spans="1:7" x14ac:dyDescent="0.2">
      <c r="A457" s="40">
        <v>237</v>
      </c>
      <c r="B457" s="40">
        <f>A457/3+1</f>
        <v>80</v>
      </c>
      <c r="C457" t="s">
        <v>725</v>
      </c>
      <c r="G457" t="str">
        <f>VLOOKUP(B457, Ath!G6:H379, 2, FALSE)</f>
        <v>update entity set athleticsdivfemale=3, athleticsposfemale=11  where lower(nameeng) = lower('S.K.H. Kei Hau Secondary School') and categoryid=2;</v>
      </c>
    </row>
    <row r="458" spans="1:7" x14ac:dyDescent="0.2">
      <c r="A458" s="40">
        <v>240</v>
      </c>
      <c r="B458" s="40">
        <f>A458/3+1</f>
        <v>81</v>
      </c>
      <c r="C458" t="s">
        <v>725</v>
      </c>
    </row>
    <row r="459" spans="1:7" x14ac:dyDescent="0.2">
      <c r="A459" s="40">
        <v>243</v>
      </c>
      <c r="B459" s="40">
        <f>A459/3+1</f>
        <v>82</v>
      </c>
      <c r="C459" t="s">
        <v>725</v>
      </c>
    </row>
    <row r="460" spans="1:7" x14ac:dyDescent="0.2">
      <c r="A460" s="40">
        <v>246</v>
      </c>
      <c r="B460" s="40">
        <f>A460/3+1</f>
        <v>83</v>
      </c>
      <c r="C460" t="s">
        <v>725</v>
      </c>
    </row>
    <row r="461" spans="1:7" x14ac:dyDescent="0.2">
      <c r="A461" s="40">
        <v>249</v>
      </c>
      <c r="B461" s="40">
        <f>A461/3+1</f>
        <v>84</v>
      </c>
      <c r="C461" t="s">
        <v>725</v>
      </c>
    </row>
    <row r="462" spans="1:7" x14ac:dyDescent="0.2">
      <c r="A462" s="40">
        <v>252</v>
      </c>
      <c r="B462" s="40">
        <f>A462/3+1</f>
        <v>85</v>
      </c>
      <c r="C462" t="s">
        <v>725</v>
      </c>
    </row>
    <row r="463" spans="1:7" x14ac:dyDescent="0.2">
      <c r="A463" s="40">
        <v>255</v>
      </c>
      <c r="B463" s="40">
        <f>A463/3+1</f>
        <v>86</v>
      </c>
      <c r="C463" t="s">
        <v>725</v>
      </c>
    </row>
    <row r="464" spans="1:7" x14ac:dyDescent="0.2">
      <c r="A464" s="40">
        <v>258</v>
      </c>
      <c r="B464" s="40">
        <f>A464/3+1</f>
        <v>87</v>
      </c>
      <c r="C464" t="s">
        <v>725</v>
      </c>
    </row>
    <row r="465" spans="1:3" x14ac:dyDescent="0.2">
      <c r="A465" s="40">
        <v>261</v>
      </c>
      <c r="B465" s="40">
        <f>A465/3+1</f>
        <v>88</v>
      </c>
      <c r="C465" t="s">
        <v>725</v>
      </c>
    </row>
    <row r="466" spans="1:3" x14ac:dyDescent="0.2">
      <c r="A466" s="40">
        <v>264</v>
      </c>
      <c r="B466" s="40">
        <f>A466/3+1</f>
        <v>89</v>
      </c>
      <c r="C466" t="s">
        <v>725</v>
      </c>
    </row>
    <row r="467" spans="1:3" x14ac:dyDescent="0.2">
      <c r="A467" s="40">
        <v>267</v>
      </c>
      <c r="B467" s="40">
        <f>A467/3+1</f>
        <v>90</v>
      </c>
      <c r="C467" t="s">
        <v>725</v>
      </c>
    </row>
    <row r="468" spans="1:3" x14ac:dyDescent="0.2">
      <c r="A468" s="40">
        <v>270</v>
      </c>
      <c r="B468" s="40">
        <f>A468/3+1</f>
        <v>91</v>
      </c>
      <c r="C468" t="s">
        <v>725</v>
      </c>
    </row>
    <row r="469" spans="1:3" x14ac:dyDescent="0.2">
      <c r="A469" s="40">
        <v>273</v>
      </c>
      <c r="B469" s="40">
        <f>A469/3+1</f>
        <v>92</v>
      </c>
      <c r="C469" t="s">
        <v>725</v>
      </c>
    </row>
    <row r="470" spans="1:3" x14ac:dyDescent="0.2">
      <c r="A470" s="40">
        <v>276</v>
      </c>
      <c r="B470" s="40">
        <f>A470/3+1</f>
        <v>93</v>
      </c>
      <c r="C470" t="s">
        <v>725</v>
      </c>
    </row>
    <row r="471" spans="1:3" x14ac:dyDescent="0.2">
      <c r="A471" s="40">
        <v>279</v>
      </c>
      <c r="B471" s="40">
        <f>A471/3+1</f>
        <v>94</v>
      </c>
      <c r="C471" t="s">
        <v>725</v>
      </c>
    </row>
    <row r="472" spans="1:3" x14ac:dyDescent="0.2">
      <c r="A472" s="40">
        <v>282</v>
      </c>
      <c r="B472" s="40">
        <f>A472/3+1</f>
        <v>95</v>
      </c>
      <c r="C472" t="s">
        <v>725</v>
      </c>
    </row>
    <row r="473" spans="1:3" x14ac:dyDescent="0.2">
      <c r="A473" s="40">
        <v>285</v>
      </c>
      <c r="B473" s="40">
        <f>A473/3+1</f>
        <v>96</v>
      </c>
      <c r="C473" t="s">
        <v>725</v>
      </c>
    </row>
    <row r="474" spans="1:3" x14ac:dyDescent="0.2">
      <c r="A474" s="40">
        <v>288</v>
      </c>
      <c r="B474" s="40">
        <f>A474/3+1</f>
        <v>97</v>
      </c>
      <c r="C474" t="s">
        <v>725</v>
      </c>
    </row>
    <row r="475" spans="1:3" x14ac:dyDescent="0.2">
      <c r="A475" s="40">
        <v>291</v>
      </c>
      <c r="B475" s="40">
        <f>A475/3+1</f>
        <v>98</v>
      </c>
      <c r="C475" t="s">
        <v>725</v>
      </c>
    </row>
    <row r="476" spans="1:3" x14ac:dyDescent="0.2">
      <c r="A476" s="40">
        <v>294</v>
      </c>
      <c r="B476" s="40">
        <f>A476/3+1</f>
        <v>99</v>
      </c>
      <c r="C476" t="s">
        <v>725</v>
      </c>
    </row>
    <row r="477" spans="1:3" x14ac:dyDescent="0.2">
      <c r="A477" s="40">
        <v>297</v>
      </c>
      <c r="B477" s="40">
        <f>A477/3+1</f>
        <v>100</v>
      </c>
      <c r="C477" t="s">
        <v>725</v>
      </c>
    </row>
    <row r="478" spans="1:3" x14ac:dyDescent="0.2">
      <c r="A478" s="40">
        <v>300</v>
      </c>
      <c r="B478" s="40">
        <f>A478/3+1</f>
        <v>101</v>
      </c>
      <c r="C478" t="s">
        <v>725</v>
      </c>
    </row>
    <row r="479" spans="1:3" x14ac:dyDescent="0.2">
      <c r="A479" s="40">
        <v>303</v>
      </c>
      <c r="B479" s="40">
        <f>A479/3+1</f>
        <v>102</v>
      </c>
      <c r="C479" t="s">
        <v>725</v>
      </c>
    </row>
    <row r="480" spans="1:3" x14ac:dyDescent="0.2">
      <c r="A480" s="40">
        <v>306</v>
      </c>
      <c r="B480" s="40">
        <f>A480/3+1</f>
        <v>103</v>
      </c>
      <c r="C480" t="s">
        <v>725</v>
      </c>
    </row>
    <row r="481" spans="1:7" x14ac:dyDescent="0.2">
      <c r="A481" s="40">
        <v>309</v>
      </c>
      <c r="B481" s="40">
        <f>A481/3+1</f>
        <v>104</v>
      </c>
      <c r="C481" t="s">
        <v>725</v>
      </c>
      <c r="G481" t="str">
        <f>VLOOKUP(B481, Ath!G7:H380, 2, FALSE)</f>
        <v>update entity set athleticsdivfemale=3, athleticsposfemale=17  where lower(nameeng) = lower('S.K.H. Lui Ming Choi Secondary School') and categoryid=2;</v>
      </c>
    </row>
    <row r="482" spans="1:7" x14ac:dyDescent="0.2">
      <c r="A482" s="40">
        <v>312</v>
      </c>
      <c r="B482" s="40">
        <f>A482/3+1</f>
        <v>105</v>
      </c>
      <c r="C482" t="s">
        <v>725</v>
      </c>
      <c r="G482" t="str">
        <f>VLOOKUP(B482, Ath!G8:H381, 2, FALSE)</f>
        <v>update entity set athleticsdivfemale=3, athleticsposfemale=17  where lower(nameeng) = lower('St. Catharine''s School For Girls') and categoryid=2;</v>
      </c>
    </row>
    <row r="483" spans="1:7" x14ac:dyDescent="0.2">
      <c r="A483" s="40">
        <v>315</v>
      </c>
      <c r="B483" s="40">
        <f>A483/3+1</f>
        <v>106</v>
      </c>
      <c r="C483" t="s">
        <v>725</v>
      </c>
    </row>
    <row r="484" spans="1:7" x14ac:dyDescent="0.2">
      <c r="A484" s="40">
        <v>318</v>
      </c>
      <c r="B484" s="40">
        <f>A484/3+1</f>
        <v>107</v>
      </c>
      <c r="C484" t="s">
        <v>725</v>
      </c>
    </row>
    <row r="485" spans="1:7" x14ac:dyDescent="0.2">
      <c r="A485" s="40">
        <v>321</v>
      </c>
      <c r="B485" s="40">
        <f>A485/3+1</f>
        <v>108</v>
      </c>
      <c r="C485" t="s">
        <v>725</v>
      </c>
    </row>
    <row r="486" spans="1:7" x14ac:dyDescent="0.2">
      <c r="A486" s="40">
        <v>324</v>
      </c>
      <c r="B486" s="40">
        <f>A486/3+1</f>
        <v>109</v>
      </c>
      <c r="C486" t="s">
        <v>725</v>
      </c>
    </row>
    <row r="487" spans="1:7" x14ac:dyDescent="0.2">
      <c r="A487" s="40">
        <v>327</v>
      </c>
      <c r="B487" s="40">
        <f>A487/3+1</f>
        <v>110</v>
      </c>
      <c r="C487" t="s">
        <v>725</v>
      </c>
    </row>
    <row r="488" spans="1:7" x14ac:dyDescent="0.2">
      <c r="A488" s="40">
        <v>330</v>
      </c>
      <c r="B488" s="40">
        <f>A488/3+1</f>
        <v>111</v>
      </c>
      <c r="C488" t="s">
        <v>725</v>
      </c>
    </row>
    <row r="489" spans="1:7" x14ac:dyDescent="0.2">
      <c r="A489" s="40">
        <v>333</v>
      </c>
      <c r="B489" s="40">
        <f>A489/3+1</f>
        <v>112</v>
      </c>
      <c r="C489" t="s">
        <v>725</v>
      </c>
    </row>
    <row r="490" spans="1:7" x14ac:dyDescent="0.2">
      <c r="A490" s="40">
        <v>336</v>
      </c>
      <c r="B490" s="40">
        <f>A490/3+1</f>
        <v>113</v>
      </c>
      <c r="C490" t="s">
        <v>725</v>
      </c>
    </row>
    <row r="491" spans="1:7" x14ac:dyDescent="0.2">
      <c r="A491" s="40">
        <v>339</v>
      </c>
      <c r="B491" s="40">
        <f>A491/3+1</f>
        <v>114</v>
      </c>
      <c r="C491" t="s">
        <v>725</v>
      </c>
    </row>
    <row r="492" spans="1:7" x14ac:dyDescent="0.2">
      <c r="A492" s="40">
        <v>342</v>
      </c>
      <c r="B492" s="40">
        <f>A492/3+1</f>
        <v>115</v>
      </c>
      <c r="C492" t="s">
        <v>725</v>
      </c>
    </row>
    <row r="493" spans="1:7" x14ac:dyDescent="0.2">
      <c r="A493" s="40">
        <v>345</v>
      </c>
      <c r="B493" s="40">
        <f>A493/3+1</f>
        <v>116</v>
      </c>
      <c r="C493" t="s">
        <v>725</v>
      </c>
      <c r="G493" t="str">
        <f>VLOOKUP(B493, Ath!G9:H382, 2, FALSE)</f>
        <v>update entity set athleticsdivfemale=3, athleticsposfemale=20  where lower(nameeng) = lower('S.K.H. Holy Trinity Church Secondary School') and categoryid=2;</v>
      </c>
    </row>
    <row r="494" spans="1:7" x14ac:dyDescent="0.2">
      <c r="A494" s="40">
        <v>348</v>
      </c>
      <c r="B494" s="40">
        <f>A494/3+1</f>
        <v>117</v>
      </c>
      <c r="C494" t="s">
        <v>725</v>
      </c>
    </row>
    <row r="495" spans="1:7" x14ac:dyDescent="0.2">
      <c r="A495" s="40">
        <v>351</v>
      </c>
      <c r="B495" s="40">
        <f>A495/3+1</f>
        <v>118</v>
      </c>
      <c r="C495" t="s">
        <v>725</v>
      </c>
    </row>
    <row r="496" spans="1:7" x14ac:dyDescent="0.2">
      <c r="A496" s="40">
        <v>354</v>
      </c>
      <c r="B496" s="40">
        <f>A496/3+1</f>
        <v>119</v>
      </c>
      <c r="C496" t="s">
        <v>725</v>
      </c>
    </row>
    <row r="497" spans="1:7" x14ac:dyDescent="0.2">
      <c r="A497" s="40">
        <v>357</v>
      </c>
      <c r="B497" s="40">
        <f>A497/3+1</f>
        <v>120</v>
      </c>
      <c r="C497" t="s">
        <v>725</v>
      </c>
    </row>
    <row r="498" spans="1:7" x14ac:dyDescent="0.2">
      <c r="A498" s="40">
        <v>360</v>
      </c>
      <c r="B498" s="40">
        <f>A498/3+1</f>
        <v>121</v>
      </c>
      <c r="C498" t="s">
        <v>725</v>
      </c>
    </row>
    <row r="499" spans="1:7" x14ac:dyDescent="0.2">
      <c r="A499" s="40">
        <v>363</v>
      </c>
      <c r="B499" s="40">
        <f>A499/3+1</f>
        <v>122</v>
      </c>
      <c r="C499" t="s">
        <v>725</v>
      </c>
      <c r="G499" t="str">
        <f>VLOOKUP(B499, Ath!G10:H383, 2, FALSE)</f>
        <v>update entity set athleticsdivfemale=3, athleticsposfemale=22  where lower(nameeng) = lower('HKICC Lee Shau Kee School of Creativity') and categoryid=2;</v>
      </c>
    </row>
    <row r="500" spans="1:7" x14ac:dyDescent="0.2">
      <c r="A500" s="40">
        <v>366</v>
      </c>
      <c r="B500" s="40">
        <f>A500/3+1</f>
        <v>123</v>
      </c>
      <c r="C500" t="s">
        <v>725</v>
      </c>
    </row>
    <row r="501" spans="1:7" x14ac:dyDescent="0.2">
      <c r="A501" s="40">
        <v>369</v>
      </c>
      <c r="B501" s="40">
        <f>A501/3+1</f>
        <v>124</v>
      </c>
      <c r="C501" t="s">
        <v>725</v>
      </c>
    </row>
    <row r="502" spans="1:7" x14ac:dyDescent="0.2">
      <c r="A502" s="40">
        <v>372</v>
      </c>
      <c r="B502" s="40">
        <f>A502/3+1</f>
        <v>125</v>
      </c>
      <c r="C502" t="s">
        <v>725</v>
      </c>
    </row>
    <row r="503" spans="1:7" x14ac:dyDescent="0.2">
      <c r="A503" s="40">
        <v>375</v>
      </c>
      <c r="B503" s="40">
        <f>A503/3+1</f>
        <v>126</v>
      </c>
      <c r="C503" t="s">
        <v>725</v>
      </c>
    </row>
    <row r="504" spans="1:7" x14ac:dyDescent="0.2">
      <c r="A504" s="40">
        <v>378</v>
      </c>
      <c r="B504" s="40">
        <f>A504/3+1</f>
        <v>127</v>
      </c>
      <c r="C504" t="s">
        <v>725</v>
      </c>
      <c r="G504" t="str">
        <f>VLOOKUP(B504, Ath!G4:H377, 2, FALSE)</f>
        <v>update entity set athleticsdivfemale=3, athleticsposfemale=23  where lower(nameeng) = lower('Po Leung Kuk Ho Yuk Ching (1984) College') and categoryid=2;</v>
      </c>
    </row>
    <row r="505" spans="1:7" x14ac:dyDescent="0.2">
      <c r="A505" s="40">
        <v>381</v>
      </c>
      <c r="B505" s="40">
        <f>A505/3+1</f>
        <v>128</v>
      </c>
      <c r="C505" t="s">
        <v>725</v>
      </c>
      <c r="G505" t="str">
        <f>VLOOKUP(B505, Ath!G7:H380, 2, FALSE)</f>
        <v>update entity set athleticsdivfemale=3, athleticsposfemale=23  where lower(nameeng) = lower('Shun Lee Catholic Secondary School') and categoryid=2;</v>
      </c>
    </row>
    <row r="506" spans="1:7" x14ac:dyDescent="0.2">
      <c r="A506" s="40">
        <v>384</v>
      </c>
      <c r="B506" s="40">
        <f>A506/3+1</f>
        <v>129</v>
      </c>
      <c r="C506" t="s">
        <v>725</v>
      </c>
      <c r="G506" t="str">
        <f>VLOOKUP(B506, Ath!G10:H383, 2, FALSE)</f>
        <v>update entity set athleticsdivfemale=3, athleticsposfemale=23  where lower(nameeng) = lower('Chan Shu Kui Memorial School') and categoryid=2;</v>
      </c>
    </row>
    <row r="507" spans="1:7" x14ac:dyDescent="0.2">
      <c r="A507" s="40">
        <v>387</v>
      </c>
      <c r="B507" s="40">
        <f>A507/3+1</f>
        <v>130</v>
      </c>
      <c r="C507" t="s">
        <v>725</v>
      </c>
      <c r="G507" t="str">
        <f>VLOOKUP(B507, Ath!G13:H386, 2, FALSE)</f>
        <v>update entity set athleticsdivfemale=3, athleticsposfemale=24  where lower(nameeng) = lower('Homantin Government Secondary School') and categoryid=2;</v>
      </c>
    </row>
    <row r="508" spans="1:7" x14ac:dyDescent="0.2">
      <c r="A508" s="40">
        <v>390</v>
      </c>
      <c r="B508" s="40">
        <f>A508/3+1</f>
        <v>131</v>
      </c>
      <c r="C508" t="s">
        <v>725</v>
      </c>
      <c r="G508" t="str">
        <f>VLOOKUP(B508, Ath!G16:H389, 2, FALSE)</f>
        <v>update entity set athleticsdivfemale=3, athleticsposfemale=24  where lower(nameeng) = lower('Maryknoll Fathers'' School') and categoryid=2;</v>
      </c>
    </row>
    <row r="509" spans="1:7" x14ac:dyDescent="0.2">
      <c r="A509" s="40">
        <v>393</v>
      </c>
      <c r="B509" s="40">
        <f>A509/3+1</f>
        <v>132</v>
      </c>
      <c r="C509" t="s">
        <v>725</v>
      </c>
      <c r="G509" t="str">
        <f>VLOOKUP(B509, Ath!G19:H392, 2, FALSE)</f>
        <v>update entity set athleticsdivfemale=3, athleticsposfemale=24  where lower(nameeng) = lower('Pui Tak Canossian College') and categoryid=2;</v>
      </c>
    </row>
    <row r="510" spans="1:7" x14ac:dyDescent="0.2">
      <c r="A510" s="40">
        <v>396</v>
      </c>
      <c r="B510" s="40">
        <f>A510/3+1</f>
        <v>133</v>
      </c>
      <c r="C510" t="s">
        <v>725</v>
      </c>
      <c r="G510" t="str">
        <f>VLOOKUP(B510, Ath!G22:H395, 2, FALSE)</f>
        <v>update entity set athleticsdivfemale=3, athleticsposfemale=24  where lower(nameeng) = lower('Shau Kei Wan East Government Secondary School') and categoryid=2;</v>
      </c>
    </row>
    <row r="511" spans="1:7" x14ac:dyDescent="0.2">
      <c r="A511" s="40">
        <v>399</v>
      </c>
      <c r="B511" s="40">
        <f>A511/3+1</f>
        <v>134</v>
      </c>
      <c r="C511" t="s">
        <v>725</v>
      </c>
      <c r="G511" t="str">
        <f>VLOOKUP(B511, Ath!G11:H384, 2, FALSE)</f>
        <v>update entity set athleticsdivfemale=3, athleticsposfemale=24  where lower(nameeng) = lower('Concordia Lutheran School - North Point') and categoryid=2;</v>
      </c>
    </row>
    <row r="512" spans="1:7" x14ac:dyDescent="0.2">
      <c r="A512" s="40">
        <v>402</v>
      </c>
      <c r="B512" s="40">
        <f>A512/3+1</f>
        <v>135</v>
      </c>
      <c r="C512" t="s">
        <v>725</v>
      </c>
    </row>
    <row r="513" spans="1:3" x14ac:dyDescent="0.2">
      <c r="A513" s="40">
        <v>405</v>
      </c>
      <c r="B513" s="40">
        <f>A513/3+1</f>
        <v>136</v>
      </c>
      <c r="C513" t="s">
        <v>725</v>
      </c>
    </row>
    <row r="514" spans="1:3" x14ac:dyDescent="0.2">
      <c r="A514" s="40">
        <v>408</v>
      </c>
      <c r="B514" s="40">
        <f>A514/3+1</f>
        <v>137</v>
      </c>
      <c r="C514" t="s">
        <v>725</v>
      </c>
    </row>
    <row r="515" spans="1:3" x14ac:dyDescent="0.2">
      <c r="A515" s="40">
        <v>411</v>
      </c>
      <c r="B515" s="40">
        <f>A515/3+1</f>
        <v>138</v>
      </c>
      <c r="C515" t="s">
        <v>725</v>
      </c>
    </row>
    <row r="516" spans="1:3" x14ac:dyDescent="0.2">
      <c r="A516" s="40">
        <v>414</v>
      </c>
      <c r="B516" s="40">
        <f>A516/3+1</f>
        <v>139</v>
      </c>
      <c r="C516" t="s">
        <v>725</v>
      </c>
    </row>
    <row r="517" spans="1:3" x14ac:dyDescent="0.2">
      <c r="A517" s="40">
        <v>417</v>
      </c>
      <c r="B517" s="40">
        <f>A517/3+1</f>
        <v>140</v>
      </c>
      <c r="C517" t="s">
        <v>725</v>
      </c>
    </row>
    <row r="518" spans="1:3" x14ac:dyDescent="0.2">
      <c r="A518" s="40">
        <v>420</v>
      </c>
      <c r="B518" s="40">
        <f>A518/3+1</f>
        <v>141</v>
      </c>
      <c r="C518" t="s">
        <v>725</v>
      </c>
    </row>
    <row r="519" spans="1:3" x14ac:dyDescent="0.2">
      <c r="A519" s="40">
        <v>423</v>
      </c>
      <c r="B519" s="40">
        <f>A519/3+1</f>
        <v>142</v>
      </c>
      <c r="C519" t="s">
        <v>725</v>
      </c>
    </row>
    <row r="520" spans="1:3" x14ac:dyDescent="0.2">
      <c r="A520" s="40">
        <v>426</v>
      </c>
      <c r="B520" s="40">
        <f>A520/3+1</f>
        <v>143</v>
      </c>
      <c r="C520" t="s">
        <v>725</v>
      </c>
    </row>
    <row r="521" spans="1:3" x14ac:dyDescent="0.2">
      <c r="A521" s="40">
        <v>429</v>
      </c>
      <c r="B521" s="40">
        <f>A521/3+1</f>
        <v>144</v>
      </c>
      <c r="C521" t="s">
        <v>725</v>
      </c>
    </row>
    <row r="522" spans="1:3" x14ac:dyDescent="0.2">
      <c r="A522" s="40">
        <v>432</v>
      </c>
      <c r="B522" s="40">
        <f>A522/3+1</f>
        <v>145</v>
      </c>
      <c r="C522" t="s">
        <v>725</v>
      </c>
    </row>
    <row r="523" spans="1:3" x14ac:dyDescent="0.2">
      <c r="A523" s="40">
        <v>435</v>
      </c>
      <c r="B523" s="40">
        <f>A523/3+1</f>
        <v>146</v>
      </c>
      <c r="C523" t="s">
        <v>725</v>
      </c>
    </row>
    <row r="524" spans="1:3" x14ac:dyDescent="0.2">
      <c r="A524" s="40">
        <v>438</v>
      </c>
      <c r="B524" s="40">
        <f>A524/3+1</f>
        <v>147</v>
      </c>
      <c r="C524" t="s">
        <v>725</v>
      </c>
    </row>
    <row r="525" spans="1:3" x14ac:dyDescent="0.2">
      <c r="A525" s="40">
        <v>441</v>
      </c>
      <c r="B525" s="40">
        <f>A525/3+1</f>
        <v>148</v>
      </c>
      <c r="C525" t="s">
        <v>725</v>
      </c>
    </row>
    <row r="526" spans="1:3" x14ac:dyDescent="0.2">
      <c r="A526" s="40">
        <v>444</v>
      </c>
      <c r="B526" s="40">
        <f>A526/3+1</f>
        <v>149</v>
      </c>
      <c r="C526" t="s">
        <v>725</v>
      </c>
    </row>
    <row r="527" spans="1:3" x14ac:dyDescent="0.2">
      <c r="A527" s="40">
        <v>447</v>
      </c>
      <c r="B527" s="40">
        <f>A527/3+1</f>
        <v>150</v>
      </c>
      <c r="C527" t="s">
        <v>725</v>
      </c>
    </row>
    <row r="528" spans="1:3" x14ac:dyDescent="0.2">
      <c r="A528" s="40">
        <v>450</v>
      </c>
      <c r="B528" s="40">
        <f>A528/3+1</f>
        <v>151</v>
      </c>
      <c r="C528" t="s">
        <v>725</v>
      </c>
    </row>
    <row r="529" spans="1:7" x14ac:dyDescent="0.2">
      <c r="A529" s="40">
        <v>453</v>
      </c>
      <c r="B529" s="40">
        <f>A529/3+1</f>
        <v>152</v>
      </c>
      <c r="C529" t="s">
        <v>725</v>
      </c>
    </row>
    <row r="530" spans="1:7" x14ac:dyDescent="0.2">
      <c r="A530" s="40">
        <v>456</v>
      </c>
      <c r="B530" s="40">
        <f>A530/3+1</f>
        <v>153</v>
      </c>
      <c r="C530" t="s">
        <v>725</v>
      </c>
    </row>
    <row r="531" spans="1:7" x14ac:dyDescent="0.2">
      <c r="A531" s="40">
        <v>459</v>
      </c>
      <c r="B531" s="40">
        <f>A531/3+1</f>
        <v>154</v>
      </c>
      <c r="C531" t="s">
        <v>725</v>
      </c>
    </row>
    <row r="532" spans="1:7" x14ac:dyDescent="0.2">
      <c r="A532" s="40">
        <v>462</v>
      </c>
      <c r="B532" s="40">
        <f>A532/3+1</f>
        <v>155</v>
      </c>
      <c r="C532" t="s">
        <v>725</v>
      </c>
      <c r="G532" t="str">
        <f>VLOOKUP(B532, Ath!G12:H385, 2, FALSE)</f>
        <v>update entity set athleticsdivfemale=3, athleticsposfemale=30  where lower(nameeng) = lower('S.K.H. Leung Kwai Yee Secondary School') and categoryid=2;</v>
      </c>
    </row>
    <row r="533" spans="1:7" x14ac:dyDescent="0.2">
      <c r="A533" s="40">
        <v>465</v>
      </c>
      <c r="B533" s="40">
        <f>A533/3+1</f>
        <v>156</v>
      </c>
      <c r="C533" t="s">
        <v>725</v>
      </c>
    </row>
    <row r="534" spans="1:7" x14ac:dyDescent="0.2">
      <c r="A534" s="40">
        <v>468</v>
      </c>
      <c r="B534" s="40">
        <f>A534/3+1</f>
        <v>157</v>
      </c>
      <c r="C534" t="s">
        <v>725</v>
      </c>
    </row>
    <row r="535" spans="1:7" x14ac:dyDescent="0.2">
      <c r="A535" s="40">
        <v>471</v>
      </c>
      <c r="B535" s="40">
        <f>A535/3+1</f>
        <v>158</v>
      </c>
      <c r="C535" t="s">
        <v>725</v>
      </c>
    </row>
    <row r="536" spans="1:7" x14ac:dyDescent="0.2">
      <c r="A536" s="40">
        <v>474</v>
      </c>
      <c r="B536" s="40">
        <f>A536/3+1</f>
        <v>159</v>
      </c>
      <c r="C536" t="s">
        <v>725</v>
      </c>
      <c r="G536" t="str">
        <f>VLOOKUP(B536, Ath!G13:H386, 2, FALSE)</f>
        <v>update entity set athleticsdivfemale=3, athleticsposfemale=31  where lower(nameeng) = lower('Rhenish Church Pang Hok Ko Memorial College') and categoryid=2;</v>
      </c>
    </row>
    <row r="537" spans="1:7" x14ac:dyDescent="0.2">
      <c r="A537" s="40">
        <v>477</v>
      </c>
      <c r="B537" s="40">
        <f>A537/3+1</f>
        <v>160</v>
      </c>
      <c r="C537" t="s">
        <v>725</v>
      </c>
    </row>
    <row r="538" spans="1:7" x14ac:dyDescent="0.2">
      <c r="A538" s="40">
        <v>480</v>
      </c>
      <c r="B538" s="40">
        <f>A538/3+1</f>
        <v>161</v>
      </c>
      <c r="C538" t="s">
        <v>725</v>
      </c>
    </row>
    <row r="539" spans="1:7" x14ac:dyDescent="0.2">
      <c r="A539" s="40">
        <v>483</v>
      </c>
      <c r="B539" s="40">
        <f>A539/3+1</f>
        <v>162</v>
      </c>
      <c r="C539" t="s">
        <v>725</v>
      </c>
    </row>
    <row r="540" spans="1:7" x14ac:dyDescent="0.2">
      <c r="A540" s="40">
        <v>486</v>
      </c>
      <c r="B540" s="40">
        <f>A540/3+1</f>
        <v>163</v>
      </c>
      <c r="C540" t="s">
        <v>725</v>
      </c>
    </row>
    <row r="541" spans="1:7" x14ac:dyDescent="0.2">
      <c r="A541" s="40">
        <v>489</v>
      </c>
      <c r="B541" s="40">
        <f>A541/3+1</f>
        <v>164</v>
      </c>
      <c r="C541" t="s">
        <v>725</v>
      </c>
    </row>
    <row r="542" spans="1:7" x14ac:dyDescent="0.2">
      <c r="A542" s="40">
        <v>492</v>
      </c>
      <c r="B542" s="40">
        <f>A542/3+1</f>
        <v>165</v>
      </c>
      <c r="C542" t="s">
        <v>725</v>
      </c>
    </row>
    <row r="543" spans="1:7" x14ac:dyDescent="0.2">
      <c r="A543" s="40">
        <v>495</v>
      </c>
      <c r="B543" s="40">
        <f>A543/3+1</f>
        <v>166</v>
      </c>
      <c r="C543" t="s">
        <v>725</v>
      </c>
    </row>
    <row r="544" spans="1:7" x14ac:dyDescent="0.2">
      <c r="A544" s="40">
        <v>498</v>
      </c>
      <c r="B544" s="40">
        <f>A544/3+1</f>
        <v>167</v>
      </c>
      <c r="C544" t="s">
        <v>725</v>
      </c>
    </row>
    <row r="545" spans="1:7" x14ac:dyDescent="0.2">
      <c r="A545" s="40">
        <v>501</v>
      </c>
      <c r="B545" s="40">
        <f>A545/3+1</f>
        <v>168</v>
      </c>
      <c r="C545" t="s">
        <v>725</v>
      </c>
    </row>
    <row r="546" spans="1:7" x14ac:dyDescent="0.2">
      <c r="A546" s="40">
        <v>504</v>
      </c>
      <c r="B546" s="40">
        <f>A546/3+1</f>
        <v>169</v>
      </c>
      <c r="C546" t="s">
        <v>725</v>
      </c>
    </row>
    <row r="547" spans="1:7" x14ac:dyDescent="0.2">
      <c r="A547" s="40">
        <v>507</v>
      </c>
      <c r="B547" s="40">
        <f>A547/3+1</f>
        <v>170</v>
      </c>
      <c r="C547" t="s">
        <v>725</v>
      </c>
    </row>
    <row r="548" spans="1:7" x14ac:dyDescent="0.2">
      <c r="A548" s="40">
        <v>510</v>
      </c>
      <c r="B548" s="40">
        <f>A548/3+1</f>
        <v>171</v>
      </c>
      <c r="C548" t="s">
        <v>725</v>
      </c>
      <c r="G548" t="str">
        <f>VLOOKUP(B548, Ath!G14:H387, 2, FALSE)</f>
        <v>update entity set athleticsdivfemale=3, athleticsposfemale=33  where lower(nameeng) = lower('SKH Holy Carpenter Secondary School') and categoryid=2;</v>
      </c>
    </row>
    <row r="549" spans="1:7" x14ac:dyDescent="0.2">
      <c r="A549" s="40">
        <v>513</v>
      </c>
      <c r="B549" s="40">
        <f>A549/3+1</f>
        <v>172</v>
      </c>
      <c r="C549" t="s">
        <v>725</v>
      </c>
    </row>
    <row r="550" spans="1:7" x14ac:dyDescent="0.2">
      <c r="A550" s="40">
        <v>516</v>
      </c>
      <c r="B550" s="40">
        <f>A550/3+1</f>
        <v>173</v>
      </c>
      <c r="C550" t="s">
        <v>725</v>
      </c>
    </row>
    <row r="551" spans="1:7" x14ac:dyDescent="0.2">
      <c r="A551" s="40">
        <v>519</v>
      </c>
      <c r="B551" s="40">
        <f>A551/3+1</f>
        <v>174</v>
      </c>
      <c r="C551" t="s">
        <v>725</v>
      </c>
    </row>
    <row r="552" spans="1:7" x14ac:dyDescent="0.2">
      <c r="A552" s="40">
        <v>522</v>
      </c>
      <c r="B552" s="40">
        <f>A552/3+1</f>
        <v>175</v>
      </c>
      <c r="C552" t="s">
        <v>725</v>
      </c>
    </row>
    <row r="553" spans="1:7" x14ac:dyDescent="0.2">
      <c r="A553" s="40">
        <v>525</v>
      </c>
      <c r="B553" s="40">
        <f>A553/3+1</f>
        <v>176</v>
      </c>
      <c r="C553" t="s">
        <v>725</v>
      </c>
    </row>
    <row r="554" spans="1:7" x14ac:dyDescent="0.2">
      <c r="A554" s="40">
        <v>528</v>
      </c>
      <c r="B554" s="40">
        <f>A554/3+1</f>
        <v>177</v>
      </c>
      <c r="C554" t="s">
        <v>725</v>
      </c>
    </row>
    <row r="555" spans="1:7" x14ac:dyDescent="0.2">
      <c r="A555" s="40">
        <v>531</v>
      </c>
      <c r="B555" s="40">
        <f>A555/3+1</f>
        <v>178</v>
      </c>
      <c r="C555" t="s">
        <v>725</v>
      </c>
    </row>
    <row r="556" spans="1:7" x14ac:dyDescent="0.2">
      <c r="A556" s="40">
        <v>534</v>
      </c>
      <c r="B556" s="40">
        <f>A556/3+1</f>
        <v>179</v>
      </c>
      <c r="C556" t="s">
        <v>725</v>
      </c>
    </row>
    <row r="557" spans="1:7" x14ac:dyDescent="0.2">
      <c r="A557" s="40">
        <v>537</v>
      </c>
      <c r="B557" s="40">
        <f>A557/3+1</f>
        <v>180</v>
      </c>
      <c r="C557" t="s">
        <v>725</v>
      </c>
    </row>
    <row r="558" spans="1:7" x14ac:dyDescent="0.2">
      <c r="A558" s="40">
        <v>540</v>
      </c>
      <c r="B558" s="40">
        <f>A558/3+1</f>
        <v>181</v>
      </c>
      <c r="C558" t="s">
        <v>725</v>
      </c>
    </row>
    <row r="559" spans="1:7" x14ac:dyDescent="0.2">
      <c r="A559" s="40">
        <v>543</v>
      </c>
      <c r="B559" s="40">
        <f>A559/3+1</f>
        <v>182</v>
      </c>
      <c r="C559" t="s">
        <v>725</v>
      </c>
    </row>
    <row r="560" spans="1:7" x14ac:dyDescent="0.2">
      <c r="A560" s="40">
        <v>546</v>
      </c>
      <c r="B560" s="40">
        <f>A560/3+1</f>
        <v>183</v>
      </c>
      <c r="C560" t="s">
        <v>725</v>
      </c>
    </row>
    <row r="561" spans="1:7" x14ac:dyDescent="0.2">
      <c r="A561" s="40">
        <v>549</v>
      </c>
      <c r="B561" s="40">
        <f>A561/3+1</f>
        <v>184</v>
      </c>
      <c r="C561" t="s">
        <v>725</v>
      </c>
    </row>
    <row r="562" spans="1:7" x14ac:dyDescent="0.2">
      <c r="A562" s="40">
        <v>552</v>
      </c>
      <c r="B562" s="40">
        <f>A562/3+1</f>
        <v>185</v>
      </c>
      <c r="C562" t="s">
        <v>725</v>
      </c>
      <c r="G562" t="str">
        <f>VLOOKUP(B562, Ath!G15:H388, 2, FALSE)</f>
        <v>update entity set athleticsdivfemale=3, athleticsposfemale=43  where lower(nameeng) = lower('S.K.H. All Saints'' Middle School') and categoryid=2;</v>
      </c>
    </row>
    <row r="563" spans="1:7" x14ac:dyDescent="0.2">
      <c r="A563" s="40">
        <v>555</v>
      </c>
      <c r="B563" s="40">
        <f>A563/3+1</f>
        <v>186</v>
      </c>
      <c r="C563" t="s">
        <v>725</v>
      </c>
    </row>
    <row r="564" spans="1:7" x14ac:dyDescent="0.2">
      <c r="A564" s="40">
        <v>558</v>
      </c>
      <c r="B564" s="40">
        <f>A564/3+1</f>
        <v>187</v>
      </c>
      <c r="C564" t="s">
        <v>725</v>
      </c>
    </row>
    <row r="565" spans="1:7" x14ac:dyDescent="0.2">
      <c r="A565" s="40">
        <v>561</v>
      </c>
      <c r="B565" s="40">
        <f>A565/3+1</f>
        <v>188</v>
      </c>
      <c r="C565" t="s">
        <v>725</v>
      </c>
    </row>
    <row r="566" spans="1:7" x14ac:dyDescent="0.2">
      <c r="A566" s="40">
        <v>564</v>
      </c>
      <c r="B566" s="40">
        <f>A566/3+1</f>
        <v>189</v>
      </c>
      <c r="C566" t="s">
        <v>725</v>
      </c>
    </row>
    <row r="567" spans="1:7" x14ac:dyDescent="0.2">
      <c r="A567" s="40">
        <v>567</v>
      </c>
      <c r="B567" s="40">
        <f>A567/3+1</f>
        <v>190</v>
      </c>
      <c r="C567" t="s">
        <v>725</v>
      </c>
    </row>
    <row r="568" spans="1:7" x14ac:dyDescent="0.2">
      <c r="A568" s="40">
        <v>570</v>
      </c>
      <c r="B568" s="40">
        <f>A568/3+1</f>
        <v>191</v>
      </c>
      <c r="C568" t="s">
        <v>725</v>
      </c>
    </row>
    <row r="569" spans="1:7" x14ac:dyDescent="0.2">
      <c r="A569" s="40">
        <v>573</v>
      </c>
      <c r="B569" s="40">
        <f>A569/3+1</f>
        <v>192</v>
      </c>
      <c r="C569" t="s">
        <v>725</v>
      </c>
    </row>
    <row r="570" spans="1:7" x14ac:dyDescent="0.2">
      <c r="A570" s="40">
        <v>576</v>
      </c>
      <c r="B570" s="40">
        <f>A570/3+1</f>
        <v>193</v>
      </c>
      <c r="C570" t="s">
        <v>725</v>
      </c>
      <c r="G570" t="str">
        <f>VLOOKUP(B570, Ath!G16:H389, 2, FALSE)</f>
        <v>update entity set athleticsdivmale=1, athleticsposmale=6  where lower(nameeng) = lower('Wah Yan College, Kowloon') and categoryid=2;</v>
      </c>
    </row>
    <row r="571" spans="1:7" x14ac:dyDescent="0.2">
      <c r="A571" s="40">
        <v>579</v>
      </c>
      <c r="B571" s="40">
        <f>A571/3+1</f>
        <v>194</v>
      </c>
      <c r="C571" t="s">
        <v>725</v>
      </c>
    </row>
    <row r="572" spans="1:7" x14ac:dyDescent="0.2">
      <c r="A572" s="40">
        <v>582</v>
      </c>
      <c r="B572" s="40">
        <f>A572/3+1</f>
        <v>195</v>
      </c>
      <c r="C572" t="s">
        <v>725</v>
      </c>
    </row>
    <row r="573" spans="1:7" x14ac:dyDescent="0.2">
      <c r="A573" s="40">
        <v>585</v>
      </c>
      <c r="B573" s="40">
        <f>A573/3+1</f>
        <v>196</v>
      </c>
      <c r="C573" t="s">
        <v>725</v>
      </c>
    </row>
    <row r="574" spans="1:7" x14ac:dyDescent="0.2">
      <c r="A574" s="40">
        <v>588</v>
      </c>
      <c r="B574" s="40">
        <f>A574/3+1</f>
        <v>197</v>
      </c>
      <c r="C574" t="s">
        <v>725</v>
      </c>
    </row>
    <row r="575" spans="1:7" x14ac:dyDescent="0.2">
      <c r="A575" s="40">
        <v>591</v>
      </c>
      <c r="B575" s="40">
        <f>A575/3+1</f>
        <v>198</v>
      </c>
      <c r="C575" t="s">
        <v>725</v>
      </c>
    </row>
    <row r="576" spans="1:7" x14ac:dyDescent="0.2">
      <c r="A576" s="40">
        <v>594</v>
      </c>
      <c r="B576" s="40">
        <f>A576/3+1</f>
        <v>199</v>
      </c>
      <c r="C576" t="s">
        <v>725</v>
      </c>
    </row>
    <row r="577" spans="1:3" x14ac:dyDescent="0.2">
      <c r="A577" s="40">
        <v>597</v>
      </c>
      <c r="B577" s="40">
        <f>A577/3+1</f>
        <v>200</v>
      </c>
      <c r="C577" t="s">
        <v>725</v>
      </c>
    </row>
    <row r="578" spans="1:3" x14ac:dyDescent="0.2">
      <c r="A578" s="40">
        <v>600</v>
      </c>
      <c r="B578" s="40">
        <f>A578/3+1</f>
        <v>201</v>
      </c>
      <c r="C578" t="s">
        <v>725</v>
      </c>
    </row>
    <row r="579" spans="1:3" x14ac:dyDescent="0.2">
      <c r="A579" s="40">
        <v>603</v>
      </c>
      <c r="B579" s="40">
        <f>A579/3+1</f>
        <v>202</v>
      </c>
      <c r="C579" t="s">
        <v>725</v>
      </c>
    </row>
    <row r="580" spans="1:3" x14ac:dyDescent="0.2">
      <c r="A580" s="40">
        <v>606</v>
      </c>
      <c r="B580" s="40">
        <f>A580/3+1</f>
        <v>203</v>
      </c>
      <c r="C580" t="s">
        <v>725</v>
      </c>
    </row>
    <row r="581" spans="1:3" x14ac:dyDescent="0.2">
      <c r="A581" s="40">
        <v>609</v>
      </c>
      <c r="B581" s="40">
        <f>A581/3+1</f>
        <v>204</v>
      </c>
      <c r="C581" t="s">
        <v>725</v>
      </c>
    </row>
    <row r="582" spans="1:3" x14ac:dyDescent="0.2">
      <c r="A582" s="40">
        <v>612</v>
      </c>
      <c r="B582" s="40">
        <f>A582/3+1</f>
        <v>205</v>
      </c>
      <c r="C582" t="s">
        <v>725</v>
      </c>
    </row>
    <row r="583" spans="1:3" x14ac:dyDescent="0.2">
      <c r="A583" s="40">
        <v>615</v>
      </c>
      <c r="B583" s="40">
        <f>A583/3+1</f>
        <v>206</v>
      </c>
      <c r="C583" t="s">
        <v>725</v>
      </c>
    </row>
    <row r="584" spans="1:3" x14ac:dyDescent="0.2">
      <c r="A584" s="40">
        <v>618</v>
      </c>
      <c r="B584" s="40">
        <f>A584/3+1</f>
        <v>207</v>
      </c>
      <c r="C584" t="s">
        <v>725</v>
      </c>
    </row>
    <row r="585" spans="1:3" x14ac:dyDescent="0.2">
      <c r="A585" s="40">
        <v>621</v>
      </c>
      <c r="B585" s="40">
        <f>A585/3+1</f>
        <v>208</v>
      </c>
      <c r="C585" t="s">
        <v>725</v>
      </c>
    </row>
    <row r="586" spans="1:3" x14ac:dyDescent="0.2">
      <c r="A586" s="40">
        <v>624</v>
      </c>
      <c r="B586" s="40">
        <f>A586/3+1</f>
        <v>209</v>
      </c>
      <c r="C586" t="s">
        <v>725</v>
      </c>
    </row>
    <row r="587" spans="1:3" x14ac:dyDescent="0.2">
      <c r="A587" s="40">
        <v>627</v>
      </c>
      <c r="B587" s="40">
        <f>A587/3+1</f>
        <v>210</v>
      </c>
      <c r="C587" t="s">
        <v>725</v>
      </c>
    </row>
    <row r="588" spans="1:3" x14ac:dyDescent="0.2">
      <c r="A588" s="40">
        <v>630</v>
      </c>
      <c r="B588" s="40">
        <f>A588/3+1</f>
        <v>211</v>
      </c>
      <c r="C588" t="s">
        <v>725</v>
      </c>
    </row>
    <row r="589" spans="1:3" x14ac:dyDescent="0.2">
      <c r="A589" s="40">
        <v>633</v>
      </c>
      <c r="B589" s="40">
        <f>A589/3+1</f>
        <v>212</v>
      </c>
      <c r="C589" t="s">
        <v>725</v>
      </c>
    </row>
    <row r="590" spans="1:3" x14ac:dyDescent="0.2">
      <c r="A590" s="40">
        <v>636</v>
      </c>
      <c r="B590" s="40">
        <f>A590/3+1</f>
        <v>213</v>
      </c>
      <c r="C590" t="s">
        <v>725</v>
      </c>
    </row>
    <row r="591" spans="1:3" x14ac:dyDescent="0.2">
      <c r="A591" s="40">
        <v>639</v>
      </c>
      <c r="B591" s="40">
        <f>A591/3+1</f>
        <v>214</v>
      </c>
      <c r="C591" t="s">
        <v>725</v>
      </c>
    </row>
    <row r="592" spans="1:3" x14ac:dyDescent="0.2">
      <c r="A592" s="40">
        <v>642</v>
      </c>
      <c r="B592" s="40">
        <f>A592/3+1</f>
        <v>215</v>
      </c>
      <c r="C592" t="s">
        <v>725</v>
      </c>
    </row>
    <row r="593" spans="1:3" x14ac:dyDescent="0.2">
      <c r="A593" s="40">
        <v>645</v>
      </c>
      <c r="B593" s="40">
        <f>A593/3+1</f>
        <v>216</v>
      </c>
      <c r="C593" t="s">
        <v>725</v>
      </c>
    </row>
    <row r="594" spans="1:3" x14ac:dyDescent="0.2">
      <c r="A594" s="40">
        <v>648</v>
      </c>
      <c r="B594" s="40">
        <f>A594/3+1</f>
        <v>217</v>
      </c>
      <c r="C594" t="s">
        <v>725</v>
      </c>
    </row>
    <row r="595" spans="1:3" x14ac:dyDescent="0.2">
      <c r="A595" s="40">
        <v>651</v>
      </c>
      <c r="B595" s="40">
        <f>A595/3+1</f>
        <v>218</v>
      </c>
      <c r="C595" t="s">
        <v>725</v>
      </c>
    </row>
    <row r="596" spans="1:3" x14ac:dyDescent="0.2">
      <c r="A596" s="40">
        <v>654</v>
      </c>
      <c r="B596" s="40">
        <f>A596/3+1</f>
        <v>219</v>
      </c>
      <c r="C596" t="s">
        <v>725</v>
      </c>
    </row>
    <row r="597" spans="1:3" x14ac:dyDescent="0.2">
      <c r="A597" s="40">
        <v>657</v>
      </c>
      <c r="B597" s="40">
        <f>A597/3+1</f>
        <v>220</v>
      </c>
      <c r="C597" t="s">
        <v>725</v>
      </c>
    </row>
    <row r="598" spans="1:3" x14ac:dyDescent="0.2">
      <c r="A598" s="40">
        <v>660</v>
      </c>
      <c r="B598" s="40">
        <f>A598/3+1</f>
        <v>221</v>
      </c>
      <c r="C598" t="s">
        <v>725</v>
      </c>
    </row>
    <row r="599" spans="1:3" x14ac:dyDescent="0.2">
      <c r="A599" s="40">
        <v>663</v>
      </c>
      <c r="B599" s="40">
        <f>A599/3+1</f>
        <v>222</v>
      </c>
      <c r="C599" t="s">
        <v>725</v>
      </c>
    </row>
    <row r="600" spans="1:3" x14ac:dyDescent="0.2">
      <c r="A600" s="40">
        <v>666</v>
      </c>
      <c r="B600" s="40">
        <f>A600/3+1</f>
        <v>223</v>
      </c>
      <c r="C600" t="s">
        <v>725</v>
      </c>
    </row>
    <row r="601" spans="1:3" x14ac:dyDescent="0.2">
      <c r="A601" s="40">
        <v>669</v>
      </c>
      <c r="B601" s="40">
        <f>A601/3+1</f>
        <v>224</v>
      </c>
      <c r="C601" t="s">
        <v>725</v>
      </c>
    </row>
    <row r="602" spans="1:3" x14ac:dyDescent="0.2">
      <c r="A602" s="40">
        <v>672</v>
      </c>
      <c r="B602" s="40">
        <f>A602/3+1</f>
        <v>225</v>
      </c>
      <c r="C602" t="s">
        <v>725</v>
      </c>
    </row>
    <row r="603" spans="1:3" x14ac:dyDescent="0.2">
      <c r="A603" s="40">
        <v>675</v>
      </c>
      <c r="B603" s="40">
        <f>A603/3+1</f>
        <v>226</v>
      </c>
      <c r="C603" t="s">
        <v>725</v>
      </c>
    </row>
    <row r="604" spans="1:3" x14ac:dyDescent="0.2">
      <c r="A604" s="40">
        <v>678</v>
      </c>
      <c r="B604" s="40">
        <f>A604/3+1</f>
        <v>227</v>
      </c>
      <c r="C604" t="s">
        <v>725</v>
      </c>
    </row>
    <row r="605" spans="1:3" x14ac:dyDescent="0.2">
      <c r="A605" s="40">
        <v>681</v>
      </c>
      <c r="B605" s="40">
        <f>A605/3+1</f>
        <v>228</v>
      </c>
      <c r="C605" t="s">
        <v>725</v>
      </c>
    </row>
    <row r="606" spans="1:3" x14ac:dyDescent="0.2">
      <c r="A606" s="40">
        <v>684</v>
      </c>
      <c r="B606" s="40">
        <f>A606/3+1</f>
        <v>229</v>
      </c>
      <c r="C606" t="s">
        <v>725</v>
      </c>
    </row>
    <row r="607" spans="1:3" x14ac:dyDescent="0.2">
      <c r="A607" s="40">
        <v>687</v>
      </c>
      <c r="B607" s="40">
        <f>A607/3+1</f>
        <v>230</v>
      </c>
      <c r="C607" t="s">
        <v>725</v>
      </c>
    </row>
    <row r="608" spans="1:3" x14ac:dyDescent="0.2">
      <c r="A608" s="40">
        <v>690</v>
      </c>
      <c r="B608" s="40">
        <f>A608/3+1</f>
        <v>231</v>
      </c>
      <c r="C608" t="s">
        <v>725</v>
      </c>
    </row>
    <row r="609" spans="1:7" x14ac:dyDescent="0.2">
      <c r="A609" s="40">
        <v>693</v>
      </c>
      <c r="B609" s="40">
        <f>A609/3+1</f>
        <v>232</v>
      </c>
      <c r="C609" t="s">
        <v>725</v>
      </c>
    </row>
    <row r="610" spans="1:7" x14ac:dyDescent="0.2">
      <c r="A610" s="40">
        <v>696</v>
      </c>
      <c r="B610" s="40">
        <f>A610/3+1</f>
        <v>233</v>
      </c>
      <c r="C610" t="s">
        <v>725</v>
      </c>
    </row>
    <row r="611" spans="1:7" x14ac:dyDescent="0.2">
      <c r="A611" s="40">
        <v>699</v>
      </c>
      <c r="B611" s="40">
        <f>A611/3+1</f>
        <v>234</v>
      </c>
      <c r="C611" t="s">
        <v>725</v>
      </c>
      <c r="G611" t="str">
        <f>VLOOKUP(B611, Ath!G17:H390, 2, FALSE)</f>
        <v>update entity set athleticsdivmale=3, athleticsposmale=2  where lower(nameeng) = lower('S.K.H. Kei Hau Secondary School') and categoryid=2;</v>
      </c>
    </row>
    <row r="612" spans="1:7" x14ac:dyDescent="0.2">
      <c r="A612" s="40">
        <v>702</v>
      </c>
      <c r="B612" s="40">
        <f>A612/3+1</f>
        <v>235</v>
      </c>
      <c r="C612" t="s">
        <v>725</v>
      </c>
    </row>
    <row r="613" spans="1:7" x14ac:dyDescent="0.2">
      <c r="A613" s="40">
        <v>705</v>
      </c>
      <c r="B613" s="40">
        <f>A613/3+1</f>
        <v>236</v>
      </c>
      <c r="C613" t="s">
        <v>725</v>
      </c>
    </row>
    <row r="614" spans="1:7" x14ac:dyDescent="0.2">
      <c r="A614" s="40">
        <v>708</v>
      </c>
      <c r="B614" s="40">
        <f>A614/3+1</f>
        <v>237</v>
      </c>
      <c r="C614" t="s">
        <v>725</v>
      </c>
    </row>
    <row r="615" spans="1:7" x14ac:dyDescent="0.2">
      <c r="A615" s="40">
        <v>711</v>
      </c>
      <c r="B615" s="40">
        <f>A615/3+1</f>
        <v>238</v>
      </c>
      <c r="C615" t="s">
        <v>725</v>
      </c>
    </row>
    <row r="616" spans="1:7" x14ac:dyDescent="0.2">
      <c r="A616" s="40">
        <v>714</v>
      </c>
      <c r="B616" s="40">
        <f>A616/3+1</f>
        <v>239</v>
      </c>
      <c r="C616" t="s">
        <v>725</v>
      </c>
    </row>
    <row r="617" spans="1:7" x14ac:dyDescent="0.2">
      <c r="A617" s="40">
        <v>717</v>
      </c>
      <c r="B617" s="40">
        <f>A617/3+1</f>
        <v>240</v>
      </c>
      <c r="C617" t="s">
        <v>725</v>
      </c>
    </row>
    <row r="618" spans="1:7" x14ac:dyDescent="0.2">
      <c r="A618" s="40">
        <v>720</v>
      </c>
      <c r="B618" s="40">
        <f>A618/3+1</f>
        <v>241</v>
      </c>
      <c r="C618" t="s">
        <v>725</v>
      </c>
    </row>
    <row r="619" spans="1:7" x14ac:dyDescent="0.2">
      <c r="A619" s="40">
        <v>723</v>
      </c>
      <c r="B619" s="40">
        <f>A619/3+1</f>
        <v>242</v>
      </c>
      <c r="C619" t="s">
        <v>725</v>
      </c>
    </row>
    <row r="620" spans="1:7" x14ac:dyDescent="0.2">
      <c r="A620" s="40">
        <v>726</v>
      </c>
      <c r="B620" s="40">
        <f>A620/3+1</f>
        <v>243</v>
      </c>
      <c r="C620" t="s">
        <v>725</v>
      </c>
    </row>
    <row r="621" spans="1:7" x14ac:dyDescent="0.2">
      <c r="A621" s="40">
        <v>729</v>
      </c>
      <c r="B621" s="40">
        <f>A621/3+1</f>
        <v>244</v>
      </c>
      <c r="C621" t="s">
        <v>725</v>
      </c>
    </row>
    <row r="622" spans="1:7" x14ac:dyDescent="0.2">
      <c r="A622" s="40">
        <v>732</v>
      </c>
      <c r="B622" s="40">
        <f>A622/3+1</f>
        <v>245</v>
      </c>
      <c r="C622" t="s">
        <v>725</v>
      </c>
    </row>
    <row r="623" spans="1:7" x14ac:dyDescent="0.2">
      <c r="A623" s="40">
        <v>735</v>
      </c>
      <c r="B623" s="40">
        <f>A623/3+1</f>
        <v>246</v>
      </c>
      <c r="C623" t="s">
        <v>725</v>
      </c>
    </row>
    <row r="624" spans="1:7" x14ac:dyDescent="0.2">
      <c r="A624" s="40">
        <v>738</v>
      </c>
      <c r="B624" s="40">
        <f>A624/3+1</f>
        <v>247</v>
      </c>
      <c r="C624" t="s">
        <v>725</v>
      </c>
      <c r="G624" t="str">
        <f>VLOOKUP(B624, Ath!G18:H391, 2, FALSE)</f>
        <v>update entity set athleticsdivmale=3, athleticsposmale=5  where lower(nameeng) = lower('S.K.H. Tang Shiu Kin Secondary School') and categoryid=2;</v>
      </c>
    </row>
    <row r="625" spans="1:7" x14ac:dyDescent="0.2">
      <c r="A625" s="40">
        <v>741</v>
      </c>
      <c r="B625" s="40">
        <f>A625/3+1</f>
        <v>248</v>
      </c>
      <c r="C625" t="s">
        <v>725</v>
      </c>
    </row>
    <row r="626" spans="1:7" x14ac:dyDescent="0.2">
      <c r="A626" s="40">
        <v>744</v>
      </c>
      <c r="B626" s="40">
        <f>A626/3+1</f>
        <v>249</v>
      </c>
      <c r="C626" t="s">
        <v>725</v>
      </c>
      <c r="G626" t="str">
        <f>VLOOKUP(B626, Ath!G19:H392, 2, FALSE)</f>
        <v>update entity set athleticsdivmale=3, athleticsposmale=6  where lower(nameeng) = lower('S.K.H. St. Benedict''s School') and categoryid=2;</v>
      </c>
    </row>
    <row r="627" spans="1:7" x14ac:dyDescent="0.2">
      <c r="A627" s="40">
        <v>747</v>
      </c>
      <c r="B627" s="40">
        <f>A627/3+1</f>
        <v>250</v>
      </c>
      <c r="C627" t="s">
        <v>725</v>
      </c>
    </row>
    <row r="628" spans="1:7" x14ac:dyDescent="0.2">
      <c r="A628" s="40">
        <v>750</v>
      </c>
      <c r="B628" s="40">
        <f>A628/3+1</f>
        <v>251</v>
      </c>
      <c r="C628" t="s">
        <v>725</v>
      </c>
    </row>
    <row r="629" spans="1:7" x14ac:dyDescent="0.2">
      <c r="A629" s="40">
        <v>753</v>
      </c>
      <c r="B629" s="40">
        <f>A629/3+1</f>
        <v>252</v>
      </c>
      <c r="C629" t="s">
        <v>725</v>
      </c>
    </row>
    <row r="630" spans="1:7" x14ac:dyDescent="0.2">
      <c r="A630" s="40">
        <v>756</v>
      </c>
      <c r="B630" s="40">
        <f>A630/3+1</f>
        <v>253</v>
      </c>
      <c r="C630" t="s">
        <v>725</v>
      </c>
    </row>
    <row r="631" spans="1:7" x14ac:dyDescent="0.2">
      <c r="A631" s="40">
        <v>759</v>
      </c>
      <c r="B631" s="40">
        <f>A631/3+1</f>
        <v>254</v>
      </c>
      <c r="C631" t="s">
        <v>725</v>
      </c>
    </row>
    <row r="632" spans="1:7" x14ac:dyDescent="0.2">
      <c r="A632" s="40">
        <v>762</v>
      </c>
      <c r="B632" s="40">
        <f>A632/3+1</f>
        <v>255</v>
      </c>
      <c r="C632" t="s">
        <v>725</v>
      </c>
    </row>
    <row r="633" spans="1:7" x14ac:dyDescent="0.2">
      <c r="A633" s="40">
        <v>765</v>
      </c>
      <c r="B633" s="40">
        <f>A633/3+1</f>
        <v>256</v>
      </c>
      <c r="C633" t="s">
        <v>725</v>
      </c>
    </row>
    <row r="634" spans="1:7" x14ac:dyDescent="0.2">
      <c r="A634" s="40">
        <v>768</v>
      </c>
      <c r="B634" s="40">
        <f>A634/3+1</f>
        <v>257</v>
      </c>
      <c r="C634" t="s">
        <v>725</v>
      </c>
    </row>
    <row r="635" spans="1:7" x14ac:dyDescent="0.2">
      <c r="A635" s="40">
        <v>771</v>
      </c>
      <c r="B635" s="40">
        <f>A635/3+1</f>
        <v>258</v>
      </c>
      <c r="C635" t="s">
        <v>725</v>
      </c>
    </row>
    <row r="636" spans="1:7" x14ac:dyDescent="0.2">
      <c r="A636" s="40">
        <v>774</v>
      </c>
      <c r="B636" s="40">
        <f>A636/3+1</f>
        <v>259</v>
      </c>
      <c r="C636" t="s">
        <v>725</v>
      </c>
      <c r="G636" t="str">
        <f>VLOOKUP(B636, Ath!G20:H393, 2, FALSE)</f>
        <v>update entity set athleticsdivmale=3, athleticsposmale=8  where lower(nameeng) = lower('S.K.H. St. Mary''s Church Mok Hing Yiu College') and categoryid=2;</v>
      </c>
    </row>
    <row r="637" spans="1:7" x14ac:dyDescent="0.2">
      <c r="A637" s="40">
        <v>777</v>
      </c>
      <c r="B637" s="40">
        <f>A637/3+1</f>
        <v>260</v>
      </c>
      <c r="C637" t="s">
        <v>725</v>
      </c>
    </row>
    <row r="638" spans="1:7" x14ac:dyDescent="0.2">
      <c r="A638" s="40">
        <v>780</v>
      </c>
      <c r="B638" s="40">
        <f>A638/3+1</f>
        <v>261</v>
      </c>
      <c r="C638" t="s">
        <v>725</v>
      </c>
    </row>
    <row r="639" spans="1:7" x14ac:dyDescent="0.2">
      <c r="A639" s="40">
        <v>783</v>
      </c>
      <c r="B639" s="40">
        <f>A639/3+1</f>
        <v>262</v>
      </c>
      <c r="C639" t="s">
        <v>725</v>
      </c>
      <c r="G639" t="str">
        <f>VLOOKUP(B639, Ath!G21:H394, 2, FALSE)</f>
        <v>update entity set athleticsdivmale=3, athleticsposmale=9  where lower(nameeng) = lower('S.K.H. Lui Ming Choi Secondary School') and categoryid=2;</v>
      </c>
    </row>
    <row r="640" spans="1:7" x14ac:dyDescent="0.2">
      <c r="A640" s="40">
        <v>786</v>
      </c>
      <c r="B640" s="40">
        <f>A640/3+1</f>
        <v>263</v>
      </c>
      <c r="C640" t="s">
        <v>725</v>
      </c>
    </row>
    <row r="641" spans="1:3" x14ac:dyDescent="0.2">
      <c r="A641" s="40">
        <v>789</v>
      </c>
      <c r="B641" s="40">
        <f>A641/3+1</f>
        <v>264</v>
      </c>
      <c r="C641" t="s">
        <v>725</v>
      </c>
    </row>
    <row r="642" spans="1:3" x14ac:dyDescent="0.2">
      <c r="A642" s="40">
        <v>792</v>
      </c>
      <c r="B642" s="40">
        <f>A642/3+1</f>
        <v>265</v>
      </c>
      <c r="C642" t="s">
        <v>725</v>
      </c>
    </row>
    <row r="643" spans="1:3" x14ac:dyDescent="0.2">
      <c r="A643" s="40">
        <v>795</v>
      </c>
      <c r="B643" s="40">
        <f>A643/3+1</f>
        <v>266</v>
      </c>
      <c r="C643" t="s">
        <v>725</v>
      </c>
    </row>
    <row r="644" spans="1:3" x14ac:dyDescent="0.2">
      <c r="A644" s="40">
        <v>798</v>
      </c>
      <c r="B644" s="40">
        <f>A644/3+1</f>
        <v>267</v>
      </c>
      <c r="C644" t="s">
        <v>725</v>
      </c>
    </row>
    <row r="645" spans="1:3" x14ac:dyDescent="0.2">
      <c r="A645" s="40">
        <v>801</v>
      </c>
      <c r="B645" s="40">
        <f>A645/3+1</f>
        <v>268</v>
      </c>
      <c r="C645" t="s">
        <v>725</v>
      </c>
    </row>
    <row r="646" spans="1:3" x14ac:dyDescent="0.2">
      <c r="A646" s="40">
        <v>804</v>
      </c>
      <c r="B646" s="40">
        <f>A646/3+1</f>
        <v>269</v>
      </c>
      <c r="C646" t="s">
        <v>725</v>
      </c>
    </row>
    <row r="647" spans="1:3" x14ac:dyDescent="0.2">
      <c r="A647" s="40">
        <v>807</v>
      </c>
      <c r="B647" s="40">
        <f>A647/3+1</f>
        <v>270</v>
      </c>
      <c r="C647" t="s">
        <v>725</v>
      </c>
    </row>
    <row r="648" spans="1:3" x14ac:dyDescent="0.2">
      <c r="A648" s="40">
        <v>810</v>
      </c>
      <c r="B648" s="40">
        <f>A648/3+1</f>
        <v>271</v>
      </c>
      <c r="C648" t="s">
        <v>725</v>
      </c>
    </row>
    <row r="649" spans="1:3" x14ac:dyDescent="0.2">
      <c r="A649" s="40">
        <v>813</v>
      </c>
      <c r="B649" s="40">
        <f>A649/3+1</f>
        <v>272</v>
      </c>
      <c r="C649" t="s">
        <v>725</v>
      </c>
    </row>
    <row r="650" spans="1:3" x14ac:dyDescent="0.2">
      <c r="A650" s="40">
        <v>816</v>
      </c>
      <c r="B650" s="40">
        <f>A650/3+1</f>
        <v>273</v>
      </c>
      <c r="C650" t="s">
        <v>725</v>
      </c>
    </row>
    <row r="651" spans="1:3" x14ac:dyDescent="0.2">
      <c r="A651" s="40">
        <v>819</v>
      </c>
      <c r="B651" s="40">
        <f>A651/3+1</f>
        <v>274</v>
      </c>
      <c r="C651" t="s">
        <v>725</v>
      </c>
    </row>
    <row r="652" spans="1:3" x14ac:dyDescent="0.2">
      <c r="A652" s="40">
        <v>822</v>
      </c>
      <c r="B652" s="40">
        <f>A652/3+1</f>
        <v>275</v>
      </c>
      <c r="C652" t="s">
        <v>725</v>
      </c>
    </row>
    <row r="653" spans="1:3" x14ac:dyDescent="0.2">
      <c r="A653" s="40">
        <v>825</v>
      </c>
      <c r="B653" s="40">
        <f>A653/3+1</f>
        <v>276</v>
      </c>
      <c r="C653" t="s">
        <v>725</v>
      </c>
    </row>
    <row r="654" spans="1:3" x14ac:dyDescent="0.2">
      <c r="A654" s="40">
        <v>828</v>
      </c>
      <c r="B654" s="40">
        <f>A654/3+1</f>
        <v>277</v>
      </c>
      <c r="C654" t="s">
        <v>725</v>
      </c>
    </row>
    <row r="655" spans="1:3" x14ac:dyDescent="0.2">
      <c r="A655" s="40">
        <v>831</v>
      </c>
      <c r="B655" s="40">
        <f>A655/3+1</f>
        <v>278</v>
      </c>
      <c r="C655" t="s">
        <v>725</v>
      </c>
    </row>
    <row r="656" spans="1:3" x14ac:dyDescent="0.2">
      <c r="A656" s="40">
        <v>834</v>
      </c>
      <c r="B656" s="40">
        <f>A656/3+1</f>
        <v>279</v>
      </c>
      <c r="C656" t="s">
        <v>725</v>
      </c>
    </row>
    <row r="657" spans="1:3" x14ac:dyDescent="0.2">
      <c r="A657" s="40">
        <v>837</v>
      </c>
      <c r="B657" s="40">
        <f>A657/3+1</f>
        <v>280</v>
      </c>
      <c r="C657" t="s">
        <v>725</v>
      </c>
    </row>
    <row r="658" spans="1:3" x14ac:dyDescent="0.2">
      <c r="A658" s="40">
        <v>840</v>
      </c>
      <c r="B658" s="40">
        <f>A658/3+1</f>
        <v>281</v>
      </c>
      <c r="C658" t="s">
        <v>725</v>
      </c>
    </row>
    <row r="659" spans="1:3" x14ac:dyDescent="0.2">
      <c r="A659" s="40">
        <v>843</v>
      </c>
      <c r="B659" s="40">
        <f>A659/3+1</f>
        <v>282</v>
      </c>
      <c r="C659" t="s">
        <v>725</v>
      </c>
    </row>
    <row r="660" spans="1:3" x14ac:dyDescent="0.2">
      <c r="A660" s="40">
        <v>846</v>
      </c>
      <c r="B660" s="40">
        <f>A660/3+1</f>
        <v>283</v>
      </c>
      <c r="C660" t="s">
        <v>725</v>
      </c>
    </row>
    <row r="661" spans="1:3" x14ac:dyDescent="0.2">
      <c r="A661" s="40">
        <v>849</v>
      </c>
      <c r="B661" s="40">
        <f>A661/3+1</f>
        <v>284</v>
      </c>
      <c r="C661" t="s">
        <v>725</v>
      </c>
    </row>
    <row r="662" spans="1:3" x14ac:dyDescent="0.2">
      <c r="A662" s="40">
        <v>852</v>
      </c>
      <c r="B662" s="40">
        <f>A662/3+1</f>
        <v>285</v>
      </c>
      <c r="C662" t="s">
        <v>725</v>
      </c>
    </row>
    <row r="663" spans="1:3" x14ac:dyDescent="0.2">
      <c r="A663" s="40">
        <v>855</v>
      </c>
      <c r="B663" s="40">
        <f>A663/3+1</f>
        <v>286</v>
      </c>
      <c r="C663" t="s">
        <v>725</v>
      </c>
    </row>
    <row r="664" spans="1:3" x14ac:dyDescent="0.2">
      <c r="A664" s="40">
        <v>858</v>
      </c>
      <c r="B664" s="40">
        <f>A664/3+1</f>
        <v>287</v>
      </c>
      <c r="C664" t="s">
        <v>725</v>
      </c>
    </row>
    <row r="665" spans="1:3" x14ac:dyDescent="0.2">
      <c r="A665" s="40">
        <v>861</v>
      </c>
      <c r="B665" s="40">
        <f>A665/3+1</f>
        <v>288</v>
      </c>
      <c r="C665" t="s">
        <v>725</v>
      </c>
    </row>
    <row r="666" spans="1:3" x14ac:dyDescent="0.2">
      <c r="A666" s="40">
        <v>864</v>
      </c>
      <c r="B666" s="40">
        <f>A666/3+1</f>
        <v>289</v>
      </c>
      <c r="C666" t="s">
        <v>725</v>
      </c>
    </row>
    <row r="667" spans="1:3" x14ac:dyDescent="0.2">
      <c r="A667" s="40">
        <v>867</v>
      </c>
      <c r="B667" s="40">
        <f>A667/3+1</f>
        <v>290</v>
      </c>
      <c r="C667" t="s">
        <v>725</v>
      </c>
    </row>
    <row r="668" spans="1:3" x14ac:dyDescent="0.2">
      <c r="A668" s="40">
        <v>870</v>
      </c>
      <c r="B668" s="40">
        <f>A668/3+1</f>
        <v>291</v>
      </c>
      <c r="C668" t="s">
        <v>725</v>
      </c>
    </row>
    <row r="669" spans="1:3" x14ac:dyDescent="0.2">
      <c r="A669" s="40">
        <v>873</v>
      </c>
      <c r="B669" s="40">
        <f>A669/3+1</f>
        <v>292</v>
      </c>
      <c r="C669" t="s">
        <v>725</v>
      </c>
    </row>
    <row r="670" spans="1:3" x14ac:dyDescent="0.2">
      <c r="A670" s="40">
        <v>876</v>
      </c>
      <c r="B670" s="40">
        <f>A670/3+1</f>
        <v>293</v>
      </c>
      <c r="C670" t="s">
        <v>725</v>
      </c>
    </row>
    <row r="671" spans="1:3" x14ac:dyDescent="0.2">
      <c r="A671" s="40">
        <v>879</v>
      </c>
      <c r="B671" s="40">
        <f>A671/3+1</f>
        <v>294</v>
      </c>
      <c r="C671" t="s">
        <v>725</v>
      </c>
    </row>
    <row r="672" spans="1:3" x14ac:dyDescent="0.2">
      <c r="A672" s="40">
        <v>882</v>
      </c>
      <c r="B672" s="40">
        <f>A672/3+1</f>
        <v>295</v>
      </c>
      <c r="C672" t="s">
        <v>725</v>
      </c>
    </row>
    <row r="673" spans="1:7" x14ac:dyDescent="0.2">
      <c r="A673" s="40">
        <v>885</v>
      </c>
      <c r="B673" s="40">
        <f>A673/3+1</f>
        <v>296</v>
      </c>
      <c r="C673" t="s">
        <v>725</v>
      </c>
      <c r="G673" t="str">
        <f>VLOOKUP(B673, Ath!G22:H395, 2, FALSE)</f>
        <v>update entity set athleticsdivmale=3, athleticsposmale=18  where lower(nameeng) = lower('S.K.H. Leung Kwai Yee Secondary School') and categoryid=2;</v>
      </c>
    </row>
    <row r="674" spans="1:7" x14ac:dyDescent="0.2">
      <c r="A674" s="40">
        <v>888</v>
      </c>
      <c r="B674" s="40">
        <f>A674/3+1</f>
        <v>297</v>
      </c>
      <c r="C674" t="s">
        <v>725</v>
      </c>
    </row>
    <row r="675" spans="1:7" x14ac:dyDescent="0.2">
      <c r="A675" s="40">
        <v>891</v>
      </c>
      <c r="B675" s="40">
        <f>A675/3+1</f>
        <v>298</v>
      </c>
      <c r="C675" t="s">
        <v>725</v>
      </c>
    </row>
    <row r="676" spans="1:7" x14ac:dyDescent="0.2">
      <c r="A676" s="40">
        <v>894</v>
      </c>
      <c r="B676" s="40">
        <f>A676/3+1</f>
        <v>299</v>
      </c>
      <c r="C676" t="s">
        <v>725</v>
      </c>
    </row>
    <row r="677" spans="1:7" x14ac:dyDescent="0.2">
      <c r="A677" s="40">
        <v>897</v>
      </c>
      <c r="B677" s="40">
        <f>A677/3+1</f>
        <v>300</v>
      </c>
      <c r="C677" t="s">
        <v>725</v>
      </c>
    </row>
    <row r="678" spans="1:7" x14ac:dyDescent="0.2">
      <c r="A678" s="40">
        <v>900</v>
      </c>
      <c r="B678" s="40">
        <f>A678/3+1</f>
        <v>301</v>
      </c>
      <c r="C678" t="s">
        <v>725</v>
      </c>
    </row>
    <row r="679" spans="1:7" x14ac:dyDescent="0.2">
      <c r="A679" s="40">
        <v>903</v>
      </c>
      <c r="B679" s="40">
        <f>A679/3+1</f>
        <v>302</v>
      </c>
      <c r="C679" t="s">
        <v>725</v>
      </c>
    </row>
    <row r="680" spans="1:7" x14ac:dyDescent="0.2">
      <c r="A680" s="40">
        <v>906</v>
      </c>
      <c r="B680" s="40">
        <f>A680/3+1</f>
        <v>303</v>
      </c>
      <c r="C680" t="s">
        <v>725</v>
      </c>
    </row>
    <row r="681" spans="1:7" x14ac:dyDescent="0.2">
      <c r="A681" s="40">
        <v>909</v>
      </c>
      <c r="B681" s="40">
        <f>A681/3+1</f>
        <v>304</v>
      </c>
      <c r="C681" t="s">
        <v>725</v>
      </c>
    </row>
    <row r="682" spans="1:7" x14ac:dyDescent="0.2">
      <c r="A682" s="40">
        <v>912</v>
      </c>
      <c r="B682" s="40">
        <f>A682/3+1</f>
        <v>305</v>
      </c>
      <c r="C682" t="s">
        <v>725</v>
      </c>
      <c r="G682" t="str">
        <f>VLOOKUP(B682, Ath!G23:H396, 2, FALSE)</f>
        <v>update entity set athleticsdivmale=3, athleticsposmale=20  where lower(nameeng) = lower('Rhenish Church Pang Hok Ko Memorial College') and categoryid=2;</v>
      </c>
    </row>
    <row r="683" spans="1:7" x14ac:dyDescent="0.2">
      <c r="A683" s="40">
        <v>915</v>
      </c>
      <c r="B683" s="40">
        <f>A683/3+1</f>
        <v>306</v>
      </c>
      <c r="C683" t="s">
        <v>725</v>
      </c>
    </row>
    <row r="684" spans="1:7" x14ac:dyDescent="0.2">
      <c r="A684" s="40">
        <v>918</v>
      </c>
      <c r="B684" s="40">
        <f>A684/3+1</f>
        <v>307</v>
      </c>
      <c r="C684" t="s">
        <v>725</v>
      </c>
    </row>
    <row r="685" spans="1:7" x14ac:dyDescent="0.2">
      <c r="A685" s="40">
        <v>921</v>
      </c>
      <c r="B685" s="40">
        <f>A685/3+1</f>
        <v>308</v>
      </c>
      <c r="C685" t="s">
        <v>725</v>
      </c>
    </row>
    <row r="686" spans="1:7" x14ac:dyDescent="0.2">
      <c r="A686" s="40">
        <v>924</v>
      </c>
      <c r="B686" s="40">
        <f>A686/3+1</f>
        <v>309</v>
      </c>
      <c r="C686" t="s">
        <v>725</v>
      </c>
    </row>
    <row r="687" spans="1:7" x14ac:dyDescent="0.2">
      <c r="A687" s="40">
        <v>927</v>
      </c>
      <c r="B687" s="40">
        <f>A687/3+1</f>
        <v>310</v>
      </c>
      <c r="C687" t="s">
        <v>725</v>
      </c>
    </row>
    <row r="688" spans="1:7" x14ac:dyDescent="0.2">
      <c r="A688" s="40">
        <v>930</v>
      </c>
      <c r="B688" s="40">
        <f>A688/3+1</f>
        <v>311</v>
      </c>
      <c r="C688" t="s">
        <v>725</v>
      </c>
    </row>
    <row r="689" spans="1:3" x14ac:dyDescent="0.2">
      <c r="A689" s="40">
        <v>933</v>
      </c>
      <c r="B689" s="40">
        <f>A689/3+1</f>
        <v>312</v>
      </c>
      <c r="C689" t="s">
        <v>725</v>
      </c>
    </row>
    <row r="690" spans="1:3" x14ac:dyDescent="0.2">
      <c r="A690" s="40">
        <v>936</v>
      </c>
      <c r="B690" s="40">
        <f>A690/3+1</f>
        <v>313</v>
      </c>
      <c r="C690" t="s">
        <v>725</v>
      </c>
    </row>
    <row r="691" spans="1:3" x14ac:dyDescent="0.2">
      <c r="A691" s="40">
        <v>939</v>
      </c>
      <c r="B691" s="40">
        <f>A691/3+1</f>
        <v>314</v>
      </c>
      <c r="C691" t="s">
        <v>725</v>
      </c>
    </row>
    <row r="692" spans="1:3" x14ac:dyDescent="0.2">
      <c r="A692" s="40">
        <v>942</v>
      </c>
      <c r="B692" s="40">
        <f>A692/3+1</f>
        <v>315</v>
      </c>
      <c r="C692" t="s">
        <v>725</v>
      </c>
    </row>
    <row r="693" spans="1:3" x14ac:dyDescent="0.2">
      <c r="A693" s="40">
        <v>945</v>
      </c>
      <c r="B693" s="40">
        <f>A693/3+1</f>
        <v>316</v>
      </c>
      <c r="C693" t="s">
        <v>725</v>
      </c>
    </row>
    <row r="694" spans="1:3" x14ac:dyDescent="0.2">
      <c r="A694" s="40">
        <v>948</v>
      </c>
      <c r="B694" s="40">
        <f>A694/3+1</f>
        <v>317</v>
      </c>
      <c r="C694" t="s">
        <v>725</v>
      </c>
    </row>
    <row r="695" spans="1:3" x14ac:dyDescent="0.2">
      <c r="A695" s="40">
        <v>951</v>
      </c>
      <c r="B695" s="40">
        <f>A695/3+1</f>
        <v>318</v>
      </c>
      <c r="C695" t="s">
        <v>725</v>
      </c>
    </row>
    <row r="696" spans="1:3" x14ac:dyDescent="0.2">
      <c r="A696" s="40">
        <v>954</v>
      </c>
      <c r="B696" s="40">
        <f>A696/3+1</f>
        <v>319</v>
      </c>
      <c r="C696" t="s">
        <v>725</v>
      </c>
    </row>
    <row r="697" spans="1:3" x14ac:dyDescent="0.2">
      <c r="A697" s="40">
        <v>957</v>
      </c>
      <c r="B697" s="40">
        <f>A697/3+1</f>
        <v>320</v>
      </c>
      <c r="C697" t="s">
        <v>725</v>
      </c>
    </row>
    <row r="698" spans="1:3" x14ac:dyDescent="0.2">
      <c r="A698" s="40">
        <v>960</v>
      </c>
      <c r="B698" s="40">
        <f>A698/3+1</f>
        <v>321</v>
      </c>
      <c r="C698" t="s">
        <v>725</v>
      </c>
    </row>
    <row r="699" spans="1:3" x14ac:dyDescent="0.2">
      <c r="A699" s="40">
        <v>963</v>
      </c>
      <c r="B699" s="40">
        <f>A699/3+1</f>
        <v>322</v>
      </c>
      <c r="C699" t="s">
        <v>725</v>
      </c>
    </row>
    <row r="700" spans="1:3" x14ac:dyDescent="0.2">
      <c r="A700" s="40">
        <v>966</v>
      </c>
      <c r="B700" s="40">
        <f>A700/3+1</f>
        <v>323</v>
      </c>
      <c r="C700" t="s">
        <v>725</v>
      </c>
    </row>
    <row r="701" spans="1:3" x14ac:dyDescent="0.2">
      <c r="A701" s="40">
        <v>969</v>
      </c>
      <c r="B701" s="40">
        <f>A701/3+1</f>
        <v>324</v>
      </c>
      <c r="C701" t="s">
        <v>725</v>
      </c>
    </row>
    <row r="702" spans="1:3" x14ac:dyDescent="0.2">
      <c r="A702" s="40">
        <v>972</v>
      </c>
      <c r="B702" s="40">
        <f>A702/3+1</f>
        <v>325</v>
      </c>
      <c r="C702" t="s">
        <v>725</v>
      </c>
    </row>
    <row r="703" spans="1:3" x14ac:dyDescent="0.2">
      <c r="A703" s="40">
        <v>975</v>
      </c>
      <c r="B703" s="40">
        <f>A703/3+1</f>
        <v>326</v>
      </c>
      <c r="C703" t="s">
        <v>725</v>
      </c>
    </row>
    <row r="704" spans="1:3" x14ac:dyDescent="0.2">
      <c r="A704" s="40">
        <v>978</v>
      </c>
      <c r="B704" s="40">
        <f>A704/3+1</f>
        <v>327</v>
      </c>
      <c r="C704" t="s">
        <v>725</v>
      </c>
    </row>
    <row r="705" spans="1:7" x14ac:dyDescent="0.2">
      <c r="A705" s="40">
        <v>981</v>
      </c>
      <c r="B705" s="40">
        <f>A705/3+1</f>
        <v>328</v>
      </c>
      <c r="C705" t="s">
        <v>725</v>
      </c>
    </row>
    <row r="706" spans="1:7" x14ac:dyDescent="0.2">
      <c r="A706" s="40">
        <v>984</v>
      </c>
      <c r="B706" s="40">
        <f>A706/3+1</f>
        <v>329</v>
      </c>
      <c r="C706" t="s">
        <v>725</v>
      </c>
    </row>
    <row r="707" spans="1:7" x14ac:dyDescent="0.2">
      <c r="A707" s="40">
        <v>987</v>
      </c>
      <c r="B707" s="40">
        <f>A707/3+1</f>
        <v>330</v>
      </c>
      <c r="C707" t="s">
        <v>725</v>
      </c>
    </row>
    <row r="708" spans="1:7" x14ac:dyDescent="0.2">
      <c r="A708" s="40">
        <v>990</v>
      </c>
      <c r="B708" s="40">
        <f>A708/3+1</f>
        <v>331</v>
      </c>
      <c r="C708" t="s">
        <v>725</v>
      </c>
    </row>
    <row r="709" spans="1:7" x14ac:dyDescent="0.2">
      <c r="A709" s="40">
        <v>993</v>
      </c>
      <c r="B709" s="40">
        <f>A709/3+1</f>
        <v>332</v>
      </c>
      <c r="C709" t="s">
        <v>725</v>
      </c>
    </row>
    <row r="710" spans="1:7" x14ac:dyDescent="0.2">
      <c r="A710" s="40">
        <v>996</v>
      </c>
      <c r="B710" s="40">
        <f>A710/3+1</f>
        <v>333</v>
      </c>
      <c r="C710" t="s">
        <v>725</v>
      </c>
    </row>
    <row r="711" spans="1:7" x14ac:dyDescent="0.2">
      <c r="A711" s="40">
        <v>999</v>
      </c>
      <c r="B711" s="40">
        <f>A711/3+1</f>
        <v>334</v>
      </c>
      <c r="C711" t="s">
        <v>725</v>
      </c>
    </row>
    <row r="712" spans="1:7" x14ac:dyDescent="0.2">
      <c r="A712" s="40">
        <v>1002</v>
      </c>
      <c r="B712" s="40">
        <f>A712/3+1</f>
        <v>335</v>
      </c>
      <c r="C712" t="s">
        <v>725</v>
      </c>
    </row>
    <row r="713" spans="1:7" x14ac:dyDescent="0.2">
      <c r="A713" s="40">
        <v>1005</v>
      </c>
      <c r="B713" s="40">
        <f>A713/3+1</f>
        <v>336</v>
      </c>
      <c r="C713" t="s">
        <v>725</v>
      </c>
    </row>
    <row r="714" spans="1:7" x14ac:dyDescent="0.2">
      <c r="A714" s="40">
        <v>1008</v>
      </c>
      <c r="B714" s="40">
        <f>A714/3+1</f>
        <v>337</v>
      </c>
      <c r="C714" t="s">
        <v>725</v>
      </c>
    </row>
    <row r="715" spans="1:7" x14ac:dyDescent="0.2">
      <c r="A715" s="40">
        <v>1011</v>
      </c>
      <c r="B715" s="40">
        <f>A715/3+1</f>
        <v>338</v>
      </c>
      <c r="C715" t="s">
        <v>725</v>
      </c>
    </row>
    <row r="716" spans="1:7" x14ac:dyDescent="0.2">
      <c r="A716" s="40">
        <v>1014</v>
      </c>
      <c r="B716" s="40">
        <f>A716/3+1</f>
        <v>339</v>
      </c>
      <c r="C716" t="s">
        <v>725</v>
      </c>
    </row>
    <row r="717" spans="1:7" x14ac:dyDescent="0.2">
      <c r="A717" s="40">
        <v>1017</v>
      </c>
      <c r="B717" s="40">
        <f>A717/3+1</f>
        <v>340</v>
      </c>
      <c r="C717" t="s">
        <v>725</v>
      </c>
    </row>
    <row r="718" spans="1:7" x14ac:dyDescent="0.2">
      <c r="A718" s="40">
        <v>1020</v>
      </c>
      <c r="B718" s="40">
        <f>A718/3+1</f>
        <v>341</v>
      </c>
      <c r="C718" t="s">
        <v>725</v>
      </c>
      <c r="G718" t="str">
        <f>VLOOKUP(B718, Ath!G24:H397, 2, FALSE)</f>
        <v>update entity set athleticsdivmale=3, athleticsposmale=29  where lower(nameeng) = lower('S.K.H. Holy Trinity Church Secondary School') and categoryid=2;</v>
      </c>
    </row>
    <row r="719" spans="1:7" x14ac:dyDescent="0.2">
      <c r="A719" s="40">
        <v>1023</v>
      </c>
      <c r="B719" s="40">
        <f>A719/3+1</f>
        <v>342</v>
      </c>
      <c r="C719" t="s">
        <v>725</v>
      </c>
    </row>
    <row r="720" spans="1:7" x14ac:dyDescent="0.2">
      <c r="A720" s="40">
        <v>1026</v>
      </c>
      <c r="B720" s="40">
        <f>A720/3+1</f>
        <v>343</v>
      </c>
      <c r="C720" t="s">
        <v>725</v>
      </c>
    </row>
    <row r="721" spans="1:7" x14ac:dyDescent="0.2">
      <c r="A721" s="40">
        <v>1029</v>
      </c>
      <c r="B721" s="40">
        <f>A721/3+1</f>
        <v>344</v>
      </c>
      <c r="C721" t="s">
        <v>725</v>
      </c>
    </row>
    <row r="722" spans="1:7" x14ac:dyDescent="0.2">
      <c r="A722" s="40">
        <v>1032</v>
      </c>
      <c r="B722" s="40">
        <f>A722/3+1</f>
        <v>345</v>
      </c>
      <c r="C722" t="s">
        <v>725</v>
      </c>
    </row>
    <row r="723" spans="1:7" x14ac:dyDescent="0.2">
      <c r="A723" s="40">
        <v>1035</v>
      </c>
      <c r="B723" s="40">
        <f>A723/3+1</f>
        <v>346</v>
      </c>
      <c r="C723" t="s">
        <v>725</v>
      </c>
    </row>
    <row r="724" spans="1:7" x14ac:dyDescent="0.2">
      <c r="A724" s="40">
        <v>1038</v>
      </c>
      <c r="B724" s="40">
        <f>A724/3+1</f>
        <v>347</v>
      </c>
      <c r="C724" t="s">
        <v>725</v>
      </c>
    </row>
    <row r="725" spans="1:7" x14ac:dyDescent="0.2">
      <c r="A725" s="40">
        <v>1041</v>
      </c>
      <c r="B725" s="40">
        <f>A725/3+1</f>
        <v>348</v>
      </c>
      <c r="C725" t="s">
        <v>725</v>
      </c>
    </row>
    <row r="726" spans="1:7" x14ac:dyDescent="0.2">
      <c r="A726" s="40">
        <v>1044</v>
      </c>
      <c r="B726" s="40">
        <f>A726/3+1</f>
        <v>349</v>
      </c>
      <c r="C726" t="s">
        <v>725</v>
      </c>
    </row>
    <row r="727" spans="1:7" x14ac:dyDescent="0.2">
      <c r="A727" s="40">
        <v>1047</v>
      </c>
      <c r="B727" s="40">
        <f>A727/3+1</f>
        <v>350</v>
      </c>
      <c r="C727" t="s">
        <v>725</v>
      </c>
    </row>
    <row r="728" spans="1:7" x14ac:dyDescent="0.2">
      <c r="A728" s="40">
        <v>1050</v>
      </c>
      <c r="B728" s="40">
        <f>A728/3+1</f>
        <v>351</v>
      </c>
      <c r="C728" t="s">
        <v>725</v>
      </c>
    </row>
    <row r="729" spans="1:7" x14ac:dyDescent="0.2">
      <c r="A729" s="40">
        <v>1053</v>
      </c>
      <c r="B729" s="40">
        <f>A729/3+1</f>
        <v>352</v>
      </c>
      <c r="C729" t="s">
        <v>725</v>
      </c>
      <c r="G729" t="str">
        <f>VLOOKUP(B729, Ath!G25:H398, 2, FALSE)</f>
        <v>update entity set athleticsdivmale=3, athleticsposmale=31  where lower(nameeng) = lower('SKH Holy Carpenter Secondary School') and categoryid=2;</v>
      </c>
    </row>
    <row r="730" spans="1:7" x14ac:dyDescent="0.2">
      <c r="A730" s="40">
        <v>1056</v>
      </c>
      <c r="B730" s="40">
        <f>A730/3+1</f>
        <v>353</v>
      </c>
      <c r="C730" t="s">
        <v>725</v>
      </c>
    </row>
    <row r="731" spans="1:7" x14ac:dyDescent="0.2">
      <c r="A731" s="40">
        <v>1059</v>
      </c>
      <c r="B731" s="40">
        <f>A731/3+1</f>
        <v>354</v>
      </c>
      <c r="C731" t="s">
        <v>725</v>
      </c>
    </row>
    <row r="732" spans="1:7" x14ac:dyDescent="0.2">
      <c r="A732" s="40">
        <v>1062</v>
      </c>
      <c r="B732" s="40">
        <f>A732/3+1</f>
        <v>355</v>
      </c>
      <c r="C732" t="s">
        <v>725</v>
      </c>
    </row>
    <row r="733" spans="1:7" x14ac:dyDescent="0.2">
      <c r="A733" s="40">
        <v>1065</v>
      </c>
      <c r="B733" s="40">
        <f>A733/3+1</f>
        <v>356</v>
      </c>
      <c r="C733" t="s">
        <v>725</v>
      </c>
    </row>
    <row r="734" spans="1:7" x14ac:dyDescent="0.2">
      <c r="A734" s="40">
        <v>1068</v>
      </c>
      <c r="B734" s="40">
        <f>A734/3+1</f>
        <v>357</v>
      </c>
      <c r="C734" t="s">
        <v>725</v>
      </c>
    </row>
    <row r="735" spans="1:7" x14ac:dyDescent="0.2">
      <c r="A735" s="40">
        <v>1071</v>
      </c>
      <c r="B735" s="40">
        <f>A735/3+1</f>
        <v>358</v>
      </c>
      <c r="C735" t="s">
        <v>725</v>
      </c>
    </row>
    <row r="736" spans="1:7" x14ac:dyDescent="0.2">
      <c r="A736" s="40">
        <v>1074</v>
      </c>
      <c r="B736" s="40">
        <f>A736/3+1</f>
        <v>359</v>
      </c>
      <c r="C736" t="s">
        <v>725</v>
      </c>
      <c r="G736" t="str">
        <f>VLOOKUP(B736, Ath!G26:H399, 2, FALSE)</f>
        <v>update entity set athleticsdivmale=3, athleticsposmale=33  where lower(nameeng) = lower('Concordia Lutheran School - North Point') and categoryid=2;</v>
      </c>
    </row>
    <row r="737" spans="1:7" x14ac:dyDescent="0.2">
      <c r="A737" s="40">
        <v>1077</v>
      </c>
      <c r="B737" s="40">
        <f>A737/3+1</f>
        <v>360</v>
      </c>
      <c r="C737" t="s">
        <v>725</v>
      </c>
    </row>
    <row r="738" spans="1:7" x14ac:dyDescent="0.2">
      <c r="A738" s="40">
        <v>1080</v>
      </c>
      <c r="B738" s="40">
        <f>A738/3+1</f>
        <v>361</v>
      </c>
      <c r="C738" t="s">
        <v>725</v>
      </c>
    </row>
    <row r="739" spans="1:7" x14ac:dyDescent="0.2">
      <c r="A739" s="40">
        <v>1083</v>
      </c>
      <c r="B739" s="40">
        <f>A739/3+1</f>
        <v>362</v>
      </c>
      <c r="C739" t="s">
        <v>725</v>
      </c>
    </row>
    <row r="740" spans="1:7" x14ac:dyDescent="0.2">
      <c r="A740" s="40">
        <v>1086</v>
      </c>
      <c r="B740" s="40">
        <f>A740/3+1</f>
        <v>363</v>
      </c>
      <c r="C740" t="s">
        <v>725</v>
      </c>
    </row>
    <row r="741" spans="1:7" x14ac:dyDescent="0.2">
      <c r="A741" s="40">
        <v>1092</v>
      </c>
      <c r="B741" s="40">
        <f>A741/3+1</f>
        <v>365</v>
      </c>
      <c r="C741" t="s">
        <v>725</v>
      </c>
    </row>
    <row r="742" spans="1:7" x14ac:dyDescent="0.2">
      <c r="A742" s="40">
        <v>1095</v>
      </c>
      <c r="B742" s="40">
        <f>A742/3+1</f>
        <v>366</v>
      </c>
      <c r="C742" t="s">
        <v>725</v>
      </c>
    </row>
    <row r="743" spans="1:7" x14ac:dyDescent="0.2">
      <c r="A743" s="40">
        <v>1098</v>
      </c>
      <c r="B743" s="40">
        <f>A743/3+1</f>
        <v>367</v>
      </c>
      <c r="C743" t="s">
        <v>725</v>
      </c>
    </row>
    <row r="744" spans="1:7" x14ac:dyDescent="0.2">
      <c r="A744" s="40">
        <v>1101</v>
      </c>
      <c r="B744" s="40">
        <f>A744/3+1</f>
        <v>368</v>
      </c>
      <c r="C744" t="s">
        <v>725</v>
      </c>
    </row>
    <row r="745" spans="1:7" x14ac:dyDescent="0.2">
      <c r="A745" s="40">
        <v>1104</v>
      </c>
      <c r="B745" s="40">
        <f>A745/3+1</f>
        <v>369</v>
      </c>
      <c r="C745" t="s">
        <v>725</v>
      </c>
    </row>
    <row r="746" spans="1:7" x14ac:dyDescent="0.2">
      <c r="A746" s="40">
        <v>1107</v>
      </c>
      <c r="B746" s="40">
        <f>A746/3+1</f>
        <v>370</v>
      </c>
      <c r="C746" t="s">
        <v>725</v>
      </c>
    </row>
    <row r="747" spans="1:7" x14ac:dyDescent="0.2">
      <c r="A747" s="40">
        <v>1110</v>
      </c>
      <c r="B747" s="40">
        <f>A747/3+1</f>
        <v>371</v>
      </c>
      <c r="C747" t="s">
        <v>725</v>
      </c>
    </row>
    <row r="748" spans="1:7" x14ac:dyDescent="0.2">
      <c r="A748" s="40">
        <v>1113</v>
      </c>
      <c r="B748" s="40">
        <f>A748/3+1</f>
        <v>372</v>
      </c>
      <c r="C748" t="s">
        <v>725</v>
      </c>
    </row>
    <row r="749" spans="1:7" x14ac:dyDescent="0.2">
      <c r="A749" s="40">
        <v>1116</v>
      </c>
      <c r="B749" s="40">
        <f>A749/3+1</f>
        <v>373</v>
      </c>
      <c r="C749" t="s">
        <v>725</v>
      </c>
      <c r="G749" t="str">
        <f>VLOOKUP(B749, Ath!G28:H401, 2, FALSE)</f>
        <v>update entity set athleticsdivmale=3, athleticsposmale=41  where lower(nameeng) = lower('S.K.H. All Saints'' Middle School') and categoryid=2;</v>
      </c>
    </row>
    <row r="750" spans="1:7" x14ac:dyDescent="0.2">
      <c r="A750" s="40">
        <v>1119</v>
      </c>
      <c r="B750" s="40">
        <f>A750/3+1</f>
        <v>374</v>
      </c>
      <c r="C750" t="s">
        <v>725</v>
      </c>
    </row>
    <row r="751" spans="1:7" x14ac:dyDescent="0.2">
      <c r="A751" s="40">
        <v>1122</v>
      </c>
      <c r="B751" s="40">
        <f>A751/3+1</f>
        <v>375</v>
      </c>
      <c r="C751" t="s">
        <v>725</v>
      </c>
    </row>
    <row r="752" spans="1:7" x14ac:dyDescent="0.2">
      <c r="C752" t="s">
        <v>2074</v>
      </c>
      <c r="D752" t="s">
        <v>730</v>
      </c>
    </row>
    <row r="753" spans="1:3" x14ac:dyDescent="0.2">
      <c r="C753" t="s">
        <v>738</v>
      </c>
    </row>
    <row r="754" spans="1:3" x14ac:dyDescent="0.2">
      <c r="C754" t="s">
        <v>2056</v>
      </c>
    </row>
    <row r="755" spans="1:3" x14ac:dyDescent="0.2">
      <c r="A755" s="40">
        <v>1</v>
      </c>
    </row>
    <row r="756" spans="1:3" x14ac:dyDescent="0.2">
      <c r="A756" s="40">
        <v>4</v>
      </c>
      <c r="B756" s="40">
        <f>A756/3+1</f>
        <v>2.333333333333333</v>
      </c>
    </row>
    <row r="757" spans="1:3" x14ac:dyDescent="0.2">
      <c r="A757" s="40">
        <v>7</v>
      </c>
      <c r="B757" s="40">
        <f>A757/3+1</f>
        <v>3.3333333333333335</v>
      </c>
    </row>
    <row r="758" spans="1:3" x14ac:dyDescent="0.2">
      <c r="A758" s="40">
        <v>10</v>
      </c>
      <c r="B758" s="40">
        <f>A758/3+1</f>
        <v>4.3333333333333339</v>
      </c>
    </row>
    <row r="759" spans="1:3" x14ac:dyDescent="0.2">
      <c r="A759" s="40">
        <v>13</v>
      </c>
      <c r="B759" s="40">
        <f>A759/3+1</f>
        <v>5.333333333333333</v>
      </c>
    </row>
    <row r="760" spans="1:3" x14ac:dyDescent="0.2">
      <c r="A760" s="40">
        <v>16</v>
      </c>
      <c r="B760" s="40">
        <f>A760/3+1</f>
        <v>6.333333333333333</v>
      </c>
    </row>
    <row r="761" spans="1:3" x14ac:dyDescent="0.2">
      <c r="A761" s="40">
        <v>19</v>
      </c>
      <c r="B761" s="40">
        <f>A761/3+1</f>
        <v>7.333333333333333</v>
      </c>
    </row>
    <row r="762" spans="1:3" x14ac:dyDescent="0.2">
      <c r="A762" s="40">
        <v>22</v>
      </c>
      <c r="B762" s="40">
        <f>A762/3+1</f>
        <v>8.3333333333333321</v>
      </c>
    </row>
    <row r="763" spans="1:3" x14ac:dyDescent="0.2">
      <c r="A763" s="40">
        <v>25</v>
      </c>
      <c r="B763" s="40">
        <f>A763/3+1</f>
        <v>9.3333333333333339</v>
      </c>
    </row>
    <row r="764" spans="1:3" x14ac:dyDescent="0.2">
      <c r="A764" s="40">
        <v>28</v>
      </c>
      <c r="B764" s="40">
        <f>A764/3+1</f>
        <v>10.333333333333334</v>
      </c>
    </row>
    <row r="765" spans="1:3" x14ac:dyDescent="0.2">
      <c r="A765" s="40">
        <v>31</v>
      </c>
      <c r="B765" s="40">
        <f>A765/3+1</f>
        <v>11.333333333333334</v>
      </c>
    </row>
    <row r="766" spans="1:3" x14ac:dyDescent="0.2">
      <c r="A766" s="40">
        <v>34</v>
      </c>
      <c r="B766" s="40">
        <f>A766/3+1</f>
        <v>12.333333333333334</v>
      </c>
    </row>
    <row r="767" spans="1:3" x14ac:dyDescent="0.2">
      <c r="A767" s="40">
        <v>37</v>
      </c>
      <c r="B767" s="40">
        <f>A767/3+1</f>
        <v>13.333333333333334</v>
      </c>
    </row>
    <row r="768" spans="1:3" x14ac:dyDescent="0.2">
      <c r="A768" s="40">
        <v>40</v>
      </c>
      <c r="B768" s="40">
        <f>A768/3+1</f>
        <v>14.333333333333334</v>
      </c>
    </row>
    <row r="769" spans="1:2" x14ac:dyDescent="0.2">
      <c r="A769" s="40">
        <v>43</v>
      </c>
      <c r="B769" s="40">
        <f>A769/3+1</f>
        <v>15.333333333333334</v>
      </c>
    </row>
    <row r="770" spans="1:2" x14ac:dyDescent="0.2">
      <c r="A770" s="40">
        <v>46</v>
      </c>
      <c r="B770" s="40">
        <f>A770/3+1</f>
        <v>16.333333333333336</v>
      </c>
    </row>
    <row r="771" spans="1:2" x14ac:dyDescent="0.2">
      <c r="A771" s="40">
        <v>49</v>
      </c>
      <c r="B771" s="40">
        <f>A771/3+1</f>
        <v>17.333333333333332</v>
      </c>
    </row>
    <row r="772" spans="1:2" x14ac:dyDescent="0.2">
      <c r="A772" s="40">
        <v>52</v>
      </c>
      <c r="B772" s="40">
        <f>A772/3+1</f>
        <v>18.333333333333332</v>
      </c>
    </row>
    <row r="773" spans="1:2" x14ac:dyDescent="0.2">
      <c r="A773" s="40">
        <v>55</v>
      </c>
      <c r="B773" s="40">
        <f>A773/3+1</f>
        <v>19.333333333333332</v>
      </c>
    </row>
    <row r="774" spans="1:2" x14ac:dyDescent="0.2">
      <c r="A774" s="40">
        <v>58</v>
      </c>
      <c r="B774" s="40">
        <f>A774/3+1</f>
        <v>20.333333333333332</v>
      </c>
    </row>
    <row r="775" spans="1:2" x14ac:dyDescent="0.2">
      <c r="A775" s="40">
        <v>61</v>
      </c>
      <c r="B775" s="40">
        <f>A775/3+1</f>
        <v>21.333333333333332</v>
      </c>
    </row>
    <row r="776" spans="1:2" x14ac:dyDescent="0.2">
      <c r="A776" s="40">
        <v>64</v>
      </c>
      <c r="B776" s="40">
        <f>A776/3+1</f>
        <v>22.333333333333332</v>
      </c>
    </row>
    <row r="777" spans="1:2" x14ac:dyDescent="0.2">
      <c r="A777" s="40">
        <v>67</v>
      </c>
      <c r="B777" s="40">
        <f>A777/3+1</f>
        <v>23.333333333333332</v>
      </c>
    </row>
    <row r="778" spans="1:2" x14ac:dyDescent="0.2">
      <c r="A778" s="40">
        <v>70</v>
      </c>
      <c r="B778" s="40">
        <f>A778/3+1</f>
        <v>24.333333333333332</v>
      </c>
    </row>
    <row r="779" spans="1:2" x14ac:dyDescent="0.2">
      <c r="A779" s="40">
        <v>73</v>
      </c>
      <c r="B779" s="40">
        <f>A779/3+1</f>
        <v>25.333333333333332</v>
      </c>
    </row>
    <row r="780" spans="1:2" x14ac:dyDescent="0.2">
      <c r="A780" s="40">
        <v>76</v>
      </c>
      <c r="B780" s="40">
        <f>A780/3+1</f>
        <v>26.333333333333332</v>
      </c>
    </row>
    <row r="781" spans="1:2" x14ac:dyDescent="0.2">
      <c r="A781" s="40">
        <v>79</v>
      </c>
      <c r="B781" s="40">
        <f>A781/3+1</f>
        <v>27.333333333333332</v>
      </c>
    </row>
    <row r="782" spans="1:2" x14ac:dyDescent="0.2">
      <c r="A782" s="40">
        <v>82</v>
      </c>
      <c r="B782" s="40">
        <f>A782/3+1</f>
        <v>28.333333333333332</v>
      </c>
    </row>
    <row r="783" spans="1:2" x14ac:dyDescent="0.2">
      <c r="A783" s="40">
        <v>85</v>
      </c>
      <c r="B783" s="40">
        <f>A783/3+1</f>
        <v>29.333333333333332</v>
      </c>
    </row>
    <row r="784" spans="1:2" x14ac:dyDescent="0.2">
      <c r="A784" s="40">
        <v>88</v>
      </c>
      <c r="B784" s="40">
        <f>A784/3+1</f>
        <v>30.333333333333332</v>
      </c>
    </row>
    <row r="785" spans="1:2" x14ac:dyDescent="0.2">
      <c r="A785" s="40">
        <v>91</v>
      </c>
      <c r="B785" s="40">
        <f>A785/3+1</f>
        <v>31.333333333333332</v>
      </c>
    </row>
    <row r="786" spans="1:2" x14ac:dyDescent="0.2">
      <c r="A786" s="40">
        <v>94</v>
      </c>
      <c r="B786" s="40">
        <f>A786/3+1</f>
        <v>32.333333333333329</v>
      </c>
    </row>
    <row r="787" spans="1:2" x14ac:dyDescent="0.2">
      <c r="A787" s="40">
        <v>97</v>
      </c>
      <c r="B787" s="40">
        <f>A787/3+1</f>
        <v>33.333333333333336</v>
      </c>
    </row>
    <row r="788" spans="1:2" x14ac:dyDescent="0.2">
      <c r="A788" s="40">
        <v>100</v>
      </c>
      <c r="B788" s="40">
        <f>A788/3+1</f>
        <v>34.333333333333336</v>
      </c>
    </row>
    <row r="789" spans="1:2" x14ac:dyDescent="0.2">
      <c r="A789" s="40">
        <v>103</v>
      </c>
      <c r="B789" s="40">
        <f>A789/3+1</f>
        <v>35.333333333333336</v>
      </c>
    </row>
    <row r="790" spans="1:2" x14ac:dyDescent="0.2">
      <c r="A790" s="40">
        <v>106</v>
      </c>
      <c r="B790" s="40">
        <f>A790/3+1</f>
        <v>36.333333333333336</v>
      </c>
    </row>
    <row r="791" spans="1:2" x14ac:dyDescent="0.2">
      <c r="A791" s="40">
        <v>109</v>
      </c>
      <c r="B791" s="40">
        <f>A791/3+1</f>
        <v>37.333333333333336</v>
      </c>
    </row>
    <row r="792" spans="1:2" x14ac:dyDescent="0.2">
      <c r="A792" s="40">
        <v>112</v>
      </c>
      <c r="B792" s="40">
        <f>A792/3+1</f>
        <v>38.333333333333336</v>
      </c>
    </row>
    <row r="793" spans="1:2" x14ac:dyDescent="0.2">
      <c r="A793" s="40">
        <v>115</v>
      </c>
      <c r="B793" s="40">
        <f>A793/3+1</f>
        <v>39.333333333333336</v>
      </c>
    </row>
    <row r="794" spans="1:2" x14ac:dyDescent="0.2">
      <c r="A794" s="40">
        <v>118</v>
      </c>
      <c r="B794" s="40">
        <f>A794/3+1</f>
        <v>40.333333333333336</v>
      </c>
    </row>
    <row r="795" spans="1:2" x14ac:dyDescent="0.2">
      <c r="A795" s="40">
        <v>121</v>
      </c>
      <c r="B795" s="40">
        <f>A795/3+1</f>
        <v>41.333333333333336</v>
      </c>
    </row>
    <row r="796" spans="1:2" x14ac:dyDescent="0.2">
      <c r="A796" s="40">
        <v>124</v>
      </c>
      <c r="B796" s="40">
        <f>A796/3+1</f>
        <v>42.333333333333336</v>
      </c>
    </row>
    <row r="797" spans="1:2" x14ac:dyDescent="0.2">
      <c r="A797" s="40">
        <v>127</v>
      </c>
      <c r="B797" s="40">
        <f>A797/3+1</f>
        <v>43.333333333333336</v>
      </c>
    </row>
    <row r="798" spans="1:2" x14ac:dyDescent="0.2">
      <c r="A798" s="40">
        <v>130</v>
      </c>
      <c r="B798" s="40">
        <f>A798/3+1</f>
        <v>44.333333333333336</v>
      </c>
    </row>
    <row r="799" spans="1:2" x14ac:dyDescent="0.2">
      <c r="A799" s="40">
        <v>133</v>
      </c>
      <c r="B799" s="40">
        <f>A799/3+1</f>
        <v>45.333333333333336</v>
      </c>
    </row>
    <row r="800" spans="1:2" x14ac:dyDescent="0.2">
      <c r="A800" s="40">
        <v>136</v>
      </c>
      <c r="B800" s="40">
        <f>A800/3+1</f>
        <v>46.333333333333336</v>
      </c>
    </row>
    <row r="801" spans="1:2" x14ac:dyDescent="0.2">
      <c r="A801" s="40">
        <v>139</v>
      </c>
      <c r="B801" s="40">
        <f>A801/3+1</f>
        <v>47.333333333333336</v>
      </c>
    </row>
    <row r="802" spans="1:2" x14ac:dyDescent="0.2">
      <c r="A802" s="40">
        <v>142</v>
      </c>
      <c r="B802" s="40">
        <f>A802/3+1</f>
        <v>48.333333333333336</v>
      </c>
    </row>
    <row r="803" spans="1:2" x14ac:dyDescent="0.2">
      <c r="A803" s="40">
        <v>145</v>
      </c>
      <c r="B803" s="40">
        <f>A803/3+1</f>
        <v>49.333333333333336</v>
      </c>
    </row>
    <row r="804" spans="1:2" x14ac:dyDescent="0.2">
      <c r="A804" s="40">
        <v>148</v>
      </c>
      <c r="B804" s="40">
        <f>A804/3+1</f>
        <v>50.333333333333336</v>
      </c>
    </row>
    <row r="805" spans="1:2" x14ac:dyDescent="0.2">
      <c r="A805" s="40">
        <v>151</v>
      </c>
      <c r="B805" s="40">
        <f>A805/3+1</f>
        <v>51.333333333333336</v>
      </c>
    </row>
    <row r="806" spans="1:2" x14ac:dyDescent="0.2">
      <c r="A806" s="40">
        <v>154</v>
      </c>
      <c r="B806" s="40">
        <f>A806/3+1</f>
        <v>52.333333333333336</v>
      </c>
    </row>
    <row r="807" spans="1:2" x14ac:dyDescent="0.2">
      <c r="A807" s="40">
        <v>157</v>
      </c>
      <c r="B807" s="40">
        <f>A807/3+1</f>
        <v>53.333333333333336</v>
      </c>
    </row>
    <row r="808" spans="1:2" x14ac:dyDescent="0.2">
      <c r="A808" s="40">
        <v>160</v>
      </c>
      <c r="B808" s="40">
        <f>A808/3+1</f>
        <v>54.333333333333336</v>
      </c>
    </row>
    <row r="809" spans="1:2" x14ac:dyDescent="0.2">
      <c r="A809" s="40">
        <v>163</v>
      </c>
      <c r="B809" s="40">
        <f>A809/3+1</f>
        <v>55.333333333333336</v>
      </c>
    </row>
    <row r="810" spans="1:2" x14ac:dyDescent="0.2">
      <c r="A810" s="40">
        <v>166</v>
      </c>
      <c r="B810" s="40">
        <f>A810/3+1</f>
        <v>56.333333333333336</v>
      </c>
    </row>
    <row r="811" spans="1:2" x14ac:dyDescent="0.2">
      <c r="A811" s="40">
        <v>169</v>
      </c>
      <c r="B811" s="40">
        <f>A811/3+1</f>
        <v>57.333333333333336</v>
      </c>
    </row>
    <row r="812" spans="1:2" x14ac:dyDescent="0.2">
      <c r="A812" s="40">
        <v>172</v>
      </c>
      <c r="B812" s="40">
        <f>A812/3+1</f>
        <v>58.333333333333336</v>
      </c>
    </row>
    <row r="813" spans="1:2" x14ac:dyDescent="0.2">
      <c r="A813" s="40">
        <v>175</v>
      </c>
      <c r="B813" s="40">
        <f>A813/3+1</f>
        <v>59.333333333333336</v>
      </c>
    </row>
    <row r="814" spans="1:2" x14ac:dyDescent="0.2">
      <c r="A814" s="40">
        <v>178</v>
      </c>
      <c r="B814" s="40">
        <f>A814/3+1</f>
        <v>60.333333333333336</v>
      </c>
    </row>
    <row r="815" spans="1:2" x14ac:dyDescent="0.2">
      <c r="A815" s="40">
        <v>181</v>
      </c>
      <c r="B815" s="40">
        <f>A815/3+1</f>
        <v>61.333333333333336</v>
      </c>
    </row>
    <row r="816" spans="1:2" x14ac:dyDescent="0.2">
      <c r="A816" s="40">
        <v>184</v>
      </c>
      <c r="B816" s="40">
        <f>A816/3+1</f>
        <v>62.333333333333336</v>
      </c>
    </row>
    <row r="817" spans="1:2" x14ac:dyDescent="0.2">
      <c r="A817" s="40">
        <v>187</v>
      </c>
      <c r="B817" s="40">
        <f>A817/3+1</f>
        <v>63.333333333333336</v>
      </c>
    </row>
    <row r="818" spans="1:2" x14ac:dyDescent="0.2">
      <c r="A818" s="40">
        <v>190</v>
      </c>
      <c r="B818" s="40">
        <f>A818/3+1</f>
        <v>64.333333333333343</v>
      </c>
    </row>
    <row r="819" spans="1:2" x14ac:dyDescent="0.2">
      <c r="A819" s="40">
        <v>193</v>
      </c>
      <c r="B819" s="40">
        <f>A819/3+1</f>
        <v>65.333333333333329</v>
      </c>
    </row>
    <row r="820" spans="1:2" x14ac:dyDescent="0.2">
      <c r="A820" s="40">
        <v>196</v>
      </c>
      <c r="B820" s="40">
        <f>A820/3+1</f>
        <v>66.333333333333329</v>
      </c>
    </row>
    <row r="821" spans="1:2" x14ac:dyDescent="0.2">
      <c r="A821" s="40">
        <v>199</v>
      </c>
      <c r="B821" s="40">
        <f>A821/3+1</f>
        <v>67.333333333333329</v>
      </c>
    </row>
    <row r="822" spans="1:2" x14ac:dyDescent="0.2">
      <c r="A822" s="40">
        <v>202</v>
      </c>
      <c r="B822" s="40">
        <f>A822/3+1</f>
        <v>68.333333333333329</v>
      </c>
    </row>
    <row r="823" spans="1:2" x14ac:dyDescent="0.2">
      <c r="A823" s="40">
        <v>205</v>
      </c>
      <c r="B823" s="40">
        <f>A823/3+1</f>
        <v>69.333333333333329</v>
      </c>
    </row>
    <row r="824" spans="1:2" x14ac:dyDescent="0.2">
      <c r="A824" s="40">
        <v>208</v>
      </c>
      <c r="B824" s="40">
        <f>A824/3+1</f>
        <v>70.333333333333329</v>
      </c>
    </row>
    <row r="825" spans="1:2" x14ac:dyDescent="0.2">
      <c r="A825" s="40">
        <v>211</v>
      </c>
      <c r="B825" s="40">
        <f>A825/3+1</f>
        <v>71.333333333333329</v>
      </c>
    </row>
    <row r="826" spans="1:2" x14ac:dyDescent="0.2">
      <c r="A826" s="40">
        <v>214</v>
      </c>
      <c r="B826" s="40">
        <f>A826/3+1</f>
        <v>72.333333333333329</v>
      </c>
    </row>
    <row r="827" spans="1:2" x14ac:dyDescent="0.2">
      <c r="A827" s="40">
        <v>217</v>
      </c>
      <c r="B827" s="40">
        <f>A827/3+1</f>
        <v>73.333333333333329</v>
      </c>
    </row>
    <row r="828" spans="1:2" x14ac:dyDescent="0.2">
      <c r="A828" s="40">
        <v>220</v>
      </c>
      <c r="B828" s="40">
        <f>A828/3+1</f>
        <v>74.333333333333329</v>
      </c>
    </row>
    <row r="829" spans="1:2" x14ac:dyDescent="0.2">
      <c r="A829" s="40">
        <v>223</v>
      </c>
      <c r="B829" s="40">
        <f>A829/3+1</f>
        <v>75.333333333333329</v>
      </c>
    </row>
    <row r="830" spans="1:2" x14ac:dyDescent="0.2">
      <c r="A830" s="40">
        <v>226</v>
      </c>
      <c r="B830" s="40">
        <f>A830/3+1</f>
        <v>76.333333333333329</v>
      </c>
    </row>
    <row r="831" spans="1:2" x14ac:dyDescent="0.2">
      <c r="A831" s="40">
        <v>229</v>
      </c>
      <c r="B831" s="40">
        <f>A831/3+1</f>
        <v>77.333333333333329</v>
      </c>
    </row>
    <row r="832" spans="1:2" x14ac:dyDescent="0.2">
      <c r="A832" s="40">
        <v>232</v>
      </c>
      <c r="B832" s="40">
        <f>A832/3+1</f>
        <v>78.333333333333329</v>
      </c>
    </row>
    <row r="833" spans="1:2" x14ac:dyDescent="0.2">
      <c r="A833" s="40">
        <v>235</v>
      </c>
      <c r="B833" s="40">
        <f>A833/3+1</f>
        <v>79.333333333333329</v>
      </c>
    </row>
    <row r="834" spans="1:2" x14ac:dyDescent="0.2">
      <c r="A834" s="40">
        <v>238</v>
      </c>
      <c r="B834" s="40">
        <f>A834/3+1</f>
        <v>80.333333333333329</v>
      </c>
    </row>
    <row r="835" spans="1:2" x14ac:dyDescent="0.2">
      <c r="A835" s="40">
        <v>241</v>
      </c>
      <c r="B835" s="40">
        <f>A835/3+1</f>
        <v>81.333333333333329</v>
      </c>
    </row>
    <row r="836" spans="1:2" x14ac:dyDescent="0.2">
      <c r="A836" s="40">
        <v>244</v>
      </c>
      <c r="B836" s="40">
        <f>A836/3+1</f>
        <v>82.333333333333329</v>
      </c>
    </row>
    <row r="837" spans="1:2" x14ac:dyDescent="0.2">
      <c r="A837" s="40">
        <v>247</v>
      </c>
      <c r="B837" s="40">
        <f>A837/3+1</f>
        <v>83.333333333333329</v>
      </c>
    </row>
    <row r="838" spans="1:2" x14ac:dyDescent="0.2">
      <c r="A838" s="40">
        <v>250</v>
      </c>
      <c r="B838" s="40">
        <f>A838/3+1</f>
        <v>84.333333333333329</v>
      </c>
    </row>
    <row r="839" spans="1:2" x14ac:dyDescent="0.2">
      <c r="A839" s="40">
        <v>253</v>
      </c>
      <c r="B839" s="40">
        <f>A839/3+1</f>
        <v>85.333333333333329</v>
      </c>
    </row>
    <row r="840" spans="1:2" x14ac:dyDescent="0.2">
      <c r="A840" s="40">
        <v>256</v>
      </c>
      <c r="B840" s="40">
        <f>A840/3+1</f>
        <v>86.333333333333329</v>
      </c>
    </row>
    <row r="841" spans="1:2" x14ac:dyDescent="0.2">
      <c r="A841" s="40">
        <v>259</v>
      </c>
      <c r="B841" s="40">
        <f>A841/3+1</f>
        <v>87.333333333333329</v>
      </c>
    </row>
    <row r="842" spans="1:2" x14ac:dyDescent="0.2">
      <c r="A842" s="40">
        <v>262</v>
      </c>
      <c r="B842" s="40">
        <f>A842/3+1</f>
        <v>88.333333333333329</v>
      </c>
    </row>
    <row r="843" spans="1:2" x14ac:dyDescent="0.2">
      <c r="A843" s="40">
        <v>265</v>
      </c>
      <c r="B843" s="40">
        <f>A843/3+1</f>
        <v>89.333333333333329</v>
      </c>
    </row>
    <row r="844" spans="1:2" x14ac:dyDescent="0.2">
      <c r="A844" s="40">
        <v>268</v>
      </c>
      <c r="B844" s="40">
        <f>A844/3+1</f>
        <v>90.333333333333329</v>
      </c>
    </row>
    <row r="845" spans="1:2" x14ac:dyDescent="0.2">
      <c r="A845" s="40">
        <v>271</v>
      </c>
      <c r="B845" s="40">
        <f>A845/3+1</f>
        <v>91.333333333333329</v>
      </c>
    </row>
    <row r="846" spans="1:2" x14ac:dyDescent="0.2">
      <c r="A846" s="40">
        <v>274</v>
      </c>
      <c r="B846" s="40">
        <f>A846/3+1</f>
        <v>92.333333333333329</v>
      </c>
    </row>
    <row r="847" spans="1:2" x14ac:dyDescent="0.2">
      <c r="A847" s="40">
        <v>277</v>
      </c>
      <c r="B847" s="40">
        <f>A847/3+1</f>
        <v>93.333333333333329</v>
      </c>
    </row>
    <row r="848" spans="1:2" x14ac:dyDescent="0.2">
      <c r="A848" s="40">
        <v>280</v>
      </c>
      <c r="B848" s="40">
        <f>A848/3+1</f>
        <v>94.333333333333329</v>
      </c>
    </row>
    <row r="849" spans="1:2" x14ac:dyDescent="0.2">
      <c r="A849" s="40">
        <v>283</v>
      </c>
      <c r="B849" s="40">
        <f>A849/3+1</f>
        <v>95.333333333333329</v>
      </c>
    </row>
    <row r="850" spans="1:2" x14ac:dyDescent="0.2">
      <c r="A850" s="40">
        <v>286</v>
      </c>
      <c r="B850" s="40">
        <f>A850/3+1</f>
        <v>96.333333333333329</v>
      </c>
    </row>
    <row r="851" spans="1:2" x14ac:dyDescent="0.2">
      <c r="A851" s="40">
        <v>289</v>
      </c>
      <c r="B851" s="40">
        <f>A851/3+1</f>
        <v>97.333333333333329</v>
      </c>
    </row>
    <row r="852" spans="1:2" x14ac:dyDescent="0.2">
      <c r="A852" s="40">
        <v>292</v>
      </c>
      <c r="B852" s="40">
        <f>A852/3+1</f>
        <v>98.333333333333329</v>
      </c>
    </row>
    <row r="853" spans="1:2" x14ac:dyDescent="0.2">
      <c r="A853" s="40">
        <v>295</v>
      </c>
      <c r="B853" s="40">
        <f>A853/3+1</f>
        <v>99.333333333333329</v>
      </c>
    </row>
    <row r="854" spans="1:2" x14ac:dyDescent="0.2">
      <c r="A854" s="40">
        <v>298</v>
      </c>
      <c r="B854" s="40">
        <f>A854/3+1</f>
        <v>100.33333333333333</v>
      </c>
    </row>
    <row r="855" spans="1:2" x14ac:dyDescent="0.2">
      <c r="A855" s="40">
        <v>301</v>
      </c>
      <c r="B855" s="40">
        <f>A855/3+1</f>
        <v>101.33333333333333</v>
      </c>
    </row>
    <row r="856" spans="1:2" x14ac:dyDescent="0.2">
      <c r="A856" s="40">
        <v>304</v>
      </c>
      <c r="B856" s="40">
        <f>A856/3+1</f>
        <v>102.33333333333333</v>
      </c>
    </row>
    <row r="857" spans="1:2" x14ac:dyDescent="0.2">
      <c r="A857" s="40">
        <v>307</v>
      </c>
      <c r="B857" s="40">
        <f>A857/3+1</f>
        <v>103.33333333333333</v>
      </c>
    </row>
    <row r="858" spans="1:2" x14ac:dyDescent="0.2">
      <c r="A858" s="40">
        <v>310</v>
      </c>
      <c r="B858" s="40">
        <f>A858/3+1</f>
        <v>104.33333333333333</v>
      </c>
    </row>
    <row r="859" spans="1:2" x14ac:dyDescent="0.2">
      <c r="A859" s="40">
        <v>313</v>
      </c>
      <c r="B859" s="40">
        <f>A859/3+1</f>
        <v>105.33333333333333</v>
      </c>
    </row>
    <row r="860" spans="1:2" x14ac:dyDescent="0.2">
      <c r="A860" s="40">
        <v>316</v>
      </c>
      <c r="B860" s="40">
        <f>A860/3+1</f>
        <v>106.33333333333333</v>
      </c>
    </row>
    <row r="861" spans="1:2" x14ac:dyDescent="0.2">
      <c r="A861" s="40">
        <v>319</v>
      </c>
      <c r="B861" s="40">
        <f>A861/3+1</f>
        <v>107.33333333333333</v>
      </c>
    </row>
    <row r="862" spans="1:2" x14ac:dyDescent="0.2">
      <c r="A862" s="40">
        <v>322</v>
      </c>
      <c r="B862" s="40">
        <f>A862/3+1</f>
        <v>108.33333333333333</v>
      </c>
    </row>
    <row r="863" spans="1:2" x14ac:dyDescent="0.2">
      <c r="A863" s="40">
        <v>325</v>
      </c>
      <c r="B863" s="40">
        <f>A863/3+1</f>
        <v>109.33333333333333</v>
      </c>
    </row>
    <row r="864" spans="1:2" x14ac:dyDescent="0.2">
      <c r="A864" s="40">
        <v>328</v>
      </c>
      <c r="B864" s="40">
        <f>A864/3+1</f>
        <v>110.33333333333333</v>
      </c>
    </row>
    <row r="865" spans="1:7" x14ac:dyDescent="0.2">
      <c r="A865" s="40">
        <v>331</v>
      </c>
      <c r="B865" s="40">
        <f>A865/3+1</f>
        <v>111.33333333333333</v>
      </c>
    </row>
    <row r="866" spans="1:7" x14ac:dyDescent="0.2">
      <c r="A866" s="40">
        <v>334</v>
      </c>
      <c r="B866" s="40">
        <f>A866/3+1</f>
        <v>112.33333333333333</v>
      </c>
    </row>
    <row r="867" spans="1:7" x14ac:dyDescent="0.2">
      <c r="A867" s="40">
        <v>337</v>
      </c>
      <c r="B867" s="40">
        <f>A867/3+1</f>
        <v>113.33333333333333</v>
      </c>
    </row>
    <row r="868" spans="1:7" x14ac:dyDescent="0.2">
      <c r="A868" s="40">
        <v>340</v>
      </c>
      <c r="B868" s="40">
        <f>A868/3+1</f>
        <v>114.33333333333333</v>
      </c>
    </row>
    <row r="869" spans="1:7" x14ac:dyDescent="0.2">
      <c r="A869" s="40">
        <v>343</v>
      </c>
      <c r="B869" s="40">
        <f>A869/3+1</f>
        <v>115.33333333333333</v>
      </c>
    </row>
    <row r="870" spans="1:7" x14ac:dyDescent="0.2">
      <c r="A870" s="40">
        <v>346</v>
      </c>
      <c r="B870" s="40">
        <f>A870/3+1</f>
        <v>116.33333333333333</v>
      </c>
    </row>
    <row r="871" spans="1:7" x14ac:dyDescent="0.2">
      <c r="A871" s="40">
        <v>349</v>
      </c>
      <c r="B871" s="40">
        <f>A871/3+1</f>
        <v>117.33333333333333</v>
      </c>
    </row>
    <row r="872" spans="1:7" x14ac:dyDescent="0.2">
      <c r="A872" s="40">
        <v>352</v>
      </c>
      <c r="B872" s="40">
        <f>A872/3+1</f>
        <v>118.33333333333333</v>
      </c>
    </row>
    <row r="873" spans="1:7" x14ac:dyDescent="0.2">
      <c r="A873" s="40">
        <v>355</v>
      </c>
      <c r="B873" s="40">
        <f>A873/3+1</f>
        <v>119.33333333333333</v>
      </c>
    </row>
    <row r="874" spans="1:7" x14ac:dyDescent="0.2">
      <c r="A874" s="40">
        <v>358</v>
      </c>
      <c r="B874" s="40">
        <f>A874/3+1</f>
        <v>120.33333333333333</v>
      </c>
    </row>
    <row r="875" spans="1:7" x14ac:dyDescent="0.2">
      <c r="A875" s="40">
        <v>361</v>
      </c>
      <c r="B875" s="40">
        <f>A875/3+1</f>
        <v>121.33333333333333</v>
      </c>
    </row>
    <row r="876" spans="1:7" x14ac:dyDescent="0.2">
      <c r="A876" s="40">
        <v>364</v>
      </c>
      <c r="B876" s="40">
        <f>A876/3+1</f>
        <v>122.33333333333333</v>
      </c>
    </row>
    <row r="877" spans="1:7" x14ac:dyDescent="0.2">
      <c r="A877" s="40">
        <v>367</v>
      </c>
      <c r="B877" s="40">
        <f>A877/3+1</f>
        <v>123.33333333333333</v>
      </c>
    </row>
    <row r="878" spans="1:7" x14ac:dyDescent="0.2">
      <c r="A878" s="40">
        <v>370</v>
      </c>
      <c r="B878" s="40">
        <f>A878/3+1</f>
        <v>124.33333333333333</v>
      </c>
    </row>
    <row r="879" spans="1:7" x14ac:dyDescent="0.2">
      <c r="A879" s="40">
        <v>373</v>
      </c>
      <c r="B879" s="40">
        <f>A879/3+1</f>
        <v>125.33333333333333</v>
      </c>
    </row>
    <row r="880" spans="1:7" x14ac:dyDescent="0.2">
      <c r="A880" s="40">
        <v>376</v>
      </c>
      <c r="B880" s="40">
        <f>A880/3+1</f>
        <v>126.33333333333333</v>
      </c>
      <c r="G880" t="e">
        <f>VLOOKUP(B880, Ath!G2:H375, 2, FALSE)</f>
        <v>#N/A</v>
      </c>
    </row>
    <row r="881" spans="1:7" x14ac:dyDescent="0.2">
      <c r="A881" s="40">
        <v>379</v>
      </c>
      <c r="B881" s="40">
        <f>A881/3+1</f>
        <v>127.33333333333333</v>
      </c>
      <c r="G881" t="e">
        <f>VLOOKUP(B881, Ath!G5:H378, 2, FALSE)</f>
        <v>#N/A</v>
      </c>
    </row>
    <row r="882" spans="1:7" x14ac:dyDescent="0.2">
      <c r="A882" s="40">
        <v>382</v>
      </c>
      <c r="B882" s="40">
        <f>A882/3+1</f>
        <v>128.33333333333331</v>
      </c>
      <c r="G882" t="e">
        <f>VLOOKUP(B882, Ath!G8:H381, 2, FALSE)</f>
        <v>#N/A</v>
      </c>
    </row>
    <row r="883" spans="1:7" x14ac:dyDescent="0.2">
      <c r="A883" s="40">
        <v>385</v>
      </c>
      <c r="B883" s="40">
        <f>A883/3+1</f>
        <v>129.33333333333334</v>
      </c>
      <c r="G883" t="e">
        <f>VLOOKUP(B883, Ath!G11:H384, 2, FALSE)</f>
        <v>#N/A</v>
      </c>
    </row>
    <row r="884" spans="1:7" x14ac:dyDescent="0.2">
      <c r="A884" s="40">
        <v>388</v>
      </c>
      <c r="B884" s="40">
        <f>A884/3+1</f>
        <v>130.33333333333334</v>
      </c>
      <c r="G884" t="e">
        <f>VLOOKUP(B884, Ath!G14:H387, 2, FALSE)</f>
        <v>#N/A</v>
      </c>
    </row>
    <row r="885" spans="1:7" x14ac:dyDescent="0.2">
      <c r="A885" s="40">
        <v>391</v>
      </c>
      <c r="B885" s="40">
        <f>A885/3+1</f>
        <v>131.33333333333334</v>
      </c>
      <c r="G885" t="e">
        <f>VLOOKUP(B885, Ath!G17:H390, 2, FALSE)</f>
        <v>#N/A</v>
      </c>
    </row>
    <row r="886" spans="1:7" x14ac:dyDescent="0.2">
      <c r="A886" s="40">
        <v>394</v>
      </c>
      <c r="B886" s="40">
        <f>A886/3+1</f>
        <v>132.33333333333334</v>
      </c>
      <c r="G886" t="e">
        <f>VLOOKUP(B886, Ath!G20:H393, 2, FALSE)</f>
        <v>#N/A</v>
      </c>
    </row>
    <row r="887" spans="1:7" x14ac:dyDescent="0.2">
      <c r="A887" s="40">
        <v>397</v>
      </c>
      <c r="B887" s="40">
        <f>A887/3+1</f>
        <v>133.33333333333334</v>
      </c>
      <c r="G887" t="e">
        <f>VLOOKUP(B887, Ath!G23:H396, 2, FALSE)</f>
        <v>#N/A</v>
      </c>
    </row>
    <row r="888" spans="1:7" x14ac:dyDescent="0.2">
      <c r="A888" s="40">
        <v>400</v>
      </c>
      <c r="B888" s="40">
        <f>A888/3+1</f>
        <v>134.33333333333334</v>
      </c>
      <c r="G888" t="e">
        <f>VLOOKUP(B888, Ath!G26:H399, 2, FALSE)</f>
        <v>#N/A</v>
      </c>
    </row>
    <row r="889" spans="1:7" x14ac:dyDescent="0.2">
      <c r="A889" s="40">
        <v>403</v>
      </c>
      <c r="B889" s="40">
        <f>A889/3+1</f>
        <v>135.33333333333334</v>
      </c>
    </row>
    <row r="890" spans="1:7" x14ac:dyDescent="0.2">
      <c r="A890" s="40">
        <v>406</v>
      </c>
      <c r="B890" s="40">
        <f>A890/3+1</f>
        <v>136.33333333333334</v>
      </c>
    </row>
    <row r="891" spans="1:7" x14ac:dyDescent="0.2">
      <c r="A891" s="40">
        <v>409</v>
      </c>
      <c r="B891" s="40">
        <f>A891/3+1</f>
        <v>137.33333333333334</v>
      </c>
    </row>
    <row r="892" spans="1:7" x14ac:dyDescent="0.2">
      <c r="A892" s="40">
        <v>412</v>
      </c>
      <c r="B892" s="40">
        <f>A892/3+1</f>
        <v>138.33333333333334</v>
      </c>
    </row>
    <row r="893" spans="1:7" x14ac:dyDescent="0.2">
      <c r="A893" s="40">
        <v>415</v>
      </c>
      <c r="B893" s="40">
        <f>A893/3+1</f>
        <v>139.33333333333334</v>
      </c>
    </row>
    <row r="894" spans="1:7" x14ac:dyDescent="0.2">
      <c r="A894" s="40">
        <v>418</v>
      </c>
      <c r="B894" s="40">
        <f>A894/3+1</f>
        <v>140.33333333333334</v>
      </c>
    </row>
    <row r="895" spans="1:7" x14ac:dyDescent="0.2">
      <c r="A895" s="40">
        <v>421</v>
      </c>
      <c r="B895" s="40">
        <f>A895/3+1</f>
        <v>141.33333333333334</v>
      </c>
    </row>
    <row r="896" spans="1:7" x14ac:dyDescent="0.2">
      <c r="A896" s="40">
        <v>424</v>
      </c>
      <c r="B896" s="40">
        <f>A896/3+1</f>
        <v>142.33333333333334</v>
      </c>
    </row>
    <row r="897" spans="1:2" x14ac:dyDescent="0.2">
      <c r="A897" s="40">
        <v>427</v>
      </c>
      <c r="B897" s="40">
        <f>A897/3+1</f>
        <v>143.33333333333334</v>
      </c>
    </row>
    <row r="898" spans="1:2" x14ac:dyDescent="0.2">
      <c r="A898" s="40">
        <v>430</v>
      </c>
      <c r="B898" s="40">
        <f>A898/3+1</f>
        <v>144.33333333333334</v>
      </c>
    </row>
    <row r="899" spans="1:2" x14ac:dyDescent="0.2">
      <c r="A899" s="40">
        <v>433</v>
      </c>
      <c r="B899" s="40">
        <f>A899/3+1</f>
        <v>145.33333333333334</v>
      </c>
    </row>
    <row r="900" spans="1:2" x14ac:dyDescent="0.2">
      <c r="A900" s="40">
        <v>436</v>
      </c>
      <c r="B900" s="40">
        <f>A900/3+1</f>
        <v>146.33333333333334</v>
      </c>
    </row>
    <row r="901" spans="1:2" x14ac:dyDescent="0.2">
      <c r="A901" s="40">
        <v>439</v>
      </c>
      <c r="B901" s="40">
        <f>A901/3+1</f>
        <v>147.33333333333334</v>
      </c>
    </row>
    <row r="902" spans="1:2" x14ac:dyDescent="0.2">
      <c r="A902" s="40">
        <v>442</v>
      </c>
      <c r="B902" s="40">
        <f>A902/3+1</f>
        <v>148.33333333333334</v>
      </c>
    </row>
    <row r="903" spans="1:2" x14ac:dyDescent="0.2">
      <c r="A903" s="40">
        <v>445</v>
      </c>
      <c r="B903" s="40">
        <f>A903/3+1</f>
        <v>149.33333333333334</v>
      </c>
    </row>
    <row r="904" spans="1:2" x14ac:dyDescent="0.2">
      <c r="A904" s="40">
        <v>448</v>
      </c>
      <c r="B904" s="40">
        <f>A904/3+1</f>
        <v>150.33333333333334</v>
      </c>
    </row>
    <row r="905" spans="1:2" x14ac:dyDescent="0.2">
      <c r="A905" s="40">
        <v>451</v>
      </c>
      <c r="B905" s="40">
        <f>A905/3+1</f>
        <v>151.33333333333334</v>
      </c>
    </row>
    <row r="906" spans="1:2" x14ac:dyDescent="0.2">
      <c r="A906" s="40">
        <v>454</v>
      </c>
      <c r="B906" s="40">
        <f>A906/3+1</f>
        <v>152.33333333333334</v>
      </c>
    </row>
    <row r="907" spans="1:2" x14ac:dyDescent="0.2">
      <c r="A907" s="40">
        <v>457</v>
      </c>
      <c r="B907" s="40">
        <f>A907/3+1</f>
        <v>153.33333333333334</v>
      </c>
    </row>
    <row r="908" spans="1:2" x14ac:dyDescent="0.2">
      <c r="A908" s="40">
        <v>460</v>
      </c>
      <c r="B908" s="40">
        <f>A908/3+1</f>
        <v>154.33333333333334</v>
      </c>
    </row>
    <row r="909" spans="1:2" x14ac:dyDescent="0.2">
      <c r="A909" s="40">
        <v>463</v>
      </c>
      <c r="B909" s="40">
        <f>A909/3+1</f>
        <v>155.33333333333334</v>
      </c>
    </row>
    <row r="910" spans="1:2" x14ac:dyDescent="0.2">
      <c r="A910" s="40">
        <v>466</v>
      </c>
      <c r="B910" s="40">
        <f>A910/3+1</f>
        <v>156.33333333333334</v>
      </c>
    </row>
    <row r="911" spans="1:2" x14ac:dyDescent="0.2">
      <c r="A911" s="40">
        <v>469</v>
      </c>
      <c r="B911" s="40">
        <f>A911/3+1</f>
        <v>157.33333333333334</v>
      </c>
    </row>
    <row r="912" spans="1:2" x14ac:dyDescent="0.2">
      <c r="A912" s="40">
        <v>472</v>
      </c>
      <c r="B912" s="40">
        <f>A912/3+1</f>
        <v>158.33333333333334</v>
      </c>
    </row>
    <row r="913" spans="1:2" x14ac:dyDescent="0.2">
      <c r="A913" s="40">
        <v>475</v>
      </c>
      <c r="B913" s="40">
        <f>A913/3+1</f>
        <v>159.33333333333334</v>
      </c>
    </row>
    <row r="914" spans="1:2" x14ac:dyDescent="0.2">
      <c r="A914" s="40">
        <v>478</v>
      </c>
      <c r="B914" s="40">
        <f>A914/3+1</f>
        <v>160.33333333333334</v>
      </c>
    </row>
    <row r="915" spans="1:2" x14ac:dyDescent="0.2">
      <c r="A915" s="40">
        <v>481</v>
      </c>
      <c r="B915" s="40">
        <f>A915/3+1</f>
        <v>161.33333333333334</v>
      </c>
    </row>
    <row r="916" spans="1:2" x14ac:dyDescent="0.2">
      <c r="A916" s="40">
        <v>484</v>
      </c>
      <c r="B916" s="40">
        <f>A916/3+1</f>
        <v>162.33333333333334</v>
      </c>
    </row>
    <row r="917" spans="1:2" x14ac:dyDescent="0.2">
      <c r="A917" s="40">
        <v>487</v>
      </c>
      <c r="B917" s="40">
        <f>A917/3+1</f>
        <v>163.33333333333334</v>
      </c>
    </row>
    <row r="918" spans="1:2" x14ac:dyDescent="0.2">
      <c r="A918" s="40">
        <v>490</v>
      </c>
      <c r="B918" s="40">
        <f>A918/3+1</f>
        <v>164.33333333333334</v>
      </c>
    </row>
    <row r="919" spans="1:2" x14ac:dyDescent="0.2">
      <c r="A919" s="40">
        <v>493</v>
      </c>
      <c r="B919" s="40">
        <f>A919/3+1</f>
        <v>165.33333333333334</v>
      </c>
    </row>
    <row r="920" spans="1:2" x14ac:dyDescent="0.2">
      <c r="A920" s="40">
        <v>496</v>
      </c>
      <c r="B920" s="40">
        <f>A920/3+1</f>
        <v>166.33333333333334</v>
      </c>
    </row>
    <row r="921" spans="1:2" x14ac:dyDescent="0.2">
      <c r="A921" s="40">
        <v>499</v>
      </c>
      <c r="B921" s="40">
        <f>A921/3+1</f>
        <v>167.33333333333334</v>
      </c>
    </row>
    <row r="922" spans="1:2" x14ac:dyDescent="0.2">
      <c r="A922" s="40">
        <v>502</v>
      </c>
      <c r="B922" s="40">
        <f>A922/3+1</f>
        <v>168.33333333333334</v>
      </c>
    </row>
    <row r="923" spans="1:2" x14ac:dyDescent="0.2">
      <c r="A923" s="40">
        <v>505</v>
      </c>
      <c r="B923" s="40">
        <f>A923/3+1</f>
        <v>169.33333333333334</v>
      </c>
    </row>
    <row r="924" spans="1:2" x14ac:dyDescent="0.2">
      <c r="A924" s="40">
        <v>508</v>
      </c>
      <c r="B924" s="40">
        <f>A924/3+1</f>
        <v>170.33333333333334</v>
      </c>
    </row>
    <row r="925" spans="1:2" x14ac:dyDescent="0.2">
      <c r="A925" s="40">
        <v>511</v>
      </c>
      <c r="B925" s="40">
        <f>A925/3+1</f>
        <v>171.33333333333334</v>
      </c>
    </row>
    <row r="926" spans="1:2" x14ac:dyDescent="0.2">
      <c r="A926" s="40">
        <v>514</v>
      </c>
      <c r="B926" s="40">
        <f>A926/3+1</f>
        <v>172.33333333333334</v>
      </c>
    </row>
    <row r="927" spans="1:2" x14ac:dyDescent="0.2">
      <c r="A927" s="40">
        <v>517</v>
      </c>
      <c r="B927" s="40">
        <f>A927/3+1</f>
        <v>173.33333333333334</v>
      </c>
    </row>
    <row r="928" spans="1:2" x14ac:dyDescent="0.2">
      <c r="A928" s="40">
        <v>520</v>
      </c>
      <c r="B928" s="40">
        <f>A928/3+1</f>
        <v>174.33333333333334</v>
      </c>
    </row>
    <row r="929" spans="1:2" x14ac:dyDescent="0.2">
      <c r="A929" s="40">
        <v>523</v>
      </c>
      <c r="B929" s="40">
        <f>A929/3+1</f>
        <v>175.33333333333334</v>
      </c>
    </row>
    <row r="930" spans="1:2" x14ac:dyDescent="0.2">
      <c r="A930" s="40">
        <v>526</v>
      </c>
      <c r="B930" s="40">
        <f>A930/3+1</f>
        <v>176.33333333333334</v>
      </c>
    </row>
    <row r="931" spans="1:2" x14ac:dyDescent="0.2">
      <c r="A931" s="40">
        <v>529</v>
      </c>
      <c r="B931" s="40">
        <f>A931/3+1</f>
        <v>177.33333333333334</v>
      </c>
    </row>
    <row r="932" spans="1:2" x14ac:dyDescent="0.2">
      <c r="A932" s="40">
        <v>532</v>
      </c>
      <c r="B932" s="40">
        <f>A932/3+1</f>
        <v>178.33333333333334</v>
      </c>
    </row>
    <row r="933" spans="1:2" x14ac:dyDescent="0.2">
      <c r="A933" s="40">
        <v>535</v>
      </c>
      <c r="B933" s="40">
        <f>A933/3+1</f>
        <v>179.33333333333334</v>
      </c>
    </row>
    <row r="934" spans="1:2" x14ac:dyDescent="0.2">
      <c r="A934" s="40">
        <v>538</v>
      </c>
      <c r="B934" s="40">
        <f>A934/3+1</f>
        <v>180.33333333333334</v>
      </c>
    </row>
    <row r="935" spans="1:2" x14ac:dyDescent="0.2">
      <c r="A935" s="40">
        <v>541</v>
      </c>
      <c r="B935" s="40">
        <f>A935/3+1</f>
        <v>181.33333333333334</v>
      </c>
    </row>
    <row r="936" spans="1:2" x14ac:dyDescent="0.2">
      <c r="A936" s="40">
        <v>544</v>
      </c>
      <c r="B936" s="40">
        <f>A936/3+1</f>
        <v>182.33333333333334</v>
      </c>
    </row>
    <row r="937" spans="1:2" x14ac:dyDescent="0.2">
      <c r="A937" s="40">
        <v>547</v>
      </c>
      <c r="B937" s="40">
        <f>A937/3+1</f>
        <v>183.33333333333334</v>
      </c>
    </row>
    <row r="938" spans="1:2" x14ac:dyDescent="0.2">
      <c r="A938" s="40">
        <v>550</v>
      </c>
      <c r="B938" s="40">
        <f>A938/3+1</f>
        <v>184.33333333333334</v>
      </c>
    </row>
    <row r="939" spans="1:2" x14ac:dyDescent="0.2">
      <c r="A939" s="40">
        <v>553</v>
      </c>
      <c r="B939" s="40">
        <f>A939/3+1</f>
        <v>185.33333333333334</v>
      </c>
    </row>
    <row r="940" spans="1:2" x14ac:dyDescent="0.2">
      <c r="A940" s="40">
        <v>556</v>
      </c>
      <c r="B940" s="40">
        <f>A940/3+1</f>
        <v>186.33333333333334</v>
      </c>
    </row>
    <row r="941" spans="1:2" x14ac:dyDescent="0.2">
      <c r="A941" s="40">
        <v>559</v>
      </c>
      <c r="B941" s="40">
        <f>A941/3+1</f>
        <v>187.33333333333334</v>
      </c>
    </row>
    <row r="942" spans="1:2" x14ac:dyDescent="0.2">
      <c r="A942" s="40">
        <v>562</v>
      </c>
      <c r="B942" s="40">
        <f>A942/3+1</f>
        <v>188.33333333333334</v>
      </c>
    </row>
    <row r="943" spans="1:2" x14ac:dyDescent="0.2">
      <c r="A943" s="40">
        <v>565</v>
      </c>
      <c r="B943" s="40">
        <f>A943/3+1</f>
        <v>189.33333333333334</v>
      </c>
    </row>
    <row r="944" spans="1:2" x14ac:dyDescent="0.2">
      <c r="A944" s="40">
        <v>568</v>
      </c>
      <c r="B944" s="40">
        <f>A944/3+1</f>
        <v>190.33333333333334</v>
      </c>
    </row>
    <row r="945" spans="1:2" x14ac:dyDescent="0.2">
      <c r="A945" s="40">
        <v>571</v>
      </c>
      <c r="B945" s="40">
        <f>A945/3+1</f>
        <v>191.33333333333334</v>
      </c>
    </row>
    <row r="946" spans="1:2" x14ac:dyDescent="0.2">
      <c r="A946" s="40">
        <v>574</v>
      </c>
      <c r="B946" s="40">
        <f>A946/3+1</f>
        <v>192.33333333333334</v>
      </c>
    </row>
    <row r="947" spans="1:2" x14ac:dyDescent="0.2">
      <c r="A947" s="40">
        <v>577</v>
      </c>
      <c r="B947" s="40">
        <f>A947/3+1</f>
        <v>193.33333333333334</v>
      </c>
    </row>
    <row r="948" spans="1:2" x14ac:dyDescent="0.2">
      <c r="A948" s="40">
        <v>580</v>
      </c>
      <c r="B948" s="40">
        <f>A948/3+1</f>
        <v>194.33333333333334</v>
      </c>
    </row>
    <row r="949" spans="1:2" x14ac:dyDescent="0.2">
      <c r="A949" s="40">
        <v>583</v>
      </c>
      <c r="B949" s="40">
        <f>A949/3+1</f>
        <v>195.33333333333334</v>
      </c>
    </row>
    <row r="950" spans="1:2" x14ac:dyDescent="0.2">
      <c r="A950" s="40">
        <v>586</v>
      </c>
      <c r="B950" s="40">
        <f>A950/3+1</f>
        <v>196.33333333333334</v>
      </c>
    </row>
    <row r="951" spans="1:2" x14ac:dyDescent="0.2">
      <c r="A951" s="40">
        <v>589</v>
      </c>
      <c r="B951" s="40">
        <f>A951/3+1</f>
        <v>197.33333333333334</v>
      </c>
    </row>
    <row r="952" spans="1:2" x14ac:dyDescent="0.2">
      <c r="A952" s="40">
        <v>592</v>
      </c>
      <c r="B952" s="40">
        <f>A952/3+1</f>
        <v>198.33333333333334</v>
      </c>
    </row>
    <row r="953" spans="1:2" x14ac:dyDescent="0.2">
      <c r="A953" s="40">
        <v>595</v>
      </c>
      <c r="B953" s="40">
        <f>A953/3+1</f>
        <v>199.33333333333334</v>
      </c>
    </row>
    <row r="954" spans="1:2" x14ac:dyDescent="0.2">
      <c r="A954" s="40">
        <v>598</v>
      </c>
      <c r="B954" s="40">
        <f>A954/3+1</f>
        <v>200.33333333333334</v>
      </c>
    </row>
    <row r="955" spans="1:2" x14ac:dyDescent="0.2">
      <c r="A955" s="40">
        <v>601</v>
      </c>
      <c r="B955" s="40">
        <f>A955/3+1</f>
        <v>201.33333333333334</v>
      </c>
    </row>
    <row r="956" spans="1:2" x14ac:dyDescent="0.2">
      <c r="A956" s="40">
        <v>604</v>
      </c>
      <c r="B956" s="40">
        <f>A956/3+1</f>
        <v>202.33333333333334</v>
      </c>
    </row>
    <row r="957" spans="1:2" x14ac:dyDescent="0.2">
      <c r="A957" s="40">
        <v>607</v>
      </c>
      <c r="B957" s="40">
        <f>A957/3+1</f>
        <v>203.33333333333334</v>
      </c>
    </row>
    <row r="958" spans="1:2" x14ac:dyDescent="0.2">
      <c r="A958" s="40">
        <v>610</v>
      </c>
      <c r="B958" s="40">
        <f>A958/3+1</f>
        <v>204.33333333333334</v>
      </c>
    </row>
    <row r="959" spans="1:2" x14ac:dyDescent="0.2">
      <c r="A959" s="40">
        <v>613</v>
      </c>
      <c r="B959" s="40">
        <f>A959/3+1</f>
        <v>205.33333333333334</v>
      </c>
    </row>
    <row r="960" spans="1:2" x14ac:dyDescent="0.2">
      <c r="A960" s="40">
        <v>616</v>
      </c>
      <c r="B960" s="40">
        <f>A960/3+1</f>
        <v>206.33333333333334</v>
      </c>
    </row>
    <row r="961" spans="1:2" x14ac:dyDescent="0.2">
      <c r="A961" s="40">
        <v>619</v>
      </c>
      <c r="B961" s="40">
        <f>A961/3+1</f>
        <v>207.33333333333334</v>
      </c>
    </row>
    <row r="962" spans="1:2" x14ac:dyDescent="0.2">
      <c r="A962" s="40">
        <v>622</v>
      </c>
      <c r="B962" s="40">
        <f>A962/3+1</f>
        <v>208.33333333333334</v>
      </c>
    </row>
    <row r="963" spans="1:2" x14ac:dyDescent="0.2">
      <c r="A963" s="40">
        <v>625</v>
      </c>
      <c r="B963" s="40">
        <f>A963/3+1</f>
        <v>209.33333333333334</v>
      </c>
    </row>
    <row r="964" spans="1:2" x14ac:dyDescent="0.2">
      <c r="A964" s="40">
        <v>628</v>
      </c>
      <c r="B964" s="40">
        <f>A964/3+1</f>
        <v>210.33333333333334</v>
      </c>
    </row>
    <row r="965" spans="1:2" x14ac:dyDescent="0.2">
      <c r="A965" s="40">
        <v>631</v>
      </c>
      <c r="B965" s="40">
        <f>A965/3+1</f>
        <v>211.33333333333334</v>
      </c>
    </row>
    <row r="966" spans="1:2" x14ac:dyDescent="0.2">
      <c r="A966" s="40">
        <v>634</v>
      </c>
      <c r="B966" s="40">
        <f>A966/3+1</f>
        <v>212.33333333333334</v>
      </c>
    </row>
    <row r="967" spans="1:2" x14ac:dyDescent="0.2">
      <c r="A967" s="40">
        <v>637</v>
      </c>
      <c r="B967" s="40">
        <f>A967/3+1</f>
        <v>213.33333333333334</v>
      </c>
    </row>
    <row r="968" spans="1:2" x14ac:dyDescent="0.2">
      <c r="A968" s="40">
        <v>640</v>
      </c>
      <c r="B968" s="40">
        <f>A968/3+1</f>
        <v>214.33333333333334</v>
      </c>
    </row>
    <row r="969" spans="1:2" x14ac:dyDescent="0.2">
      <c r="A969" s="40">
        <v>643</v>
      </c>
      <c r="B969" s="40">
        <f>A969/3+1</f>
        <v>215.33333333333334</v>
      </c>
    </row>
    <row r="970" spans="1:2" x14ac:dyDescent="0.2">
      <c r="A970" s="40">
        <v>646</v>
      </c>
      <c r="B970" s="40">
        <f>A970/3+1</f>
        <v>216.33333333333334</v>
      </c>
    </row>
    <row r="971" spans="1:2" x14ac:dyDescent="0.2">
      <c r="A971" s="40">
        <v>649</v>
      </c>
      <c r="B971" s="40">
        <f>A971/3+1</f>
        <v>217.33333333333334</v>
      </c>
    </row>
    <row r="972" spans="1:2" x14ac:dyDescent="0.2">
      <c r="A972" s="40">
        <v>652</v>
      </c>
      <c r="B972" s="40">
        <f>A972/3+1</f>
        <v>218.33333333333334</v>
      </c>
    </row>
    <row r="973" spans="1:2" x14ac:dyDescent="0.2">
      <c r="A973" s="40">
        <v>655</v>
      </c>
      <c r="B973" s="40">
        <f>A973/3+1</f>
        <v>219.33333333333334</v>
      </c>
    </row>
    <row r="974" spans="1:2" x14ac:dyDescent="0.2">
      <c r="A974" s="40">
        <v>658</v>
      </c>
      <c r="B974" s="40">
        <f>A974/3+1</f>
        <v>220.33333333333334</v>
      </c>
    </row>
    <row r="975" spans="1:2" x14ac:dyDescent="0.2">
      <c r="A975" s="40">
        <v>661</v>
      </c>
      <c r="B975" s="40">
        <f>A975/3+1</f>
        <v>221.33333333333334</v>
      </c>
    </row>
    <row r="976" spans="1:2" x14ac:dyDescent="0.2">
      <c r="A976" s="40">
        <v>664</v>
      </c>
      <c r="B976" s="40">
        <f>A976/3+1</f>
        <v>222.33333333333334</v>
      </c>
    </row>
    <row r="977" spans="1:2" x14ac:dyDescent="0.2">
      <c r="A977" s="40">
        <v>667</v>
      </c>
      <c r="B977" s="40">
        <f>A977/3+1</f>
        <v>223.33333333333334</v>
      </c>
    </row>
    <row r="978" spans="1:2" x14ac:dyDescent="0.2">
      <c r="A978" s="40">
        <v>670</v>
      </c>
      <c r="B978" s="40">
        <f>A978/3+1</f>
        <v>224.33333333333334</v>
      </c>
    </row>
    <row r="979" spans="1:2" x14ac:dyDescent="0.2">
      <c r="A979" s="40">
        <v>673</v>
      </c>
      <c r="B979" s="40">
        <f>A979/3+1</f>
        <v>225.33333333333334</v>
      </c>
    </row>
    <row r="980" spans="1:2" x14ac:dyDescent="0.2">
      <c r="A980" s="40">
        <v>676</v>
      </c>
      <c r="B980" s="40">
        <f>A980/3+1</f>
        <v>226.33333333333334</v>
      </c>
    </row>
    <row r="981" spans="1:2" x14ac:dyDescent="0.2">
      <c r="A981" s="40">
        <v>679</v>
      </c>
      <c r="B981" s="40">
        <f>A981/3+1</f>
        <v>227.33333333333334</v>
      </c>
    </row>
    <row r="982" spans="1:2" x14ac:dyDescent="0.2">
      <c r="A982" s="40">
        <v>682</v>
      </c>
      <c r="B982" s="40">
        <f>A982/3+1</f>
        <v>228.33333333333334</v>
      </c>
    </row>
    <row r="983" spans="1:2" x14ac:dyDescent="0.2">
      <c r="A983" s="40">
        <v>685</v>
      </c>
      <c r="B983" s="40">
        <f>A983/3+1</f>
        <v>229.33333333333334</v>
      </c>
    </row>
    <row r="984" spans="1:2" x14ac:dyDescent="0.2">
      <c r="A984" s="40">
        <v>688</v>
      </c>
      <c r="B984" s="40">
        <f>A984/3+1</f>
        <v>230.33333333333334</v>
      </c>
    </row>
    <row r="985" spans="1:2" x14ac:dyDescent="0.2">
      <c r="A985" s="40">
        <v>691</v>
      </c>
      <c r="B985" s="40">
        <f>A985/3+1</f>
        <v>231.33333333333334</v>
      </c>
    </row>
    <row r="986" spans="1:2" x14ac:dyDescent="0.2">
      <c r="A986" s="40">
        <v>694</v>
      </c>
      <c r="B986" s="40">
        <f>A986/3+1</f>
        <v>232.33333333333334</v>
      </c>
    </row>
    <row r="987" spans="1:2" x14ac:dyDescent="0.2">
      <c r="A987" s="40">
        <v>697</v>
      </c>
      <c r="B987" s="40">
        <f>A987/3+1</f>
        <v>233.33333333333334</v>
      </c>
    </row>
    <row r="988" spans="1:2" x14ac:dyDescent="0.2">
      <c r="A988" s="40">
        <v>700</v>
      </c>
      <c r="B988" s="40">
        <f>A988/3+1</f>
        <v>234.33333333333334</v>
      </c>
    </row>
    <row r="989" spans="1:2" x14ac:dyDescent="0.2">
      <c r="A989" s="40">
        <v>703</v>
      </c>
      <c r="B989" s="40">
        <f>A989/3+1</f>
        <v>235.33333333333334</v>
      </c>
    </row>
    <row r="990" spans="1:2" x14ac:dyDescent="0.2">
      <c r="A990" s="40">
        <v>706</v>
      </c>
      <c r="B990" s="40">
        <f>A990/3+1</f>
        <v>236.33333333333334</v>
      </c>
    </row>
    <row r="991" spans="1:2" x14ac:dyDescent="0.2">
      <c r="A991" s="40">
        <v>709</v>
      </c>
      <c r="B991" s="40">
        <f>A991/3+1</f>
        <v>237.33333333333334</v>
      </c>
    </row>
    <row r="992" spans="1:2" x14ac:dyDescent="0.2">
      <c r="A992" s="40">
        <v>712</v>
      </c>
      <c r="B992" s="40">
        <f>A992/3+1</f>
        <v>238.33333333333334</v>
      </c>
    </row>
    <row r="993" spans="1:2" x14ac:dyDescent="0.2">
      <c r="A993" s="40">
        <v>715</v>
      </c>
      <c r="B993" s="40">
        <f>A993/3+1</f>
        <v>239.33333333333334</v>
      </c>
    </row>
    <row r="994" spans="1:2" x14ac:dyDescent="0.2">
      <c r="A994" s="40">
        <v>718</v>
      </c>
      <c r="B994" s="40">
        <f>A994/3+1</f>
        <v>240.33333333333334</v>
      </c>
    </row>
    <row r="995" spans="1:2" x14ac:dyDescent="0.2">
      <c r="A995" s="40">
        <v>721</v>
      </c>
      <c r="B995" s="40">
        <f>A995/3+1</f>
        <v>241.33333333333334</v>
      </c>
    </row>
    <row r="996" spans="1:2" x14ac:dyDescent="0.2">
      <c r="A996" s="40">
        <v>724</v>
      </c>
      <c r="B996" s="40">
        <f>A996/3+1</f>
        <v>242.33333333333334</v>
      </c>
    </row>
    <row r="997" spans="1:2" x14ac:dyDescent="0.2">
      <c r="A997" s="40">
        <v>727</v>
      </c>
      <c r="B997" s="40">
        <f>A997/3+1</f>
        <v>243.33333333333334</v>
      </c>
    </row>
    <row r="998" spans="1:2" x14ac:dyDescent="0.2">
      <c r="A998" s="40">
        <v>730</v>
      </c>
      <c r="B998" s="40">
        <f>A998/3+1</f>
        <v>244.33333333333334</v>
      </c>
    </row>
    <row r="999" spans="1:2" x14ac:dyDescent="0.2">
      <c r="A999" s="40">
        <v>733</v>
      </c>
      <c r="B999" s="40">
        <f>A999/3+1</f>
        <v>245.33333333333334</v>
      </c>
    </row>
    <row r="1000" spans="1:2" x14ac:dyDescent="0.2">
      <c r="A1000" s="40">
        <v>736</v>
      </c>
      <c r="B1000" s="40">
        <f>A1000/3+1</f>
        <v>246.33333333333334</v>
      </c>
    </row>
    <row r="1001" spans="1:2" x14ac:dyDescent="0.2">
      <c r="A1001" s="40">
        <v>739</v>
      </c>
      <c r="B1001" s="40">
        <f>A1001/3+1</f>
        <v>247.33333333333334</v>
      </c>
    </row>
    <row r="1002" spans="1:2" x14ac:dyDescent="0.2">
      <c r="A1002" s="40">
        <v>742</v>
      </c>
      <c r="B1002" s="40">
        <f>A1002/3+1</f>
        <v>248.33333333333334</v>
      </c>
    </row>
    <row r="1003" spans="1:2" x14ac:dyDescent="0.2">
      <c r="A1003" s="40">
        <v>745</v>
      </c>
      <c r="B1003" s="40">
        <f>A1003/3+1</f>
        <v>249.33333333333334</v>
      </c>
    </row>
    <row r="1004" spans="1:2" x14ac:dyDescent="0.2">
      <c r="A1004" s="40">
        <v>748</v>
      </c>
      <c r="B1004" s="40">
        <f>A1004/3+1</f>
        <v>250.33333333333334</v>
      </c>
    </row>
    <row r="1005" spans="1:2" x14ac:dyDescent="0.2">
      <c r="A1005" s="40">
        <v>751</v>
      </c>
      <c r="B1005" s="40">
        <f>A1005/3+1</f>
        <v>251.33333333333334</v>
      </c>
    </row>
    <row r="1006" spans="1:2" x14ac:dyDescent="0.2">
      <c r="A1006" s="40">
        <v>754</v>
      </c>
      <c r="B1006" s="40">
        <f>A1006/3+1</f>
        <v>252.33333333333334</v>
      </c>
    </row>
    <row r="1007" spans="1:2" x14ac:dyDescent="0.2">
      <c r="A1007" s="40">
        <v>757</v>
      </c>
      <c r="B1007" s="40">
        <f>A1007/3+1</f>
        <v>253.33333333333334</v>
      </c>
    </row>
    <row r="1008" spans="1:2" x14ac:dyDescent="0.2">
      <c r="A1008" s="40">
        <v>760</v>
      </c>
      <c r="B1008" s="40">
        <f>A1008/3+1</f>
        <v>254.33333333333334</v>
      </c>
    </row>
    <row r="1009" spans="1:2" x14ac:dyDescent="0.2">
      <c r="A1009" s="40">
        <v>763</v>
      </c>
      <c r="B1009" s="40">
        <f>A1009/3+1</f>
        <v>255.33333333333334</v>
      </c>
    </row>
    <row r="1010" spans="1:2" x14ac:dyDescent="0.2">
      <c r="A1010" s="40">
        <v>766</v>
      </c>
      <c r="B1010" s="40">
        <f>A1010/3+1</f>
        <v>256.33333333333337</v>
      </c>
    </row>
    <row r="1011" spans="1:2" x14ac:dyDescent="0.2">
      <c r="A1011" s="40">
        <v>769</v>
      </c>
      <c r="B1011" s="40">
        <f>A1011/3+1</f>
        <v>257.33333333333331</v>
      </c>
    </row>
    <row r="1012" spans="1:2" x14ac:dyDescent="0.2">
      <c r="A1012" s="40">
        <v>772</v>
      </c>
      <c r="B1012" s="40">
        <f>A1012/3+1</f>
        <v>258.33333333333331</v>
      </c>
    </row>
    <row r="1013" spans="1:2" x14ac:dyDescent="0.2">
      <c r="A1013" s="40">
        <v>775</v>
      </c>
      <c r="B1013" s="40">
        <f>A1013/3+1</f>
        <v>259.33333333333331</v>
      </c>
    </row>
    <row r="1014" spans="1:2" x14ac:dyDescent="0.2">
      <c r="A1014" s="40">
        <v>778</v>
      </c>
      <c r="B1014" s="40">
        <f>A1014/3+1</f>
        <v>260.33333333333331</v>
      </c>
    </row>
    <row r="1015" spans="1:2" x14ac:dyDescent="0.2">
      <c r="A1015" s="40">
        <v>781</v>
      </c>
      <c r="B1015" s="40">
        <f>A1015/3+1</f>
        <v>261.33333333333331</v>
      </c>
    </row>
    <row r="1016" spans="1:2" x14ac:dyDescent="0.2">
      <c r="A1016" s="40">
        <v>784</v>
      </c>
      <c r="B1016" s="40">
        <f>A1016/3+1</f>
        <v>262.33333333333331</v>
      </c>
    </row>
    <row r="1017" spans="1:2" x14ac:dyDescent="0.2">
      <c r="A1017" s="40">
        <v>787</v>
      </c>
      <c r="B1017" s="40">
        <f>A1017/3+1</f>
        <v>263.33333333333331</v>
      </c>
    </row>
    <row r="1018" spans="1:2" x14ac:dyDescent="0.2">
      <c r="A1018" s="40">
        <v>790</v>
      </c>
      <c r="B1018" s="40">
        <f>A1018/3+1</f>
        <v>264.33333333333331</v>
      </c>
    </row>
    <row r="1019" spans="1:2" x14ac:dyDescent="0.2">
      <c r="A1019" s="40">
        <v>793</v>
      </c>
      <c r="B1019" s="40">
        <f>A1019/3+1</f>
        <v>265.33333333333331</v>
      </c>
    </row>
    <row r="1020" spans="1:2" x14ac:dyDescent="0.2">
      <c r="A1020" s="40">
        <v>796</v>
      </c>
      <c r="B1020" s="40">
        <f>A1020/3+1</f>
        <v>266.33333333333331</v>
      </c>
    </row>
    <row r="1021" spans="1:2" x14ac:dyDescent="0.2">
      <c r="A1021" s="40">
        <v>799</v>
      </c>
      <c r="B1021" s="40">
        <f>A1021/3+1</f>
        <v>267.33333333333331</v>
      </c>
    </row>
    <row r="1022" spans="1:2" x14ac:dyDescent="0.2">
      <c r="A1022" s="40">
        <v>802</v>
      </c>
      <c r="B1022" s="40">
        <f>A1022/3+1</f>
        <v>268.33333333333331</v>
      </c>
    </row>
    <row r="1023" spans="1:2" x14ac:dyDescent="0.2">
      <c r="A1023" s="40">
        <v>805</v>
      </c>
      <c r="B1023" s="40">
        <f>A1023/3+1</f>
        <v>269.33333333333331</v>
      </c>
    </row>
    <row r="1024" spans="1:2" x14ac:dyDescent="0.2">
      <c r="A1024" s="40">
        <v>808</v>
      </c>
      <c r="B1024" s="40">
        <f>A1024/3+1</f>
        <v>270.33333333333331</v>
      </c>
    </row>
    <row r="1025" spans="1:2" x14ac:dyDescent="0.2">
      <c r="A1025" s="40">
        <v>811</v>
      </c>
      <c r="B1025" s="40">
        <f>A1025/3+1</f>
        <v>271.33333333333331</v>
      </c>
    </row>
    <row r="1026" spans="1:2" x14ac:dyDescent="0.2">
      <c r="A1026" s="40">
        <v>814</v>
      </c>
      <c r="B1026" s="40">
        <f>A1026/3+1</f>
        <v>272.33333333333331</v>
      </c>
    </row>
    <row r="1027" spans="1:2" x14ac:dyDescent="0.2">
      <c r="A1027" s="40">
        <v>817</v>
      </c>
      <c r="B1027" s="40">
        <f>A1027/3+1</f>
        <v>273.33333333333331</v>
      </c>
    </row>
    <row r="1028" spans="1:2" x14ac:dyDescent="0.2">
      <c r="A1028" s="40">
        <v>820</v>
      </c>
      <c r="B1028" s="40">
        <f>A1028/3+1</f>
        <v>274.33333333333331</v>
      </c>
    </row>
    <row r="1029" spans="1:2" x14ac:dyDescent="0.2">
      <c r="A1029" s="40">
        <v>823</v>
      </c>
      <c r="B1029" s="40">
        <f>A1029/3+1</f>
        <v>275.33333333333331</v>
      </c>
    </row>
    <row r="1030" spans="1:2" x14ac:dyDescent="0.2">
      <c r="A1030" s="40">
        <v>826</v>
      </c>
      <c r="B1030" s="40">
        <f>A1030/3+1</f>
        <v>276.33333333333331</v>
      </c>
    </row>
    <row r="1031" spans="1:2" x14ac:dyDescent="0.2">
      <c r="A1031" s="40">
        <v>829</v>
      </c>
      <c r="B1031" s="40">
        <f>A1031/3+1</f>
        <v>277.33333333333331</v>
      </c>
    </row>
    <row r="1032" spans="1:2" x14ac:dyDescent="0.2">
      <c r="A1032" s="40">
        <v>832</v>
      </c>
      <c r="B1032" s="40">
        <f>A1032/3+1</f>
        <v>278.33333333333331</v>
      </c>
    </row>
    <row r="1033" spans="1:2" x14ac:dyDescent="0.2">
      <c r="A1033" s="40">
        <v>835</v>
      </c>
      <c r="B1033" s="40">
        <f>A1033/3+1</f>
        <v>279.33333333333331</v>
      </c>
    </row>
    <row r="1034" spans="1:2" x14ac:dyDescent="0.2">
      <c r="A1034" s="40">
        <v>838</v>
      </c>
      <c r="B1034" s="40">
        <f>A1034/3+1</f>
        <v>280.33333333333331</v>
      </c>
    </row>
    <row r="1035" spans="1:2" x14ac:dyDescent="0.2">
      <c r="A1035" s="40">
        <v>841</v>
      </c>
      <c r="B1035" s="40">
        <f>A1035/3+1</f>
        <v>281.33333333333331</v>
      </c>
    </row>
    <row r="1036" spans="1:2" x14ac:dyDescent="0.2">
      <c r="A1036" s="40">
        <v>844</v>
      </c>
      <c r="B1036" s="40">
        <f>A1036/3+1</f>
        <v>282.33333333333331</v>
      </c>
    </row>
    <row r="1037" spans="1:2" x14ac:dyDescent="0.2">
      <c r="A1037" s="40">
        <v>847</v>
      </c>
      <c r="B1037" s="40">
        <f>A1037/3+1</f>
        <v>283.33333333333331</v>
      </c>
    </row>
    <row r="1038" spans="1:2" x14ac:dyDescent="0.2">
      <c r="A1038" s="40">
        <v>850</v>
      </c>
      <c r="B1038" s="40">
        <f>A1038/3+1</f>
        <v>284.33333333333331</v>
      </c>
    </row>
    <row r="1039" spans="1:2" x14ac:dyDescent="0.2">
      <c r="A1039" s="40">
        <v>853</v>
      </c>
      <c r="B1039" s="40">
        <f>A1039/3+1</f>
        <v>285.33333333333331</v>
      </c>
    </row>
    <row r="1040" spans="1:2" x14ac:dyDescent="0.2">
      <c r="A1040" s="40">
        <v>856</v>
      </c>
      <c r="B1040" s="40">
        <f>A1040/3+1</f>
        <v>286.33333333333331</v>
      </c>
    </row>
    <row r="1041" spans="1:2" x14ac:dyDescent="0.2">
      <c r="A1041" s="40">
        <v>859</v>
      </c>
      <c r="B1041" s="40">
        <f>A1041/3+1</f>
        <v>287.33333333333331</v>
      </c>
    </row>
    <row r="1042" spans="1:2" x14ac:dyDescent="0.2">
      <c r="A1042" s="40">
        <v>862</v>
      </c>
      <c r="B1042" s="40">
        <f>A1042/3+1</f>
        <v>288.33333333333331</v>
      </c>
    </row>
    <row r="1043" spans="1:2" x14ac:dyDescent="0.2">
      <c r="A1043" s="40">
        <v>865</v>
      </c>
      <c r="B1043" s="40">
        <f>A1043/3+1</f>
        <v>289.33333333333331</v>
      </c>
    </row>
    <row r="1044" spans="1:2" x14ac:dyDescent="0.2">
      <c r="A1044" s="40">
        <v>868</v>
      </c>
      <c r="B1044" s="40">
        <f>A1044/3+1</f>
        <v>290.33333333333331</v>
      </c>
    </row>
    <row r="1045" spans="1:2" x14ac:dyDescent="0.2">
      <c r="A1045" s="40">
        <v>871</v>
      </c>
      <c r="B1045" s="40">
        <f>A1045/3+1</f>
        <v>291.33333333333331</v>
      </c>
    </row>
    <row r="1046" spans="1:2" x14ac:dyDescent="0.2">
      <c r="A1046" s="40">
        <v>874</v>
      </c>
      <c r="B1046" s="40">
        <f>A1046/3+1</f>
        <v>292.33333333333331</v>
      </c>
    </row>
    <row r="1047" spans="1:2" x14ac:dyDescent="0.2">
      <c r="A1047" s="40">
        <v>877</v>
      </c>
      <c r="B1047" s="40">
        <f>A1047/3+1</f>
        <v>293.33333333333331</v>
      </c>
    </row>
    <row r="1048" spans="1:2" x14ac:dyDescent="0.2">
      <c r="A1048" s="40">
        <v>880</v>
      </c>
      <c r="B1048" s="40">
        <f>A1048/3+1</f>
        <v>294.33333333333331</v>
      </c>
    </row>
    <row r="1049" spans="1:2" x14ac:dyDescent="0.2">
      <c r="A1049" s="40">
        <v>883</v>
      </c>
      <c r="B1049" s="40">
        <f>A1049/3+1</f>
        <v>295.33333333333331</v>
      </c>
    </row>
    <row r="1050" spans="1:2" x14ac:dyDescent="0.2">
      <c r="A1050" s="40">
        <v>886</v>
      </c>
      <c r="B1050" s="40">
        <f>A1050/3+1</f>
        <v>296.33333333333331</v>
      </c>
    </row>
    <row r="1051" spans="1:2" x14ac:dyDescent="0.2">
      <c r="A1051" s="40">
        <v>889</v>
      </c>
      <c r="B1051" s="40">
        <f>A1051/3+1</f>
        <v>297.33333333333331</v>
      </c>
    </row>
    <row r="1052" spans="1:2" x14ac:dyDescent="0.2">
      <c r="A1052" s="40">
        <v>892</v>
      </c>
      <c r="B1052" s="40">
        <f>A1052/3+1</f>
        <v>298.33333333333331</v>
      </c>
    </row>
    <row r="1053" spans="1:2" x14ac:dyDescent="0.2">
      <c r="A1053" s="40">
        <v>895</v>
      </c>
      <c r="B1053" s="40">
        <f>A1053/3+1</f>
        <v>299.33333333333331</v>
      </c>
    </row>
    <row r="1054" spans="1:2" x14ac:dyDescent="0.2">
      <c r="A1054" s="40">
        <v>898</v>
      </c>
      <c r="B1054" s="40">
        <f>A1054/3+1</f>
        <v>300.33333333333331</v>
      </c>
    </row>
    <row r="1055" spans="1:2" x14ac:dyDescent="0.2">
      <c r="A1055" s="40">
        <v>901</v>
      </c>
      <c r="B1055" s="40">
        <f>A1055/3+1</f>
        <v>301.33333333333331</v>
      </c>
    </row>
    <row r="1056" spans="1:2" x14ac:dyDescent="0.2">
      <c r="A1056" s="40">
        <v>904</v>
      </c>
      <c r="B1056" s="40">
        <f>A1056/3+1</f>
        <v>302.33333333333331</v>
      </c>
    </row>
    <row r="1057" spans="1:2" x14ac:dyDescent="0.2">
      <c r="A1057" s="40">
        <v>907</v>
      </c>
      <c r="B1057" s="40">
        <f>A1057/3+1</f>
        <v>303.33333333333331</v>
      </c>
    </row>
    <row r="1058" spans="1:2" x14ac:dyDescent="0.2">
      <c r="A1058" s="40">
        <v>910</v>
      </c>
      <c r="B1058" s="40">
        <f>A1058/3+1</f>
        <v>304.33333333333331</v>
      </c>
    </row>
    <row r="1059" spans="1:2" x14ac:dyDescent="0.2">
      <c r="A1059" s="40">
        <v>913</v>
      </c>
      <c r="B1059" s="40">
        <f>A1059/3+1</f>
        <v>305.33333333333331</v>
      </c>
    </row>
    <row r="1060" spans="1:2" x14ac:dyDescent="0.2">
      <c r="A1060" s="40">
        <v>916</v>
      </c>
      <c r="B1060" s="40">
        <f>A1060/3+1</f>
        <v>306.33333333333331</v>
      </c>
    </row>
    <row r="1061" spans="1:2" x14ac:dyDescent="0.2">
      <c r="A1061" s="40">
        <v>919</v>
      </c>
      <c r="B1061" s="40">
        <f>A1061/3+1</f>
        <v>307.33333333333331</v>
      </c>
    </row>
    <row r="1062" spans="1:2" x14ac:dyDescent="0.2">
      <c r="A1062" s="40">
        <v>922</v>
      </c>
      <c r="B1062" s="40">
        <f>A1062/3+1</f>
        <v>308.33333333333331</v>
      </c>
    </row>
    <row r="1063" spans="1:2" x14ac:dyDescent="0.2">
      <c r="A1063" s="40">
        <v>925</v>
      </c>
      <c r="B1063" s="40">
        <f>A1063/3+1</f>
        <v>309.33333333333331</v>
      </c>
    </row>
    <row r="1064" spans="1:2" x14ac:dyDescent="0.2">
      <c r="A1064" s="40">
        <v>928</v>
      </c>
      <c r="B1064" s="40">
        <f>A1064/3+1</f>
        <v>310.33333333333331</v>
      </c>
    </row>
    <row r="1065" spans="1:2" x14ac:dyDescent="0.2">
      <c r="A1065" s="40">
        <v>931</v>
      </c>
      <c r="B1065" s="40">
        <f>A1065/3+1</f>
        <v>311.33333333333331</v>
      </c>
    </row>
    <row r="1066" spans="1:2" x14ac:dyDescent="0.2">
      <c r="A1066" s="40">
        <v>934</v>
      </c>
      <c r="B1066" s="40">
        <f>A1066/3+1</f>
        <v>312.33333333333331</v>
      </c>
    </row>
    <row r="1067" spans="1:2" x14ac:dyDescent="0.2">
      <c r="A1067" s="40">
        <v>937</v>
      </c>
      <c r="B1067" s="40">
        <f>A1067/3+1</f>
        <v>313.33333333333331</v>
      </c>
    </row>
    <row r="1068" spans="1:2" x14ac:dyDescent="0.2">
      <c r="A1068" s="40">
        <v>940</v>
      </c>
      <c r="B1068" s="40">
        <f>A1068/3+1</f>
        <v>314.33333333333331</v>
      </c>
    </row>
    <row r="1069" spans="1:2" x14ac:dyDescent="0.2">
      <c r="A1069" s="40">
        <v>943</v>
      </c>
      <c r="B1069" s="40">
        <f>A1069/3+1</f>
        <v>315.33333333333331</v>
      </c>
    </row>
    <row r="1070" spans="1:2" x14ac:dyDescent="0.2">
      <c r="A1070" s="40">
        <v>946</v>
      </c>
      <c r="B1070" s="40">
        <f>A1070/3+1</f>
        <v>316.33333333333331</v>
      </c>
    </row>
    <row r="1071" spans="1:2" x14ac:dyDescent="0.2">
      <c r="A1071" s="40">
        <v>949</v>
      </c>
      <c r="B1071" s="40">
        <f>A1071/3+1</f>
        <v>317.33333333333331</v>
      </c>
    </row>
    <row r="1072" spans="1:2" x14ac:dyDescent="0.2">
      <c r="A1072" s="40">
        <v>952</v>
      </c>
      <c r="B1072" s="40">
        <f>A1072/3+1</f>
        <v>318.33333333333331</v>
      </c>
    </row>
    <row r="1073" spans="1:2" x14ac:dyDescent="0.2">
      <c r="A1073" s="40">
        <v>955</v>
      </c>
      <c r="B1073" s="40">
        <f>A1073/3+1</f>
        <v>319.33333333333331</v>
      </c>
    </row>
    <row r="1074" spans="1:2" x14ac:dyDescent="0.2">
      <c r="A1074" s="40">
        <v>958</v>
      </c>
      <c r="B1074" s="40">
        <f>A1074/3+1</f>
        <v>320.33333333333331</v>
      </c>
    </row>
    <row r="1075" spans="1:2" x14ac:dyDescent="0.2">
      <c r="A1075" s="40">
        <v>961</v>
      </c>
      <c r="B1075" s="40">
        <f>A1075/3+1</f>
        <v>321.33333333333331</v>
      </c>
    </row>
    <row r="1076" spans="1:2" x14ac:dyDescent="0.2">
      <c r="A1076" s="40">
        <v>964</v>
      </c>
      <c r="B1076" s="40">
        <f>A1076/3+1</f>
        <v>322.33333333333331</v>
      </c>
    </row>
    <row r="1077" spans="1:2" x14ac:dyDescent="0.2">
      <c r="A1077" s="40">
        <v>967</v>
      </c>
      <c r="B1077" s="40">
        <f>A1077/3+1</f>
        <v>323.33333333333331</v>
      </c>
    </row>
    <row r="1078" spans="1:2" x14ac:dyDescent="0.2">
      <c r="A1078" s="40">
        <v>970</v>
      </c>
      <c r="B1078" s="40">
        <f>A1078/3+1</f>
        <v>324.33333333333331</v>
      </c>
    </row>
    <row r="1079" spans="1:2" x14ac:dyDescent="0.2">
      <c r="A1079" s="40">
        <v>973</v>
      </c>
      <c r="B1079" s="40">
        <f>A1079/3+1</f>
        <v>325.33333333333331</v>
      </c>
    </row>
    <row r="1080" spans="1:2" x14ac:dyDescent="0.2">
      <c r="A1080" s="40">
        <v>976</v>
      </c>
      <c r="B1080" s="40">
        <f>A1080/3+1</f>
        <v>326.33333333333331</v>
      </c>
    </row>
    <row r="1081" spans="1:2" x14ac:dyDescent="0.2">
      <c r="A1081" s="40">
        <v>979</v>
      </c>
      <c r="B1081" s="40">
        <f>A1081/3+1</f>
        <v>327.33333333333331</v>
      </c>
    </row>
    <row r="1082" spans="1:2" x14ac:dyDescent="0.2">
      <c r="A1082" s="40">
        <v>982</v>
      </c>
      <c r="B1082" s="40">
        <f>A1082/3+1</f>
        <v>328.33333333333331</v>
      </c>
    </row>
    <row r="1083" spans="1:2" x14ac:dyDescent="0.2">
      <c r="A1083" s="40">
        <v>985</v>
      </c>
      <c r="B1083" s="40">
        <f>A1083/3+1</f>
        <v>329.33333333333331</v>
      </c>
    </row>
    <row r="1084" spans="1:2" x14ac:dyDescent="0.2">
      <c r="A1084" s="40">
        <v>988</v>
      </c>
      <c r="B1084" s="40">
        <f>A1084/3+1</f>
        <v>330.33333333333331</v>
      </c>
    </row>
    <row r="1085" spans="1:2" x14ac:dyDescent="0.2">
      <c r="A1085" s="40">
        <v>991</v>
      </c>
      <c r="B1085" s="40">
        <f>A1085/3+1</f>
        <v>331.33333333333331</v>
      </c>
    </row>
    <row r="1086" spans="1:2" x14ac:dyDescent="0.2">
      <c r="A1086" s="40">
        <v>994</v>
      </c>
      <c r="B1086" s="40">
        <f>A1086/3+1</f>
        <v>332.33333333333331</v>
      </c>
    </row>
    <row r="1087" spans="1:2" x14ac:dyDescent="0.2">
      <c r="A1087" s="40">
        <v>997</v>
      </c>
      <c r="B1087" s="40">
        <f>A1087/3+1</f>
        <v>333.33333333333331</v>
      </c>
    </row>
    <row r="1088" spans="1:2" x14ac:dyDescent="0.2">
      <c r="A1088" s="40">
        <v>1000</v>
      </c>
      <c r="B1088" s="40">
        <f>A1088/3+1</f>
        <v>334.33333333333331</v>
      </c>
    </row>
    <row r="1089" spans="1:2" x14ac:dyDescent="0.2">
      <c r="A1089" s="40">
        <v>1003</v>
      </c>
      <c r="B1089" s="40">
        <f>A1089/3+1</f>
        <v>335.33333333333331</v>
      </c>
    </row>
    <row r="1090" spans="1:2" x14ac:dyDescent="0.2">
      <c r="A1090" s="40">
        <v>1006</v>
      </c>
      <c r="B1090" s="40">
        <f>A1090/3+1</f>
        <v>336.33333333333331</v>
      </c>
    </row>
    <row r="1091" spans="1:2" x14ac:dyDescent="0.2">
      <c r="A1091" s="40">
        <v>1009</v>
      </c>
      <c r="B1091" s="40">
        <f>A1091/3+1</f>
        <v>337.33333333333331</v>
      </c>
    </row>
    <row r="1092" spans="1:2" x14ac:dyDescent="0.2">
      <c r="A1092" s="40">
        <v>1012</v>
      </c>
      <c r="B1092" s="40">
        <f>A1092/3+1</f>
        <v>338.33333333333331</v>
      </c>
    </row>
    <row r="1093" spans="1:2" x14ac:dyDescent="0.2">
      <c r="A1093" s="40">
        <v>1015</v>
      </c>
      <c r="B1093" s="40">
        <f>A1093/3+1</f>
        <v>339.33333333333331</v>
      </c>
    </row>
    <row r="1094" spans="1:2" x14ac:dyDescent="0.2">
      <c r="A1094" s="40">
        <v>1018</v>
      </c>
      <c r="B1094" s="40">
        <f>A1094/3+1</f>
        <v>340.33333333333331</v>
      </c>
    </row>
    <row r="1095" spans="1:2" x14ac:dyDescent="0.2">
      <c r="A1095" s="40">
        <v>1021</v>
      </c>
      <c r="B1095" s="40">
        <f>A1095/3+1</f>
        <v>341.33333333333331</v>
      </c>
    </row>
    <row r="1096" spans="1:2" x14ac:dyDescent="0.2">
      <c r="A1096" s="40">
        <v>1024</v>
      </c>
      <c r="B1096" s="40">
        <f>A1096/3+1</f>
        <v>342.33333333333331</v>
      </c>
    </row>
    <row r="1097" spans="1:2" x14ac:dyDescent="0.2">
      <c r="A1097" s="40">
        <v>1027</v>
      </c>
      <c r="B1097" s="40">
        <f>A1097/3+1</f>
        <v>343.33333333333331</v>
      </c>
    </row>
    <row r="1098" spans="1:2" x14ac:dyDescent="0.2">
      <c r="A1098" s="40">
        <v>1030</v>
      </c>
      <c r="B1098" s="40">
        <f>A1098/3+1</f>
        <v>344.33333333333331</v>
      </c>
    </row>
    <row r="1099" spans="1:2" x14ac:dyDescent="0.2">
      <c r="A1099" s="40">
        <v>1033</v>
      </c>
      <c r="B1099" s="40">
        <f>A1099/3+1</f>
        <v>345.33333333333331</v>
      </c>
    </row>
    <row r="1100" spans="1:2" x14ac:dyDescent="0.2">
      <c r="A1100" s="40">
        <v>1036</v>
      </c>
      <c r="B1100" s="40">
        <f>A1100/3+1</f>
        <v>346.33333333333331</v>
      </c>
    </row>
    <row r="1101" spans="1:2" x14ac:dyDescent="0.2">
      <c r="A1101" s="40">
        <v>1039</v>
      </c>
      <c r="B1101" s="40">
        <f>A1101/3+1</f>
        <v>347.33333333333331</v>
      </c>
    </row>
    <row r="1102" spans="1:2" x14ac:dyDescent="0.2">
      <c r="A1102" s="40">
        <v>1042</v>
      </c>
      <c r="B1102" s="40">
        <f>A1102/3+1</f>
        <v>348.33333333333331</v>
      </c>
    </row>
    <row r="1103" spans="1:2" x14ac:dyDescent="0.2">
      <c r="A1103" s="40">
        <v>1045</v>
      </c>
      <c r="B1103" s="40">
        <f>A1103/3+1</f>
        <v>349.33333333333331</v>
      </c>
    </row>
    <row r="1104" spans="1:2" x14ac:dyDescent="0.2">
      <c r="A1104" s="40">
        <v>1048</v>
      </c>
      <c r="B1104" s="40">
        <f>A1104/3+1</f>
        <v>350.33333333333331</v>
      </c>
    </row>
    <row r="1105" spans="1:2" x14ac:dyDescent="0.2">
      <c r="A1105" s="40">
        <v>1051</v>
      </c>
      <c r="B1105" s="40">
        <f>A1105/3+1</f>
        <v>351.33333333333331</v>
      </c>
    </row>
    <row r="1106" spans="1:2" x14ac:dyDescent="0.2">
      <c r="A1106" s="40">
        <v>1054</v>
      </c>
      <c r="B1106" s="40">
        <f>A1106/3+1</f>
        <v>352.33333333333331</v>
      </c>
    </row>
    <row r="1107" spans="1:2" x14ac:dyDescent="0.2">
      <c r="A1107" s="40">
        <v>1057</v>
      </c>
      <c r="B1107" s="40">
        <f>A1107/3+1</f>
        <v>353.33333333333331</v>
      </c>
    </row>
    <row r="1108" spans="1:2" x14ac:dyDescent="0.2">
      <c r="A1108" s="40">
        <v>1060</v>
      </c>
      <c r="B1108" s="40">
        <f>A1108/3+1</f>
        <v>354.33333333333331</v>
      </c>
    </row>
    <row r="1109" spans="1:2" x14ac:dyDescent="0.2">
      <c r="A1109" s="40">
        <v>1063</v>
      </c>
      <c r="B1109" s="40">
        <f>A1109/3+1</f>
        <v>355.33333333333331</v>
      </c>
    </row>
    <row r="1110" spans="1:2" x14ac:dyDescent="0.2">
      <c r="A1110" s="40">
        <v>1066</v>
      </c>
      <c r="B1110" s="40">
        <f>A1110/3+1</f>
        <v>356.33333333333331</v>
      </c>
    </row>
    <row r="1111" spans="1:2" x14ac:dyDescent="0.2">
      <c r="A1111" s="40">
        <v>1069</v>
      </c>
      <c r="B1111" s="40">
        <f>A1111/3+1</f>
        <v>357.33333333333331</v>
      </c>
    </row>
    <row r="1112" spans="1:2" x14ac:dyDescent="0.2">
      <c r="A1112" s="40">
        <v>1072</v>
      </c>
      <c r="B1112" s="40">
        <f>A1112/3+1</f>
        <v>358.33333333333331</v>
      </c>
    </row>
    <row r="1113" spans="1:2" x14ac:dyDescent="0.2">
      <c r="A1113" s="40">
        <v>1075</v>
      </c>
      <c r="B1113" s="40">
        <f>A1113/3+1</f>
        <v>359.33333333333331</v>
      </c>
    </row>
    <row r="1114" spans="1:2" x14ac:dyDescent="0.2">
      <c r="A1114" s="40">
        <v>1078</v>
      </c>
      <c r="B1114" s="40">
        <f>A1114/3+1</f>
        <v>360.33333333333331</v>
      </c>
    </row>
    <row r="1115" spans="1:2" x14ac:dyDescent="0.2">
      <c r="A1115" s="40">
        <v>1081</v>
      </c>
      <c r="B1115" s="40">
        <f>A1115/3+1</f>
        <v>361.33333333333331</v>
      </c>
    </row>
    <row r="1116" spans="1:2" x14ac:dyDescent="0.2">
      <c r="A1116" s="40">
        <v>1084</v>
      </c>
      <c r="B1116" s="40">
        <f>A1116/3+1</f>
        <v>362.33333333333331</v>
      </c>
    </row>
    <row r="1117" spans="1:2" x14ac:dyDescent="0.2">
      <c r="A1117" s="40">
        <v>1087</v>
      </c>
      <c r="B1117" s="40">
        <f>A1117/3+1</f>
        <v>363.33333333333331</v>
      </c>
    </row>
    <row r="1118" spans="1:2" x14ac:dyDescent="0.2">
      <c r="A1118" s="40">
        <v>1090</v>
      </c>
      <c r="B1118" s="40">
        <f>A1118/3+1</f>
        <v>364.33333333333331</v>
      </c>
    </row>
    <row r="1119" spans="1:2" x14ac:dyDescent="0.2">
      <c r="A1119" s="40">
        <v>1093</v>
      </c>
      <c r="B1119" s="40">
        <f>A1119/3+1</f>
        <v>365.33333333333331</v>
      </c>
    </row>
    <row r="1120" spans="1:2" x14ac:dyDescent="0.2">
      <c r="A1120" s="40">
        <v>1096</v>
      </c>
      <c r="B1120" s="40">
        <f>A1120/3+1</f>
        <v>366.33333333333331</v>
      </c>
    </row>
    <row r="1121" spans="1:4" x14ac:dyDescent="0.2">
      <c r="A1121" s="40">
        <v>1099</v>
      </c>
      <c r="B1121" s="40">
        <f>A1121/3+1</f>
        <v>367.33333333333331</v>
      </c>
    </row>
    <row r="1122" spans="1:4" x14ac:dyDescent="0.2">
      <c r="A1122" s="40">
        <v>1102</v>
      </c>
      <c r="B1122" s="40">
        <f>A1122/3+1</f>
        <v>368.33333333333331</v>
      </c>
    </row>
    <row r="1123" spans="1:4" x14ac:dyDescent="0.2">
      <c r="A1123" s="40">
        <v>1105</v>
      </c>
      <c r="B1123" s="40">
        <f>A1123/3+1</f>
        <v>369.33333333333331</v>
      </c>
    </row>
    <row r="1124" spans="1:4" x14ac:dyDescent="0.2">
      <c r="A1124" s="40">
        <v>1108</v>
      </c>
      <c r="B1124" s="40">
        <f>A1124/3+1</f>
        <v>370.33333333333331</v>
      </c>
    </row>
    <row r="1125" spans="1:4" x14ac:dyDescent="0.2">
      <c r="A1125" s="40">
        <v>1111</v>
      </c>
      <c r="B1125" s="40">
        <f>A1125/3+1</f>
        <v>371.33333333333331</v>
      </c>
    </row>
    <row r="1126" spans="1:4" x14ac:dyDescent="0.2">
      <c r="A1126" s="40">
        <v>1114</v>
      </c>
      <c r="B1126" s="40">
        <f>A1126/3+1</f>
        <v>372.33333333333331</v>
      </c>
    </row>
    <row r="1127" spans="1:4" x14ac:dyDescent="0.2">
      <c r="A1127" s="40">
        <v>1117</v>
      </c>
      <c r="B1127" s="40">
        <f>A1127/3+1</f>
        <v>373.33333333333331</v>
      </c>
    </row>
    <row r="1128" spans="1:4" x14ac:dyDescent="0.2">
      <c r="A1128" s="40">
        <v>1120</v>
      </c>
      <c r="B1128" s="40">
        <f>A1128/3+1</f>
        <v>374.33333333333331</v>
      </c>
    </row>
    <row r="1130" spans="1:4" x14ac:dyDescent="0.2">
      <c r="D1130" t="s">
        <v>742</v>
      </c>
    </row>
  </sheetData>
  <sortState ref="A1:G1131">
    <sortCondition ref="C1:C1131"/>
  </sortState>
  <phoneticPr fontId="1" type="noConversion"/>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99"/>
  <sheetViews>
    <sheetView topLeftCell="A571" workbookViewId="0">
      <selection activeCell="C38" sqref="C38"/>
    </sheetView>
  </sheetViews>
  <sheetFormatPr defaultRowHeight="12.75" x14ac:dyDescent="0.2"/>
  <cols>
    <col min="1" max="1" width="20.85546875" style="52" bestFit="1" customWidth="1"/>
    <col min="2" max="2" width="3.28515625" style="52" customWidth="1"/>
    <col min="3" max="3" width="55" customWidth="1"/>
    <col min="4" max="4" width="55" style="52" customWidth="1"/>
  </cols>
  <sheetData>
    <row r="1" spans="1:8" x14ac:dyDescent="0.2">
      <c r="C1" t="s">
        <v>22</v>
      </c>
      <c r="E1">
        <v>2</v>
      </c>
    </row>
    <row r="2" spans="1:8" x14ac:dyDescent="0.2">
      <c r="C2" t="s">
        <v>0</v>
      </c>
    </row>
    <row r="3" spans="1:8" x14ac:dyDescent="0.2">
      <c r="C3" t="s">
        <v>1</v>
      </c>
    </row>
    <row r="4" spans="1:8" x14ac:dyDescent="0.2">
      <c r="C4" t="s">
        <v>2</v>
      </c>
    </row>
    <row r="5" spans="1:8" x14ac:dyDescent="0.2">
      <c r="A5" s="52" t="s">
        <v>2445</v>
      </c>
      <c r="B5" s="52" t="str">
        <f>LEFT(C5, FIND(" ", C5, 1)-1)</f>
        <v>1</v>
      </c>
      <c r="C5" t="s">
        <v>23</v>
      </c>
      <c r="D5" s="52" t="str">
        <f>MID(C5, FIND(" ", C5, 1)+1, LEN(C5)-FIND(" ", C5, 1))</f>
        <v>DIOCESAN BOYS' SCHOOL DBS</v>
      </c>
      <c r="E5">
        <v>200</v>
      </c>
      <c r="F5">
        <v>151</v>
      </c>
      <c r="G5">
        <v>172</v>
      </c>
      <c r="H5">
        <v>523</v>
      </c>
    </row>
    <row r="6" spans="1:8" x14ac:dyDescent="0.2">
      <c r="A6" s="52" t="s">
        <v>2445</v>
      </c>
      <c r="B6" s="52" t="e">
        <f t="shared" ref="B6:B69" si="0">LEFT(C6, FIND(" ", C6, 1)-1)</f>
        <v>#VALUE!</v>
      </c>
      <c r="C6" t="s">
        <v>2</v>
      </c>
      <c r="D6" s="52" t="e">
        <f t="shared" ref="D6:D69" si="1">MID(C6, FIND(" ", C6, 1)+1, LEN(C6)-FIND(" ", C6, 1))</f>
        <v>#VALUE!</v>
      </c>
    </row>
    <row r="7" spans="1:8" x14ac:dyDescent="0.2">
      <c r="A7" s="52" t="s">
        <v>2445</v>
      </c>
      <c r="B7" s="52" t="str">
        <f t="shared" si="0"/>
        <v>2</v>
      </c>
      <c r="C7" t="s">
        <v>24</v>
      </c>
      <c r="D7" s="52" t="str">
        <f t="shared" si="1"/>
        <v>LA SALLE COLLEGE LSC</v>
      </c>
      <c r="E7">
        <v>108</v>
      </c>
      <c r="F7">
        <v>160.5</v>
      </c>
      <c r="G7">
        <v>125</v>
      </c>
      <c r="H7">
        <v>393.5</v>
      </c>
    </row>
    <row r="8" spans="1:8" x14ac:dyDescent="0.2">
      <c r="A8" s="52" t="s">
        <v>2445</v>
      </c>
      <c r="B8" s="52" t="e">
        <f t="shared" si="0"/>
        <v>#VALUE!</v>
      </c>
      <c r="C8" t="s">
        <v>2</v>
      </c>
      <c r="D8" s="52" t="e">
        <f t="shared" si="1"/>
        <v>#VALUE!</v>
      </c>
    </row>
    <row r="9" spans="1:8" x14ac:dyDescent="0.2">
      <c r="A9" s="52" t="s">
        <v>2445</v>
      </c>
      <c r="B9" s="52" t="str">
        <f t="shared" si="0"/>
        <v>3</v>
      </c>
      <c r="C9" t="s">
        <v>2159</v>
      </c>
      <c r="D9" s="52" t="str">
        <f t="shared" si="1"/>
        <v>ST. JOSEPH'S COLLEGE SJC</v>
      </c>
      <c r="E9">
        <v>121</v>
      </c>
      <c r="F9">
        <v>106</v>
      </c>
      <c r="G9">
        <v>98</v>
      </c>
      <c r="H9">
        <v>325</v>
      </c>
    </row>
    <row r="10" spans="1:8" x14ac:dyDescent="0.2">
      <c r="A10" s="52" t="s">
        <v>2445</v>
      </c>
      <c r="B10" s="52" t="e">
        <f t="shared" si="0"/>
        <v>#VALUE!</v>
      </c>
      <c r="C10" t="s">
        <v>2</v>
      </c>
      <c r="D10" s="52" t="e">
        <f t="shared" si="1"/>
        <v>#VALUE!</v>
      </c>
    </row>
    <row r="11" spans="1:8" x14ac:dyDescent="0.2">
      <c r="A11" s="52" t="s">
        <v>2445</v>
      </c>
      <c r="B11" s="52" t="str">
        <f t="shared" si="0"/>
        <v>4</v>
      </c>
      <c r="C11" t="s">
        <v>55</v>
      </c>
      <c r="D11" s="52" t="str">
        <f t="shared" si="1"/>
        <v>YING WA COLLEGE YWC</v>
      </c>
      <c r="E11">
        <v>91</v>
      </c>
      <c r="F11">
        <v>56.5</v>
      </c>
      <c r="G11">
        <v>60</v>
      </c>
      <c r="H11">
        <v>207.5</v>
      </c>
    </row>
    <row r="12" spans="1:8" x14ac:dyDescent="0.2">
      <c r="A12" s="52" t="s">
        <v>2445</v>
      </c>
      <c r="B12" s="52" t="e">
        <f t="shared" si="0"/>
        <v>#VALUE!</v>
      </c>
      <c r="C12" t="s">
        <v>2</v>
      </c>
      <c r="D12" s="52" t="e">
        <f t="shared" si="1"/>
        <v>#VALUE!</v>
      </c>
    </row>
    <row r="13" spans="1:8" x14ac:dyDescent="0.2">
      <c r="A13" s="52" t="s">
        <v>2445</v>
      </c>
      <c r="B13" s="52" t="str">
        <f t="shared" si="0"/>
        <v>5</v>
      </c>
      <c r="C13" t="s">
        <v>2160</v>
      </c>
      <c r="D13" s="52" t="str">
        <f t="shared" si="1"/>
        <v>FUKIEN SECONDARY SCHOOL (KWUN TONG) FSS-KT</v>
      </c>
      <c r="E13">
        <v>44</v>
      </c>
      <c r="F13">
        <v>77</v>
      </c>
      <c r="G13">
        <v>36</v>
      </c>
      <c r="H13">
        <v>157</v>
      </c>
    </row>
    <row r="14" spans="1:8" x14ac:dyDescent="0.2">
      <c r="A14" s="52" t="s">
        <v>2445</v>
      </c>
      <c r="B14" s="52" t="e">
        <f t="shared" si="0"/>
        <v>#VALUE!</v>
      </c>
      <c r="C14" t="s">
        <v>2</v>
      </c>
      <c r="D14" s="52" t="e">
        <f t="shared" si="1"/>
        <v>#VALUE!</v>
      </c>
    </row>
    <row r="15" spans="1:8" x14ac:dyDescent="0.2">
      <c r="A15" s="52" t="s">
        <v>2445</v>
      </c>
      <c r="B15" s="52" t="str">
        <f t="shared" si="0"/>
        <v>6</v>
      </c>
      <c r="C15" t="s">
        <v>2161</v>
      </c>
      <c r="D15" s="52" t="str">
        <f t="shared" si="1"/>
        <v>ST. PAUL'S COLLEGE SPC</v>
      </c>
      <c r="E15">
        <v>30</v>
      </c>
      <c r="F15">
        <v>50</v>
      </c>
      <c r="G15">
        <v>61</v>
      </c>
      <c r="H15">
        <v>141</v>
      </c>
    </row>
    <row r="16" spans="1:8" x14ac:dyDescent="0.2">
      <c r="A16" s="52" t="s">
        <v>2445</v>
      </c>
      <c r="B16" s="52" t="e">
        <f t="shared" si="0"/>
        <v>#VALUE!</v>
      </c>
      <c r="C16" t="s">
        <v>2</v>
      </c>
      <c r="D16" s="52" t="e">
        <f t="shared" si="1"/>
        <v>#VALUE!</v>
      </c>
    </row>
    <row r="17" spans="1:8" x14ac:dyDescent="0.2">
      <c r="A17" s="52" t="s">
        <v>2445</v>
      </c>
      <c r="B17" s="52" t="str">
        <f t="shared" si="0"/>
        <v>7</v>
      </c>
      <c r="C17" t="s">
        <v>2162</v>
      </c>
      <c r="D17" s="52" t="str">
        <f t="shared" si="1"/>
        <v>WAH YAN COLLEGE (KOWLOON) WYK</v>
      </c>
      <c r="E17">
        <v>61</v>
      </c>
      <c r="F17">
        <v>28</v>
      </c>
      <c r="G17">
        <v>47</v>
      </c>
      <c r="H17">
        <v>136</v>
      </c>
    </row>
    <row r="18" spans="1:8" x14ac:dyDescent="0.2">
      <c r="A18" s="52" t="s">
        <v>2445</v>
      </c>
      <c r="B18" s="52" t="e">
        <f t="shared" si="0"/>
        <v>#VALUE!</v>
      </c>
      <c r="C18" t="s">
        <v>2</v>
      </c>
      <c r="D18" s="52" t="e">
        <f t="shared" si="1"/>
        <v>#VALUE!</v>
      </c>
    </row>
    <row r="19" spans="1:8" x14ac:dyDescent="0.2">
      <c r="A19" s="52" t="s">
        <v>2445</v>
      </c>
      <c r="B19" s="52" t="str">
        <f t="shared" si="0"/>
        <v>8</v>
      </c>
      <c r="C19" t="s">
        <v>2163</v>
      </c>
      <c r="D19" s="52" t="str">
        <f t="shared" si="1"/>
        <v>PUI CHING MIDDLE SCHOOL PCMS</v>
      </c>
      <c r="E19">
        <v>35</v>
      </c>
      <c r="F19">
        <v>42</v>
      </c>
      <c r="G19">
        <v>51</v>
      </c>
      <c r="H19">
        <v>128</v>
      </c>
    </row>
    <row r="20" spans="1:8" x14ac:dyDescent="0.2">
      <c r="A20" s="52" t="s">
        <v>2445</v>
      </c>
      <c r="B20" s="52" t="e">
        <f t="shared" si="0"/>
        <v>#VALUE!</v>
      </c>
      <c r="C20" t="s">
        <v>2</v>
      </c>
      <c r="D20" s="52" t="e">
        <f t="shared" si="1"/>
        <v>#VALUE!</v>
      </c>
    </row>
    <row r="21" spans="1:8" x14ac:dyDescent="0.2">
      <c r="A21" s="52" t="s">
        <v>2445</v>
      </c>
      <c r="B21" s="52" t="str">
        <f t="shared" si="0"/>
        <v>9</v>
      </c>
      <c r="C21" t="s">
        <v>2164</v>
      </c>
      <c r="D21" s="52" t="str">
        <f t="shared" si="1"/>
        <v>CHEUNG SHA WAN CATHOLIC SECONDARY SCHOOL CSWCSS</v>
      </c>
      <c r="E21">
        <v>17</v>
      </c>
      <c r="F21">
        <v>34</v>
      </c>
      <c r="G21">
        <v>51</v>
      </c>
      <c r="H21">
        <v>102</v>
      </c>
    </row>
    <row r="22" spans="1:8" x14ac:dyDescent="0.2">
      <c r="A22" s="52" t="s">
        <v>2445</v>
      </c>
      <c r="B22" s="52" t="e">
        <f t="shared" si="0"/>
        <v>#VALUE!</v>
      </c>
      <c r="C22" t="s">
        <v>2</v>
      </c>
      <c r="D22" s="52" t="e">
        <f t="shared" si="1"/>
        <v>#VALUE!</v>
      </c>
    </row>
    <row r="23" spans="1:8" x14ac:dyDescent="0.2">
      <c r="A23" s="52" t="s">
        <v>2445</v>
      </c>
      <c r="B23" s="52" t="str">
        <f t="shared" si="0"/>
        <v>10</v>
      </c>
      <c r="C23" t="s">
        <v>2165</v>
      </c>
      <c r="D23" s="52" t="str">
        <f t="shared" si="1"/>
        <v>WAH YAN COLLEGE (HONG KONG) WYHK</v>
      </c>
      <c r="E23">
        <v>34</v>
      </c>
      <c r="F23">
        <v>41</v>
      </c>
      <c r="G23">
        <v>20</v>
      </c>
      <c r="H23">
        <v>95</v>
      </c>
    </row>
    <row r="24" spans="1:8" x14ac:dyDescent="0.2">
      <c r="A24" s="52" t="s">
        <v>2445</v>
      </c>
      <c r="B24" s="52" t="e">
        <f t="shared" si="0"/>
        <v>#VALUE!</v>
      </c>
      <c r="C24" t="s">
        <v>2</v>
      </c>
      <c r="D24" s="52" t="e">
        <f t="shared" si="1"/>
        <v>#VALUE!</v>
      </c>
    </row>
    <row r="25" spans="1:8" x14ac:dyDescent="0.2">
      <c r="A25" s="52" t="s">
        <v>2445</v>
      </c>
      <c r="B25" s="52" t="str">
        <f t="shared" si="0"/>
        <v>11</v>
      </c>
      <c r="C25" t="s">
        <v>2166</v>
      </c>
      <c r="D25" s="52" t="str">
        <f t="shared" si="1"/>
        <v>PO LEUNG KUK NGAN PO LING COLLEGE PLKNPL</v>
      </c>
      <c r="E25">
        <v>24</v>
      </c>
      <c r="F25">
        <v>23</v>
      </c>
      <c r="G25">
        <v>39</v>
      </c>
      <c r="H25">
        <v>86</v>
      </c>
    </row>
    <row r="26" spans="1:8" x14ac:dyDescent="0.2">
      <c r="A26" s="52" t="s">
        <v>2445</v>
      </c>
      <c r="B26" s="52" t="e">
        <f t="shared" si="0"/>
        <v>#VALUE!</v>
      </c>
      <c r="C26" t="s">
        <v>2</v>
      </c>
      <c r="D26" s="52" t="e">
        <f t="shared" si="1"/>
        <v>#VALUE!</v>
      </c>
    </row>
    <row r="27" spans="1:8" x14ac:dyDescent="0.2">
      <c r="A27" s="52" t="s">
        <v>2445</v>
      </c>
      <c r="B27" s="52" t="str">
        <f t="shared" si="0"/>
        <v>12</v>
      </c>
      <c r="C27" t="s">
        <v>2167</v>
      </c>
      <c r="D27" s="52" t="str">
        <f t="shared" si="1"/>
        <v>RAIMONDI COLLEGE RC</v>
      </c>
      <c r="E27">
        <v>21</v>
      </c>
      <c r="F27">
        <v>20</v>
      </c>
      <c r="G27">
        <v>30</v>
      </c>
      <c r="H27">
        <v>71</v>
      </c>
    </row>
    <row r="28" spans="1:8" x14ac:dyDescent="0.2">
      <c r="A28" s="52" t="s">
        <v>2445</v>
      </c>
      <c r="B28" s="52" t="e">
        <f t="shared" si="0"/>
        <v>#VALUE!</v>
      </c>
      <c r="C28" t="s">
        <v>2</v>
      </c>
      <c r="D28" s="52" t="e">
        <f t="shared" si="1"/>
        <v>#VALUE!</v>
      </c>
    </row>
    <row r="29" spans="1:8" x14ac:dyDescent="0.2">
      <c r="B29" s="52" t="str">
        <f t="shared" si="0"/>
        <v>Girls</v>
      </c>
      <c r="C29" t="s">
        <v>39</v>
      </c>
      <c r="D29" s="52" t="str">
        <f t="shared" si="1"/>
        <v>Overall Day</v>
      </c>
      <c r="E29">
        <v>2</v>
      </c>
    </row>
    <row r="30" spans="1:8" x14ac:dyDescent="0.2">
      <c r="B30" s="52" t="e">
        <f t="shared" si="0"/>
        <v>#VALUE!</v>
      </c>
      <c r="C30" t="s">
        <v>0</v>
      </c>
      <c r="D30" s="52" t="e">
        <f t="shared" si="1"/>
        <v>#VALUE!</v>
      </c>
    </row>
    <row r="31" spans="1:8" x14ac:dyDescent="0.2">
      <c r="B31" s="52" t="str">
        <f t="shared" si="0"/>
        <v>School</v>
      </c>
      <c r="C31" t="s">
        <v>1</v>
      </c>
      <c r="D31" s="52" t="str">
        <f t="shared" si="1"/>
        <v>A B C Total</v>
      </c>
    </row>
    <row r="32" spans="1:8" x14ac:dyDescent="0.2">
      <c r="B32" s="52" t="e">
        <f t="shared" si="0"/>
        <v>#VALUE!</v>
      </c>
      <c r="C32" t="s">
        <v>2</v>
      </c>
      <c r="D32" s="52" t="e">
        <f t="shared" si="1"/>
        <v>#VALUE!</v>
      </c>
    </row>
    <row r="33" spans="1:8" x14ac:dyDescent="0.2">
      <c r="A33" s="52" t="s">
        <v>2446</v>
      </c>
      <c r="B33" s="52" t="str">
        <f t="shared" si="0"/>
        <v>1</v>
      </c>
      <c r="C33" t="s">
        <v>40</v>
      </c>
      <c r="D33" s="52" t="str">
        <f t="shared" si="1"/>
        <v>DIOCESAN GIRLS' SCHOOL DGS</v>
      </c>
      <c r="E33">
        <v>177</v>
      </c>
      <c r="F33">
        <v>180</v>
      </c>
      <c r="G33">
        <v>172</v>
      </c>
      <c r="H33">
        <v>529</v>
      </c>
    </row>
    <row r="34" spans="1:8" x14ac:dyDescent="0.2">
      <c r="B34" s="52" t="e">
        <f t="shared" si="0"/>
        <v>#VALUE!</v>
      </c>
      <c r="C34" t="s">
        <v>2</v>
      </c>
      <c r="D34" s="52" t="e">
        <f t="shared" si="1"/>
        <v>#VALUE!</v>
      </c>
    </row>
    <row r="35" spans="1:8" x14ac:dyDescent="0.2">
      <c r="A35" s="52" t="s">
        <v>2446</v>
      </c>
      <c r="B35" s="52" t="str">
        <f t="shared" si="0"/>
        <v>2</v>
      </c>
      <c r="C35" t="s">
        <v>2168</v>
      </c>
      <c r="D35" s="52" t="str">
        <f t="shared" si="1"/>
        <v>HEEP YUNN SCHOOL HYS</v>
      </c>
      <c r="E35">
        <v>161</v>
      </c>
      <c r="F35">
        <v>134</v>
      </c>
      <c r="G35">
        <v>158.5</v>
      </c>
      <c r="H35">
        <v>453.5</v>
      </c>
    </row>
    <row r="36" spans="1:8" x14ac:dyDescent="0.2">
      <c r="B36" s="52" t="e">
        <f t="shared" si="0"/>
        <v>#VALUE!</v>
      </c>
      <c r="C36" t="s">
        <v>2</v>
      </c>
      <c r="D36" s="52" t="e">
        <f t="shared" si="1"/>
        <v>#VALUE!</v>
      </c>
    </row>
    <row r="37" spans="1:8" x14ac:dyDescent="0.2">
      <c r="A37" s="52" t="s">
        <v>2446</v>
      </c>
      <c r="B37" s="52" t="str">
        <f t="shared" si="0"/>
        <v>3</v>
      </c>
      <c r="C37" t="s">
        <v>2169</v>
      </c>
      <c r="D37" s="52" t="str">
        <f t="shared" si="1"/>
        <v>GOOD HOPE SCHOOL GHS</v>
      </c>
      <c r="E37">
        <v>82</v>
      </c>
      <c r="F37">
        <v>87</v>
      </c>
      <c r="G37">
        <v>70</v>
      </c>
      <c r="H37">
        <v>239</v>
      </c>
    </row>
    <row r="38" spans="1:8" x14ac:dyDescent="0.2">
      <c r="B38" s="52" t="e">
        <f t="shared" si="0"/>
        <v>#VALUE!</v>
      </c>
      <c r="C38" t="s">
        <v>2</v>
      </c>
      <c r="D38" s="52" t="e">
        <f t="shared" si="1"/>
        <v>#VALUE!</v>
      </c>
    </row>
    <row r="39" spans="1:8" x14ac:dyDescent="0.2">
      <c r="A39" s="52" t="s">
        <v>2446</v>
      </c>
      <c r="B39" s="52" t="str">
        <f t="shared" si="0"/>
        <v>4</v>
      </c>
      <c r="C39" t="s">
        <v>2170</v>
      </c>
      <c r="D39" s="52" t="str">
        <f t="shared" si="1"/>
        <v>FUKIEN SECONDARY SCHOOL (KWUN TONG) FSS-KT</v>
      </c>
      <c r="E39">
        <v>51</v>
      </c>
      <c r="F39">
        <v>43</v>
      </c>
      <c r="G39">
        <v>110</v>
      </c>
      <c r="H39">
        <v>204</v>
      </c>
    </row>
    <row r="40" spans="1:8" x14ac:dyDescent="0.2">
      <c r="B40" s="52" t="e">
        <f t="shared" si="0"/>
        <v>#VALUE!</v>
      </c>
      <c r="C40" t="s">
        <v>2</v>
      </c>
      <c r="D40" s="52" t="e">
        <f t="shared" si="1"/>
        <v>#VALUE!</v>
      </c>
    </row>
    <row r="41" spans="1:8" x14ac:dyDescent="0.2">
      <c r="A41" s="52" t="s">
        <v>2446</v>
      </c>
      <c r="B41" s="52" t="str">
        <f t="shared" si="0"/>
        <v>5</v>
      </c>
      <c r="C41" t="s">
        <v>2171</v>
      </c>
      <c r="D41" s="52" t="str">
        <f t="shared" si="1"/>
        <v>HONG KONG INTERNATIONAL SCHOOL HKIS</v>
      </c>
      <c r="E41">
        <v>93</v>
      </c>
      <c r="F41" t="s">
        <v>2172</v>
      </c>
      <c r="G41">
        <v>172</v>
      </c>
    </row>
    <row r="42" spans="1:8" x14ac:dyDescent="0.2">
      <c r="B42" s="52" t="e">
        <f t="shared" si="0"/>
        <v>#VALUE!</v>
      </c>
      <c r="C42" t="s">
        <v>2</v>
      </c>
      <c r="D42" s="52" t="e">
        <f t="shared" si="1"/>
        <v>#VALUE!</v>
      </c>
    </row>
    <row r="43" spans="1:8" x14ac:dyDescent="0.2">
      <c r="A43" s="52" t="s">
        <v>2446</v>
      </c>
      <c r="B43" s="52" t="str">
        <f t="shared" si="0"/>
        <v>6</v>
      </c>
      <c r="C43" t="s">
        <v>2173</v>
      </c>
      <c r="D43" s="52" t="str">
        <f t="shared" si="1"/>
        <v>ST. PAUL'S CONVENT SCHOOL SPCS</v>
      </c>
      <c r="E43">
        <v>27</v>
      </c>
      <c r="F43">
        <v>40</v>
      </c>
      <c r="G43">
        <v>70</v>
      </c>
      <c r="H43">
        <v>137</v>
      </c>
    </row>
    <row r="44" spans="1:8" x14ac:dyDescent="0.2">
      <c r="B44" s="52" t="e">
        <f t="shared" si="0"/>
        <v>#VALUE!</v>
      </c>
      <c r="C44" t="s">
        <v>2</v>
      </c>
      <c r="D44" s="52" t="e">
        <f t="shared" si="1"/>
        <v>#VALUE!</v>
      </c>
    </row>
    <row r="45" spans="1:8" x14ac:dyDescent="0.2">
      <c r="A45" s="52" t="s">
        <v>2446</v>
      </c>
      <c r="B45" s="52" t="str">
        <f t="shared" si="0"/>
        <v>7</v>
      </c>
      <c r="C45" t="s">
        <v>46</v>
      </c>
      <c r="D45" s="52" t="str">
        <f t="shared" si="1"/>
        <v>MARYKNOLL CONVENT SCHOOL MCS</v>
      </c>
      <c r="E45">
        <v>34</v>
      </c>
      <c r="F45">
        <v>50</v>
      </c>
      <c r="G45">
        <v>43</v>
      </c>
      <c r="H45">
        <v>127</v>
      </c>
    </row>
    <row r="46" spans="1:8" x14ac:dyDescent="0.2">
      <c r="B46" s="52" t="e">
        <f t="shared" si="0"/>
        <v>#VALUE!</v>
      </c>
      <c r="C46" t="s">
        <v>2</v>
      </c>
      <c r="D46" s="52" t="e">
        <f t="shared" si="1"/>
        <v>#VALUE!</v>
      </c>
    </row>
    <row r="47" spans="1:8" x14ac:dyDescent="0.2">
      <c r="A47" s="52" t="s">
        <v>2446</v>
      </c>
      <c r="B47" s="52" t="str">
        <f t="shared" si="0"/>
        <v>8</v>
      </c>
      <c r="C47" t="s">
        <v>2174</v>
      </c>
      <c r="D47" s="52" t="str">
        <f t="shared" si="1"/>
        <v>BELILIOS PUBLIC SCHOOL BPS</v>
      </c>
      <c r="E47">
        <v>8</v>
      </c>
      <c r="F47">
        <v>56</v>
      </c>
      <c r="G47">
        <v>33</v>
      </c>
      <c r="H47">
        <v>97</v>
      </c>
    </row>
    <row r="48" spans="1:8" x14ac:dyDescent="0.2">
      <c r="B48" s="52" t="e">
        <f t="shared" si="0"/>
        <v>#VALUE!</v>
      </c>
      <c r="C48" t="s">
        <v>2</v>
      </c>
      <c r="D48" s="52" t="e">
        <f t="shared" si="1"/>
        <v>#VALUE!</v>
      </c>
    </row>
    <row r="49" spans="1:8" x14ac:dyDescent="0.2">
      <c r="A49" s="52" t="s">
        <v>2446</v>
      </c>
      <c r="B49" s="52" t="str">
        <f t="shared" si="0"/>
        <v>9</v>
      </c>
      <c r="C49" t="s">
        <v>2175</v>
      </c>
      <c r="D49" s="52" t="str">
        <f t="shared" si="1"/>
        <v>YING WA GIRLS' SCHOOL YWG</v>
      </c>
      <c r="E49">
        <v>36</v>
      </c>
      <c r="F49">
        <v>33</v>
      </c>
      <c r="G49">
        <v>25</v>
      </c>
      <c r="H49">
        <v>94</v>
      </c>
    </row>
    <row r="50" spans="1:8" x14ac:dyDescent="0.2">
      <c r="B50" s="52" t="e">
        <f t="shared" si="0"/>
        <v>#VALUE!</v>
      </c>
      <c r="C50" t="s">
        <v>2</v>
      </c>
      <c r="D50" s="52" t="e">
        <f t="shared" si="1"/>
        <v>#VALUE!</v>
      </c>
    </row>
    <row r="51" spans="1:8" x14ac:dyDescent="0.2">
      <c r="A51" s="52" t="s">
        <v>2446</v>
      </c>
      <c r="B51" s="52" t="str">
        <f t="shared" si="0"/>
        <v>10</v>
      </c>
      <c r="C51" t="s">
        <v>2176</v>
      </c>
      <c r="D51" s="52" t="str">
        <f t="shared" si="1"/>
        <v>ST. STEPHEN'S GIRLS' COLLEGE SSGC</v>
      </c>
      <c r="E51">
        <v>40</v>
      </c>
      <c r="F51">
        <v>28</v>
      </c>
      <c r="G51">
        <v>23</v>
      </c>
      <c r="H51">
        <v>91</v>
      </c>
    </row>
    <row r="52" spans="1:8" x14ac:dyDescent="0.2">
      <c r="B52" s="52" t="e">
        <f t="shared" si="0"/>
        <v>#VALUE!</v>
      </c>
      <c r="C52" t="s">
        <v>2</v>
      </c>
      <c r="D52" s="52" t="e">
        <f t="shared" si="1"/>
        <v>#VALUE!</v>
      </c>
    </row>
    <row r="53" spans="1:8" x14ac:dyDescent="0.2">
      <c r="A53" s="52" t="s">
        <v>2446</v>
      </c>
      <c r="B53" s="52" t="str">
        <f t="shared" si="0"/>
        <v>11</v>
      </c>
      <c r="C53" t="s">
        <v>2177</v>
      </c>
      <c r="D53" s="52" t="str">
        <f t="shared" si="1"/>
        <v>WEST ISLAND SCHOOL WIS</v>
      </c>
      <c r="E53">
        <v>24</v>
      </c>
      <c r="F53">
        <v>41</v>
      </c>
      <c r="G53">
        <v>19</v>
      </c>
      <c r="H53">
        <v>84</v>
      </c>
    </row>
    <row r="54" spans="1:8" x14ac:dyDescent="0.2">
      <c r="B54" s="52" t="e">
        <f t="shared" si="0"/>
        <v>#VALUE!</v>
      </c>
      <c r="C54" t="s">
        <v>2</v>
      </c>
      <c r="D54" s="52" t="e">
        <f t="shared" si="1"/>
        <v>#VALUE!</v>
      </c>
    </row>
    <row r="55" spans="1:8" x14ac:dyDescent="0.2">
      <c r="A55" s="52" t="s">
        <v>2446</v>
      </c>
      <c r="B55" s="52" t="str">
        <f t="shared" si="0"/>
        <v>12</v>
      </c>
      <c r="C55" t="s">
        <v>2178</v>
      </c>
      <c r="D55" s="52" t="str">
        <f t="shared" si="1"/>
        <v>MUNSANG COLLEGE MSC</v>
      </c>
      <c r="E55">
        <v>36</v>
      </c>
      <c r="F55">
        <v>5</v>
      </c>
      <c r="G55">
        <v>31.5</v>
      </c>
      <c r="H55">
        <v>72.5</v>
      </c>
    </row>
    <row r="56" spans="1:8" x14ac:dyDescent="0.2">
      <c r="B56" s="52" t="e">
        <f t="shared" si="0"/>
        <v>#VALUE!</v>
      </c>
      <c r="C56" t="s">
        <v>2</v>
      </c>
      <c r="D56" s="52" t="e">
        <f t="shared" si="1"/>
        <v>#VALUE!</v>
      </c>
    </row>
    <row r="57" spans="1:8" x14ac:dyDescent="0.2">
      <c r="B57" s="52" t="str">
        <f t="shared" si="0"/>
        <v>Boys</v>
      </c>
      <c r="C57" t="s">
        <v>22</v>
      </c>
      <c r="D57" s="52" t="str">
        <f t="shared" si="1"/>
        <v>Overall Day</v>
      </c>
      <c r="E57">
        <v>2</v>
      </c>
    </row>
    <row r="58" spans="1:8" x14ac:dyDescent="0.2">
      <c r="B58" s="52" t="e">
        <f t="shared" si="0"/>
        <v>#VALUE!</v>
      </c>
      <c r="C58" t="s">
        <v>0</v>
      </c>
      <c r="D58" s="52" t="e">
        <f t="shared" si="1"/>
        <v>#VALUE!</v>
      </c>
    </row>
    <row r="59" spans="1:8" x14ac:dyDescent="0.2">
      <c r="B59" s="52" t="str">
        <f t="shared" si="0"/>
        <v>School</v>
      </c>
      <c r="C59" t="s">
        <v>1</v>
      </c>
      <c r="D59" s="52" t="str">
        <f t="shared" si="1"/>
        <v>A B C Total</v>
      </c>
    </row>
    <row r="60" spans="1:8" x14ac:dyDescent="0.2">
      <c r="B60" s="52" t="e">
        <f t="shared" si="0"/>
        <v>#VALUE!</v>
      </c>
      <c r="C60" t="s">
        <v>2</v>
      </c>
      <c r="D60" s="52" t="e">
        <f t="shared" si="1"/>
        <v>#VALUE!</v>
      </c>
    </row>
    <row r="61" spans="1:8" x14ac:dyDescent="0.2">
      <c r="A61" s="52" t="s">
        <v>2447</v>
      </c>
      <c r="B61" s="52" t="str">
        <f t="shared" si="0"/>
        <v>1</v>
      </c>
      <c r="C61" t="s">
        <v>2179</v>
      </c>
      <c r="D61" s="52" t="str">
        <f t="shared" si="1"/>
        <v>ST. PAUL'S CO-EDUCATIONAL COLLEGE SPCC</v>
      </c>
      <c r="E61">
        <v>37</v>
      </c>
      <c r="F61">
        <v>55</v>
      </c>
      <c r="G61">
        <v>144</v>
      </c>
      <c r="H61">
        <v>236</v>
      </c>
    </row>
    <row r="62" spans="1:8" x14ac:dyDescent="0.2">
      <c r="A62" s="52" t="s">
        <v>2447</v>
      </c>
      <c r="B62" s="52" t="e">
        <f t="shared" si="0"/>
        <v>#VALUE!</v>
      </c>
      <c r="C62" t="s">
        <v>2</v>
      </c>
      <c r="D62" s="52" t="e">
        <f t="shared" si="1"/>
        <v>#VALUE!</v>
      </c>
    </row>
    <row r="63" spans="1:8" x14ac:dyDescent="0.2">
      <c r="A63" s="52" t="s">
        <v>2447</v>
      </c>
      <c r="B63" s="52" t="str">
        <f t="shared" si="0"/>
        <v>2</v>
      </c>
      <c r="C63" t="s">
        <v>2180</v>
      </c>
      <c r="D63" s="52" t="str">
        <f t="shared" si="1"/>
        <v>WEST ISLAND SCHOOL WIS</v>
      </c>
      <c r="E63">
        <v>80</v>
      </c>
      <c r="F63">
        <v>83</v>
      </c>
      <c r="G63">
        <v>51</v>
      </c>
      <c r="H63">
        <v>214</v>
      </c>
    </row>
    <row r="64" spans="1:8" x14ac:dyDescent="0.2">
      <c r="A64" s="52" t="s">
        <v>2447</v>
      </c>
      <c r="B64" s="52" t="e">
        <f t="shared" si="0"/>
        <v>#VALUE!</v>
      </c>
      <c r="C64" t="s">
        <v>2</v>
      </c>
      <c r="D64" s="52" t="e">
        <f t="shared" si="1"/>
        <v>#VALUE!</v>
      </c>
    </row>
    <row r="65" spans="1:8" x14ac:dyDescent="0.2">
      <c r="A65" s="52" t="s">
        <v>2447</v>
      </c>
      <c r="B65" s="52" t="str">
        <f t="shared" si="0"/>
        <v>3</v>
      </c>
      <c r="C65" t="s">
        <v>2181</v>
      </c>
      <c r="D65" s="52" t="str">
        <f t="shared" si="1"/>
        <v>KING GEORGE V SCHOOL KGV</v>
      </c>
      <c r="E65">
        <v>62</v>
      </c>
      <c r="F65">
        <v>90</v>
      </c>
      <c r="G65">
        <v>33</v>
      </c>
      <c r="H65">
        <v>185</v>
      </c>
    </row>
    <row r="66" spans="1:8" x14ac:dyDescent="0.2">
      <c r="A66" s="52" t="s">
        <v>2447</v>
      </c>
      <c r="B66" s="52" t="e">
        <f t="shared" si="0"/>
        <v>#VALUE!</v>
      </c>
      <c r="C66" t="s">
        <v>2</v>
      </c>
      <c r="D66" s="52" t="e">
        <f t="shared" si="1"/>
        <v>#VALUE!</v>
      </c>
    </row>
    <row r="67" spans="1:8" x14ac:dyDescent="0.2">
      <c r="A67" s="52" t="s">
        <v>2447</v>
      </c>
      <c r="B67" s="52" t="str">
        <f t="shared" si="0"/>
        <v>4</v>
      </c>
      <c r="C67" t="s">
        <v>2182</v>
      </c>
      <c r="D67" s="52" t="str">
        <f t="shared" si="1"/>
        <v>GERMAN SWISS INTERNATIONAL SCHOOL GSIS</v>
      </c>
      <c r="E67">
        <v>45</v>
      </c>
      <c r="F67">
        <v>35</v>
      </c>
      <c r="G67">
        <v>93</v>
      </c>
      <c r="H67">
        <v>173</v>
      </c>
    </row>
    <row r="68" spans="1:8" x14ac:dyDescent="0.2">
      <c r="A68" s="52" t="s">
        <v>2447</v>
      </c>
      <c r="B68" s="52" t="e">
        <f t="shared" si="0"/>
        <v>#VALUE!</v>
      </c>
      <c r="C68" t="s">
        <v>2</v>
      </c>
      <c r="D68" s="52" t="e">
        <f t="shared" si="1"/>
        <v>#VALUE!</v>
      </c>
    </row>
    <row r="69" spans="1:8" x14ac:dyDescent="0.2">
      <c r="A69" s="52" t="s">
        <v>2447</v>
      </c>
      <c r="B69" s="52" t="str">
        <f t="shared" si="0"/>
        <v>5</v>
      </c>
      <c r="C69" t="s">
        <v>2183</v>
      </c>
      <c r="D69" s="52" t="str">
        <f t="shared" si="1"/>
        <v>CHAN SUI KI COLLEGE CSK</v>
      </c>
      <c r="E69">
        <v>43</v>
      </c>
      <c r="F69">
        <v>72</v>
      </c>
      <c r="G69">
        <v>40</v>
      </c>
      <c r="H69">
        <v>155</v>
      </c>
    </row>
    <row r="70" spans="1:8" x14ac:dyDescent="0.2">
      <c r="A70" s="52" t="s">
        <v>2447</v>
      </c>
      <c r="B70" s="52" t="e">
        <f t="shared" ref="B70:B133" si="2">LEFT(C70, FIND(" ", C70, 1)-1)</f>
        <v>#VALUE!</v>
      </c>
      <c r="C70" t="s">
        <v>2</v>
      </c>
      <c r="D70" s="52" t="e">
        <f t="shared" ref="D70:D133" si="3">MID(C70, FIND(" ", C70, 1)+1, LEN(C70)-FIND(" ", C70, 1))</f>
        <v>#VALUE!</v>
      </c>
    </row>
    <row r="71" spans="1:8" x14ac:dyDescent="0.2">
      <c r="A71" s="52" t="s">
        <v>2447</v>
      </c>
      <c r="B71" s="52" t="str">
        <f t="shared" si="2"/>
        <v>6</v>
      </c>
      <c r="C71" t="s">
        <v>2184</v>
      </c>
      <c r="D71" s="52" t="str">
        <f t="shared" si="3"/>
        <v>THE SOUTH ISLAND SCHOOL TSIS</v>
      </c>
      <c r="E71">
        <v>27</v>
      </c>
      <c r="F71">
        <v>78</v>
      </c>
      <c r="G71">
        <v>46</v>
      </c>
      <c r="H71">
        <v>151</v>
      </c>
    </row>
    <row r="72" spans="1:8" x14ac:dyDescent="0.2">
      <c r="A72" s="52" t="s">
        <v>2447</v>
      </c>
      <c r="B72" s="52" t="e">
        <f t="shared" si="2"/>
        <v>#VALUE!</v>
      </c>
      <c r="C72" t="s">
        <v>2</v>
      </c>
      <c r="D72" s="52" t="e">
        <f t="shared" si="3"/>
        <v>#VALUE!</v>
      </c>
    </row>
    <row r="73" spans="1:8" x14ac:dyDescent="0.2">
      <c r="A73" s="52" t="s">
        <v>2447</v>
      </c>
      <c r="B73" s="52" t="str">
        <f t="shared" si="2"/>
        <v>7</v>
      </c>
      <c r="C73" t="s">
        <v>2185</v>
      </c>
      <c r="D73" s="52" t="str">
        <f t="shared" si="3"/>
        <v>QUEEN'S COLLEGE QC</v>
      </c>
      <c r="E73">
        <v>61</v>
      </c>
      <c r="F73">
        <v>34</v>
      </c>
      <c r="G73">
        <v>51</v>
      </c>
      <c r="H73">
        <v>146</v>
      </c>
    </row>
    <row r="74" spans="1:8" x14ac:dyDescent="0.2">
      <c r="A74" s="52" t="s">
        <v>2447</v>
      </c>
      <c r="B74" s="52" t="e">
        <f t="shared" si="2"/>
        <v>#VALUE!</v>
      </c>
      <c r="C74" t="s">
        <v>2</v>
      </c>
      <c r="D74" s="52" t="e">
        <f t="shared" si="3"/>
        <v>#VALUE!</v>
      </c>
    </row>
    <row r="75" spans="1:8" x14ac:dyDescent="0.2">
      <c r="A75" s="52" t="s">
        <v>2447</v>
      </c>
      <c r="B75" s="52" t="str">
        <f t="shared" si="2"/>
        <v>8</v>
      </c>
      <c r="C75" t="s">
        <v>2186</v>
      </c>
      <c r="D75" s="52" t="str">
        <f t="shared" si="3"/>
        <v>HONG KONG INTERNATIONAL SCHOOL HKIS</v>
      </c>
      <c r="E75">
        <v>77</v>
      </c>
      <c r="F75" t="s">
        <v>2187</v>
      </c>
      <c r="G75">
        <v>143</v>
      </c>
    </row>
    <row r="76" spans="1:8" x14ac:dyDescent="0.2">
      <c r="A76" s="52" t="s">
        <v>2447</v>
      </c>
      <c r="B76" s="52" t="e">
        <f t="shared" si="2"/>
        <v>#VALUE!</v>
      </c>
      <c r="C76" t="s">
        <v>2</v>
      </c>
      <c r="D76" s="52" t="e">
        <f t="shared" si="3"/>
        <v>#VALUE!</v>
      </c>
    </row>
    <row r="77" spans="1:8" x14ac:dyDescent="0.2">
      <c r="A77" s="52" t="s">
        <v>2447</v>
      </c>
      <c r="B77" s="52" t="str">
        <f t="shared" si="2"/>
        <v>9</v>
      </c>
      <c r="C77" t="s">
        <v>2188</v>
      </c>
      <c r="D77" s="52" t="str">
        <f t="shared" si="3"/>
        <v>CHONG GENE HANG COLLEGE CGHC</v>
      </c>
      <c r="E77">
        <v>64</v>
      </c>
      <c r="F77">
        <v>42</v>
      </c>
      <c r="G77">
        <v>28</v>
      </c>
      <c r="H77">
        <v>134</v>
      </c>
    </row>
    <row r="78" spans="1:8" x14ac:dyDescent="0.2">
      <c r="A78" s="52" t="s">
        <v>2447</v>
      </c>
      <c r="B78" s="52" t="e">
        <f t="shared" si="2"/>
        <v>#VALUE!</v>
      </c>
      <c r="C78" t="s">
        <v>2</v>
      </c>
      <c r="D78" s="52" t="e">
        <f t="shared" si="3"/>
        <v>#VALUE!</v>
      </c>
    </row>
    <row r="79" spans="1:8" x14ac:dyDescent="0.2">
      <c r="A79" s="52" t="s">
        <v>2447</v>
      </c>
      <c r="B79" s="52" t="str">
        <f t="shared" si="2"/>
        <v>10</v>
      </c>
      <c r="C79" t="s">
        <v>2189</v>
      </c>
      <c r="D79" s="52" t="str">
        <f t="shared" si="3"/>
        <v>ST. FRANCIS XAVIER'S COLLEGE SFXC</v>
      </c>
      <c r="E79">
        <v>40</v>
      </c>
      <c r="F79">
        <v>26</v>
      </c>
      <c r="G79">
        <v>55</v>
      </c>
      <c r="H79">
        <v>121</v>
      </c>
    </row>
    <row r="80" spans="1:8" x14ac:dyDescent="0.2">
      <c r="A80" s="52" t="s">
        <v>2447</v>
      </c>
      <c r="B80" s="52" t="e">
        <f t="shared" si="2"/>
        <v>#VALUE!</v>
      </c>
      <c r="C80" t="s">
        <v>2</v>
      </c>
      <c r="D80" s="52" t="e">
        <f t="shared" si="3"/>
        <v>#VALUE!</v>
      </c>
    </row>
    <row r="81" spans="1:8" x14ac:dyDescent="0.2">
      <c r="A81" s="52" t="s">
        <v>2447</v>
      </c>
      <c r="B81" s="52" t="str">
        <f t="shared" si="2"/>
        <v>11</v>
      </c>
      <c r="C81" t="s">
        <v>2190</v>
      </c>
      <c r="D81" s="52" t="str">
        <f t="shared" si="3"/>
        <v>SALESIAN ENGLISH SCHOOL (SECONDARY) SS</v>
      </c>
      <c r="E81">
        <v>58</v>
      </c>
      <c r="F81">
        <v>21</v>
      </c>
      <c r="G81">
        <v>29</v>
      </c>
      <c r="H81">
        <v>108</v>
      </c>
    </row>
    <row r="82" spans="1:8" x14ac:dyDescent="0.2">
      <c r="A82" s="52" t="s">
        <v>2447</v>
      </c>
      <c r="B82" s="52" t="e">
        <f t="shared" si="2"/>
        <v>#VALUE!</v>
      </c>
      <c r="C82" t="s">
        <v>2</v>
      </c>
      <c r="D82" s="52" t="e">
        <f t="shared" si="3"/>
        <v>#VALUE!</v>
      </c>
    </row>
    <row r="83" spans="1:8" x14ac:dyDescent="0.2">
      <c r="A83" s="52" t="s">
        <v>2447</v>
      </c>
      <c r="B83" s="52" t="str">
        <f t="shared" si="2"/>
        <v>12</v>
      </c>
      <c r="C83" t="s">
        <v>2191</v>
      </c>
      <c r="D83" s="52" t="str">
        <f t="shared" si="3"/>
        <v>SKH TANG SHIU KIN SECONDARY SCHOOL SKHTSK</v>
      </c>
      <c r="E83">
        <v>10</v>
      </c>
      <c r="F83">
        <v>60</v>
      </c>
      <c r="G83">
        <v>30</v>
      </c>
      <c r="H83">
        <v>100</v>
      </c>
    </row>
    <row r="84" spans="1:8" x14ac:dyDescent="0.2">
      <c r="A84" s="52" t="s">
        <v>2447</v>
      </c>
      <c r="B84" s="52" t="e">
        <f t="shared" si="2"/>
        <v>#VALUE!</v>
      </c>
      <c r="C84" t="s">
        <v>2</v>
      </c>
      <c r="D84" s="52" t="e">
        <f t="shared" si="3"/>
        <v>#VALUE!</v>
      </c>
    </row>
    <row r="85" spans="1:8" x14ac:dyDescent="0.2">
      <c r="A85" s="52" t="s">
        <v>2447</v>
      </c>
      <c r="B85" s="52" t="str">
        <f t="shared" si="2"/>
        <v>13</v>
      </c>
      <c r="C85" t="s">
        <v>2192</v>
      </c>
      <c r="D85" s="52" t="str">
        <f t="shared" si="3"/>
        <v>HKUGA COLLEGE HKUGA</v>
      </c>
      <c r="E85">
        <v>40</v>
      </c>
      <c r="F85">
        <v>32</v>
      </c>
      <c r="G85">
        <v>25</v>
      </c>
      <c r="H85">
        <v>97</v>
      </c>
    </row>
    <row r="86" spans="1:8" x14ac:dyDescent="0.2">
      <c r="A86" s="52" t="s">
        <v>2447</v>
      </c>
      <c r="B86" s="52" t="e">
        <f t="shared" si="2"/>
        <v>#VALUE!</v>
      </c>
      <c r="C86" t="s">
        <v>2</v>
      </c>
      <c r="D86" s="52" t="e">
        <f t="shared" si="3"/>
        <v>#VALUE!</v>
      </c>
    </row>
    <row r="87" spans="1:8" x14ac:dyDescent="0.2">
      <c r="A87" s="52" t="s">
        <v>2447</v>
      </c>
      <c r="B87" s="52" t="str">
        <f t="shared" si="2"/>
        <v>14</v>
      </c>
      <c r="C87" t="s">
        <v>2193</v>
      </c>
      <c r="D87" s="52" t="str">
        <f t="shared" si="3"/>
        <v>WA YING COLLEGE WYC</v>
      </c>
      <c r="E87">
        <v>28</v>
      </c>
      <c r="F87">
        <v>37</v>
      </c>
      <c r="G87">
        <v>31</v>
      </c>
      <c r="H87">
        <v>96</v>
      </c>
    </row>
    <row r="88" spans="1:8" x14ac:dyDescent="0.2">
      <c r="A88" s="52" t="s">
        <v>2447</v>
      </c>
      <c r="B88" s="52" t="e">
        <f t="shared" si="2"/>
        <v>#VALUE!</v>
      </c>
      <c r="C88" t="s">
        <v>2</v>
      </c>
      <c r="D88" s="52" t="e">
        <f t="shared" si="3"/>
        <v>#VALUE!</v>
      </c>
    </row>
    <row r="89" spans="1:8" x14ac:dyDescent="0.2">
      <c r="A89" s="52" t="s">
        <v>2447</v>
      </c>
      <c r="B89" s="52" t="str">
        <f t="shared" si="2"/>
        <v>15</v>
      </c>
      <c r="C89" t="s">
        <v>2194</v>
      </c>
      <c r="D89" s="52" t="str">
        <f t="shared" si="3"/>
        <v>THE YWCA HIOE TJO YOENG COLLEGE HTYC</v>
      </c>
      <c r="E89">
        <v>54</v>
      </c>
      <c r="F89">
        <v>36</v>
      </c>
      <c r="G89">
        <v>3</v>
      </c>
      <c r="H89">
        <v>93</v>
      </c>
    </row>
    <row r="90" spans="1:8" x14ac:dyDescent="0.2">
      <c r="A90" s="52" t="s">
        <v>2447</v>
      </c>
      <c r="B90" s="52" t="e">
        <f t="shared" si="2"/>
        <v>#VALUE!</v>
      </c>
      <c r="C90" t="s">
        <v>2</v>
      </c>
      <c r="D90" s="52" t="e">
        <f t="shared" si="3"/>
        <v>#VALUE!</v>
      </c>
    </row>
    <row r="91" spans="1:8" x14ac:dyDescent="0.2">
      <c r="A91" s="52" t="s">
        <v>2447</v>
      </c>
      <c r="B91" s="52" t="str">
        <f t="shared" si="2"/>
        <v>16</v>
      </c>
      <c r="C91" t="s">
        <v>2195</v>
      </c>
      <c r="D91" s="52" t="str">
        <f t="shared" si="3"/>
        <v>SING YIN SECONDARY SCHOOL SYSS</v>
      </c>
      <c r="E91">
        <v>35</v>
      </c>
      <c r="F91">
        <v>11</v>
      </c>
      <c r="G91">
        <v>31</v>
      </c>
      <c r="H91">
        <v>77</v>
      </c>
    </row>
    <row r="92" spans="1:8" x14ac:dyDescent="0.2">
      <c r="A92" s="52" t="s">
        <v>2447</v>
      </c>
      <c r="B92" s="52" t="e">
        <f t="shared" si="2"/>
        <v>#VALUE!</v>
      </c>
      <c r="C92" t="s">
        <v>2</v>
      </c>
      <c r="D92" s="52" t="e">
        <f t="shared" si="3"/>
        <v>#VALUE!</v>
      </c>
    </row>
    <row r="93" spans="1:8" x14ac:dyDescent="0.2">
      <c r="B93" s="52" t="str">
        <f t="shared" si="2"/>
        <v>Girls</v>
      </c>
      <c r="C93" t="s">
        <v>39</v>
      </c>
      <c r="D93" s="52" t="str">
        <f t="shared" si="3"/>
        <v>Overall Day</v>
      </c>
      <c r="E93">
        <v>2</v>
      </c>
    </row>
    <row r="94" spans="1:8" x14ac:dyDescent="0.2">
      <c r="B94" s="52" t="e">
        <f t="shared" si="2"/>
        <v>#VALUE!</v>
      </c>
      <c r="C94" t="s">
        <v>0</v>
      </c>
      <c r="D94" s="52" t="e">
        <f t="shared" si="3"/>
        <v>#VALUE!</v>
      </c>
    </row>
    <row r="95" spans="1:8" x14ac:dyDescent="0.2">
      <c r="B95" s="52" t="str">
        <f t="shared" si="2"/>
        <v>School</v>
      </c>
      <c r="C95" t="s">
        <v>1</v>
      </c>
      <c r="D95" s="52" t="str">
        <f t="shared" si="3"/>
        <v>A B C Total</v>
      </c>
    </row>
    <row r="96" spans="1:8" x14ac:dyDescent="0.2">
      <c r="B96" s="52" t="e">
        <f t="shared" si="2"/>
        <v>#VALUE!</v>
      </c>
      <c r="C96" t="s">
        <v>2</v>
      </c>
      <c r="D96" s="52" t="e">
        <f t="shared" si="3"/>
        <v>#VALUE!</v>
      </c>
    </row>
    <row r="97" spans="1:8" x14ac:dyDescent="0.2">
      <c r="A97" s="52" t="s">
        <v>2448</v>
      </c>
      <c r="B97" s="52" t="str">
        <f t="shared" si="2"/>
        <v>1</v>
      </c>
      <c r="C97" t="s">
        <v>2179</v>
      </c>
      <c r="D97" s="52" t="str">
        <f t="shared" si="3"/>
        <v>ST. PAUL'S CO-EDUCATIONAL COLLEGE SPCC</v>
      </c>
      <c r="E97">
        <v>41</v>
      </c>
      <c r="F97">
        <v>83.5</v>
      </c>
      <c r="G97">
        <v>47</v>
      </c>
      <c r="H97">
        <v>171.5</v>
      </c>
    </row>
    <row r="98" spans="1:8" x14ac:dyDescent="0.2">
      <c r="A98" s="52" t="s">
        <v>2448</v>
      </c>
      <c r="B98" s="52" t="e">
        <f t="shared" si="2"/>
        <v>#VALUE!</v>
      </c>
      <c r="C98" t="s">
        <v>2</v>
      </c>
      <c r="D98" s="52" t="e">
        <f t="shared" si="3"/>
        <v>#VALUE!</v>
      </c>
    </row>
    <row r="99" spans="1:8" x14ac:dyDescent="0.2">
      <c r="A99" s="52" t="s">
        <v>2448</v>
      </c>
      <c r="B99" s="52" t="str">
        <f t="shared" si="2"/>
        <v>2</v>
      </c>
      <c r="C99" t="s">
        <v>2196</v>
      </c>
      <c r="D99" s="52" t="str">
        <f t="shared" si="3"/>
        <v>PUI CHING MIDDLE SCHOOL PCMS</v>
      </c>
      <c r="E99">
        <v>39</v>
      </c>
      <c r="F99">
        <v>92.5</v>
      </c>
      <c r="G99">
        <v>19</v>
      </c>
      <c r="H99">
        <v>150.5</v>
      </c>
    </row>
    <row r="100" spans="1:8" x14ac:dyDescent="0.2">
      <c r="A100" s="52" t="s">
        <v>2448</v>
      </c>
      <c r="B100" s="52" t="e">
        <f t="shared" si="2"/>
        <v>#VALUE!</v>
      </c>
      <c r="C100" t="s">
        <v>2</v>
      </c>
      <c r="D100" s="52" t="e">
        <f t="shared" si="3"/>
        <v>#VALUE!</v>
      </c>
    </row>
    <row r="101" spans="1:8" x14ac:dyDescent="0.2">
      <c r="A101" s="52" t="s">
        <v>2448</v>
      </c>
      <c r="B101" s="52" t="str">
        <f t="shared" si="2"/>
        <v>3</v>
      </c>
      <c r="C101" t="s">
        <v>215</v>
      </c>
      <c r="D101" s="52" t="str">
        <f t="shared" si="3"/>
        <v>PO LEUNG KUK NGAN PO LING COLLEGE PLKNPL</v>
      </c>
      <c r="E101">
        <v>41.5</v>
      </c>
      <c r="F101">
        <v>46.5</v>
      </c>
      <c r="G101">
        <v>52</v>
      </c>
      <c r="H101">
        <v>140</v>
      </c>
    </row>
    <row r="102" spans="1:8" x14ac:dyDescent="0.2">
      <c r="A102" s="52" t="s">
        <v>2448</v>
      </c>
      <c r="B102" s="52" t="e">
        <f t="shared" si="2"/>
        <v>#VALUE!</v>
      </c>
      <c r="C102" t="s">
        <v>2</v>
      </c>
      <c r="D102" s="52" t="e">
        <f t="shared" si="3"/>
        <v>#VALUE!</v>
      </c>
    </row>
    <row r="103" spans="1:8" x14ac:dyDescent="0.2">
      <c r="A103" s="52" t="s">
        <v>2448</v>
      </c>
      <c r="B103" s="52" t="str">
        <f t="shared" si="2"/>
        <v>4</v>
      </c>
      <c r="C103" t="s">
        <v>2182</v>
      </c>
      <c r="D103" s="52" t="str">
        <f t="shared" si="3"/>
        <v>GERMAN SWISS INTERNATIONAL SCHOOL GSIS</v>
      </c>
      <c r="E103">
        <v>50</v>
      </c>
      <c r="F103">
        <v>32.5</v>
      </c>
      <c r="G103">
        <v>54</v>
      </c>
      <c r="H103">
        <v>136.5</v>
      </c>
    </row>
    <row r="104" spans="1:8" x14ac:dyDescent="0.2">
      <c r="A104" s="52" t="s">
        <v>2448</v>
      </c>
      <c r="B104" s="52" t="e">
        <f t="shared" si="2"/>
        <v>#VALUE!</v>
      </c>
      <c r="C104" t="s">
        <v>2</v>
      </c>
      <c r="D104" s="52" t="e">
        <f t="shared" si="3"/>
        <v>#VALUE!</v>
      </c>
    </row>
    <row r="105" spans="1:8" x14ac:dyDescent="0.2">
      <c r="A105" s="52" t="s">
        <v>2448</v>
      </c>
      <c r="B105" s="52" t="str">
        <f t="shared" si="2"/>
        <v>5</v>
      </c>
      <c r="C105" t="s">
        <v>2197</v>
      </c>
      <c r="D105" s="52" t="str">
        <f t="shared" si="3"/>
        <v>MARYMOUNT SECONDARY SCHOOL MSS</v>
      </c>
      <c r="E105">
        <v>54</v>
      </c>
      <c r="F105">
        <v>32</v>
      </c>
      <c r="G105">
        <v>48</v>
      </c>
      <c r="H105">
        <v>134</v>
      </c>
    </row>
    <row r="106" spans="1:8" x14ac:dyDescent="0.2">
      <c r="A106" s="52" t="s">
        <v>2448</v>
      </c>
      <c r="B106" s="52" t="e">
        <f t="shared" si="2"/>
        <v>#VALUE!</v>
      </c>
      <c r="C106" t="s">
        <v>2</v>
      </c>
      <c r="D106" s="52" t="e">
        <f t="shared" si="3"/>
        <v>#VALUE!</v>
      </c>
    </row>
    <row r="107" spans="1:8" x14ac:dyDescent="0.2">
      <c r="A107" s="52" t="s">
        <v>2448</v>
      </c>
      <c r="B107" s="52" t="str">
        <f t="shared" si="2"/>
        <v>5</v>
      </c>
      <c r="C107" t="s">
        <v>2198</v>
      </c>
      <c r="D107" s="52" t="str">
        <f t="shared" si="3"/>
        <v>THE SOUTH ISLAND SCHOOL TSIS</v>
      </c>
      <c r="E107">
        <v>50.5</v>
      </c>
      <c r="F107">
        <v>20.5</v>
      </c>
      <c r="G107">
        <v>63</v>
      </c>
      <c r="H107">
        <v>134</v>
      </c>
    </row>
    <row r="108" spans="1:8" x14ac:dyDescent="0.2">
      <c r="A108" s="52" t="s">
        <v>2448</v>
      </c>
      <c r="B108" s="52" t="e">
        <f t="shared" si="2"/>
        <v>#VALUE!</v>
      </c>
      <c r="C108" t="s">
        <v>2</v>
      </c>
      <c r="D108" s="52" t="e">
        <f t="shared" si="3"/>
        <v>#VALUE!</v>
      </c>
    </row>
    <row r="109" spans="1:8" x14ac:dyDescent="0.2">
      <c r="A109" s="52" t="s">
        <v>2448</v>
      </c>
      <c r="B109" s="52" t="str">
        <f t="shared" si="2"/>
        <v>7</v>
      </c>
      <c r="C109" t="s">
        <v>2199</v>
      </c>
      <c r="D109" s="52" t="str">
        <f t="shared" si="3"/>
        <v>ST. MARY'S CANOSSIAN COLLEGE SMCC</v>
      </c>
      <c r="E109">
        <v>22</v>
      </c>
      <c r="F109">
        <v>38</v>
      </c>
      <c r="G109">
        <v>73</v>
      </c>
      <c r="H109">
        <v>133</v>
      </c>
    </row>
    <row r="110" spans="1:8" x14ac:dyDescent="0.2">
      <c r="A110" s="52" t="s">
        <v>2448</v>
      </c>
      <c r="B110" s="52" t="e">
        <f t="shared" si="2"/>
        <v>#VALUE!</v>
      </c>
      <c r="C110" t="s">
        <v>2</v>
      </c>
      <c r="D110" s="52" t="e">
        <f t="shared" si="3"/>
        <v>#VALUE!</v>
      </c>
    </row>
    <row r="111" spans="1:8" x14ac:dyDescent="0.2">
      <c r="A111" s="52" t="s">
        <v>2448</v>
      </c>
      <c r="B111" s="52" t="str">
        <f t="shared" si="2"/>
        <v>8</v>
      </c>
      <c r="C111" t="s">
        <v>2200</v>
      </c>
      <c r="D111" s="52" t="str">
        <f t="shared" si="3"/>
        <v>TRUE LIGHT GIRLS' COLLEGE TLGC</v>
      </c>
      <c r="E111">
        <v>17</v>
      </c>
      <c r="F111">
        <v>36</v>
      </c>
      <c r="G111">
        <v>59</v>
      </c>
      <c r="H111">
        <v>112</v>
      </c>
    </row>
    <row r="112" spans="1:8" x14ac:dyDescent="0.2">
      <c r="A112" s="52" t="s">
        <v>2448</v>
      </c>
      <c r="B112" s="52" t="e">
        <f t="shared" si="2"/>
        <v>#VALUE!</v>
      </c>
      <c r="C112" t="s">
        <v>2</v>
      </c>
      <c r="D112" s="52" t="e">
        <f t="shared" si="3"/>
        <v>#VALUE!</v>
      </c>
    </row>
    <row r="113" spans="1:8" x14ac:dyDescent="0.2">
      <c r="A113" s="52" t="s">
        <v>2448</v>
      </c>
      <c r="B113" s="52" t="str">
        <f t="shared" si="2"/>
        <v>9</v>
      </c>
      <c r="C113" t="s">
        <v>2201</v>
      </c>
      <c r="D113" s="52" t="str">
        <f t="shared" si="3"/>
        <v>WA YING COLLEGE WYC</v>
      </c>
      <c r="E113">
        <v>24</v>
      </c>
      <c r="F113">
        <v>58</v>
      </c>
      <c r="G113">
        <v>25</v>
      </c>
      <c r="H113">
        <v>107</v>
      </c>
    </row>
    <row r="114" spans="1:8" x14ac:dyDescent="0.2">
      <c r="A114" s="52" t="s">
        <v>2448</v>
      </c>
      <c r="B114" s="52" t="e">
        <f t="shared" si="2"/>
        <v>#VALUE!</v>
      </c>
      <c r="C114" t="s">
        <v>2</v>
      </c>
      <c r="D114" s="52" t="e">
        <f t="shared" si="3"/>
        <v>#VALUE!</v>
      </c>
    </row>
    <row r="115" spans="1:8" x14ac:dyDescent="0.2">
      <c r="A115" s="52" t="s">
        <v>2448</v>
      </c>
      <c r="B115" s="52" t="str">
        <f t="shared" si="2"/>
        <v>10</v>
      </c>
      <c r="C115" t="s">
        <v>2202</v>
      </c>
      <c r="D115" s="52" t="str">
        <f t="shared" si="3"/>
        <v>SACRED HEART CANOSSIAN COLLEGE SHCC</v>
      </c>
      <c r="E115">
        <v>25</v>
      </c>
      <c r="F115">
        <v>38</v>
      </c>
      <c r="G115">
        <v>36</v>
      </c>
      <c r="H115">
        <v>99</v>
      </c>
    </row>
    <row r="116" spans="1:8" x14ac:dyDescent="0.2">
      <c r="A116" s="52" t="s">
        <v>2448</v>
      </c>
      <c r="B116" s="52" t="e">
        <f t="shared" si="2"/>
        <v>#VALUE!</v>
      </c>
      <c r="C116" t="s">
        <v>2</v>
      </c>
      <c r="D116" s="52" t="e">
        <f t="shared" si="3"/>
        <v>#VALUE!</v>
      </c>
    </row>
    <row r="117" spans="1:8" x14ac:dyDescent="0.2">
      <c r="A117" s="52" t="s">
        <v>2448</v>
      </c>
      <c r="B117" s="52" t="str">
        <f t="shared" si="2"/>
        <v>11</v>
      </c>
      <c r="C117" t="s">
        <v>2203</v>
      </c>
      <c r="D117" s="52" t="str">
        <f t="shared" si="3"/>
        <v>ST. PAUL'S SECONDARY SCHOOL SPSS</v>
      </c>
      <c r="E117">
        <v>35</v>
      </c>
      <c r="F117">
        <v>51</v>
      </c>
      <c r="G117">
        <v>6</v>
      </c>
      <c r="H117">
        <v>92</v>
      </c>
    </row>
    <row r="118" spans="1:8" x14ac:dyDescent="0.2">
      <c r="A118" s="52" t="s">
        <v>2448</v>
      </c>
      <c r="B118" s="52" t="e">
        <f t="shared" si="2"/>
        <v>#VALUE!</v>
      </c>
      <c r="C118" t="s">
        <v>2</v>
      </c>
      <c r="D118" s="52" t="e">
        <f t="shared" si="3"/>
        <v>#VALUE!</v>
      </c>
    </row>
    <row r="119" spans="1:8" x14ac:dyDescent="0.2">
      <c r="A119" s="52" t="s">
        <v>2448</v>
      </c>
      <c r="B119" s="52" t="str">
        <f t="shared" si="2"/>
        <v>12</v>
      </c>
      <c r="C119" t="s">
        <v>2204</v>
      </c>
      <c r="D119" s="52" t="str">
        <f t="shared" si="3"/>
        <v>POOI TO MIDDLE SCHOOL PTMS</v>
      </c>
      <c r="E119">
        <v>48</v>
      </c>
      <c r="F119">
        <v>30.5</v>
      </c>
      <c r="G119">
        <v>10</v>
      </c>
      <c r="H119">
        <v>88.5</v>
      </c>
    </row>
    <row r="120" spans="1:8" x14ac:dyDescent="0.2">
      <c r="A120" s="52" t="s">
        <v>2448</v>
      </c>
      <c r="B120" s="52" t="e">
        <f t="shared" si="2"/>
        <v>#VALUE!</v>
      </c>
      <c r="C120" t="s">
        <v>2</v>
      </c>
      <c r="D120" s="52" t="e">
        <f t="shared" si="3"/>
        <v>#VALUE!</v>
      </c>
    </row>
    <row r="121" spans="1:8" x14ac:dyDescent="0.2">
      <c r="A121" s="52" t="s">
        <v>2448</v>
      </c>
      <c r="B121" s="52" t="str">
        <f t="shared" si="2"/>
        <v>13</v>
      </c>
      <c r="C121" t="s">
        <v>2205</v>
      </c>
      <c r="D121" s="52" t="str">
        <f t="shared" si="3"/>
        <v>KING GEORGE V SCHOOL KGV</v>
      </c>
      <c r="E121">
        <v>53</v>
      </c>
      <c r="F121">
        <v>14</v>
      </c>
      <c r="G121">
        <v>15</v>
      </c>
      <c r="H121">
        <v>82</v>
      </c>
    </row>
    <row r="122" spans="1:8" x14ac:dyDescent="0.2">
      <c r="A122" s="52" t="s">
        <v>2448</v>
      </c>
      <c r="B122" s="52" t="e">
        <f t="shared" si="2"/>
        <v>#VALUE!</v>
      </c>
      <c r="C122" t="s">
        <v>2</v>
      </c>
      <c r="D122" s="52" t="e">
        <f t="shared" si="3"/>
        <v>#VALUE!</v>
      </c>
    </row>
    <row r="123" spans="1:8" x14ac:dyDescent="0.2">
      <c r="A123" s="52" t="s">
        <v>2448</v>
      </c>
      <c r="B123" s="52" t="str">
        <f t="shared" si="2"/>
        <v>14</v>
      </c>
      <c r="C123" t="s">
        <v>2206</v>
      </c>
      <c r="D123" s="52" t="str">
        <f t="shared" si="3"/>
        <v>PO LEUNG KUK CHOI KAI YAU SCHOOL PLKCKY</v>
      </c>
      <c r="E123">
        <v>4</v>
      </c>
      <c r="F123">
        <v>15</v>
      </c>
      <c r="G123">
        <v>51</v>
      </c>
      <c r="H123">
        <v>70</v>
      </c>
    </row>
    <row r="124" spans="1:8" x14ac:dyDescent="0.2">
      <c r="A124" s="52" t="s">
        <v>2448</v>
      </c>
      <c r="B124" s="52" t="e">
        <f t="shared" si="2"/>
        <v>#VALUE!</v>
      </c>
      <c r="C124" t="s">
        <v>2</v>
      </c>
      <c r="D124" s="52" t="e">
        <f t="shared" si="3"/>
        <v>#VALUE!</v>
      </c>
    </row>
    <row r="125" spans="1:8" x14ac:dyDescent="0.2">
      <c r="A125" s="52" t="s">
        <v>2448</v>
      </c>
      <c r="B125" s="52" t="str">
        <f t="shared" si="2"/>
        <v>15</v>
      </c>
      <c r="C125" t="s">
        <v>2207</v>
      </c>
      <c r="D125" s="52" t="str">
        <f t="shared" si="3"/>
        <v>ST. FRANCIS CANOSSIAN COLLEGE SFCC</v>
      </c>
      <c r="E125">
        <v>63</v>
      </c>
      <c r="F125" t="s">
        <v>207</v>
      </c>
      <c r="G125">
        <v>69</v>
      </c>
    </row>
    <row r="126" spans="1:8" x14ac:dyDescent="0.2">
      <c r="A126" s="52" t="s">
        <v>2448</v>
      </c>
      <c r="B126" s="52" t="e">
        <f t="shared" si="2"/>
        <v>#VALUE!</v>
      </c>
      <c r="C126" t="s">
        <v>2</v>
      </c>
      <c r="D126" s="52" t="e">
        <f t="shared" si="3"/>
        <v>#VALUE!</v>
      </c>
    </row>
    <row r="127" spans="1:8" x14ac:dyDescent="0.2">
      <c r="A127" s="52" t="s">
        <v>2448</v>
      </c>
      <c r="B127" s="52" t="str">
        <f t="shared" si="2"/>
        <v>16</v>
      </c>
      <c r="C127" t="s">
        <v>2208</v>
      </c>
      <c r="D127" s="52" t="str">
        <f t="shared" si="3"/>
        <v>UNITED CHRISTIAN COLLEGE (KOWLOON EAST) UCC-KE</v>
      </c>
      <c r="E127">
        <v>19</v>
      </c>
      <c r="F127">
        <v>6</v>
      </c>
      <c r="G127">
        <v>7</v>
      </c>
      <c r="H127">
        <v>32</v>
      </c>
    </row>
    <row r="128" spans="1:8" x14ac:dyDescent="0.2">
      <c r="A128" s="52" t="s">
        <v>2448</v>
      </c>
      <c r="B128" s="52" t="e">
        <f t="shared" si="2"/>
        <v>#VALUE!</v>
      </c>
      <c r="C128" t="s">
        <v>2</v>
      </c>
      <c r="D128" s="52" t="e">
        <f t="shared" si="3"/>
        <v>#VALUE!</v>
      </c>
    </row>
    <row r="129" spans="1:8" x14ac:dyDescent="0.2">
      <c r="B129" s="52" t="e">
        <f t="shared" si="2"/>
        <v>#VALUE!</v>
      </c>
      <c r="C129" t="s">
        <v>0</v>
      </c>
      <c r="D129" s="52" t="e">
        <f t="shared" si="3"/>
        <v>#VALUE!</v>
      </c>
    </row>
    <row r="130" spans="1:8" x14ac:dyDescent="0.2">
      <c r="B130" s="52" t="str">
        <f t="shared" si="2"/>
        <v>School</v>
      </c>
      <c r="C130" t="s">
        <v>1</v>
      </c>
      <c r="D130" s="52" t="str">
        <f t="shared" si="3"/>
        <v>A B C Total</v>
      </c>
    </row>
    <row r="131" spans="1:8" x14ac:dyDescent="0.2">
      <c r="B131" s="52" t="e">
        <f t="shared" si="2"/>
        <v>#VALUE!</v>
      </c>
      <c r="C131" t="s">
        <v>2</v>
      </c>
      <c r="D131" s="52" t="e">
        <f t="shared" si="3"/>
        <v>#VALUE!</v>
      </c>
    </row>
    <row r="132" spans="1:8" x14ac:dyDescent="0.2">
      <c r="A132" s="52" t="s">
        <v>2449</v>
      </c>
      <c r="B132" s="52" t="str">
        <f t="shared" si="2"/>
        <v>1</v>
      </c>
      <c r="C132" t="s">
        <v>2209</v>
      </c>
      <c r="D132" s="52" t="str">
        <f t="shared" si="3"/>
        <v>ST. STEPHEN'S COLLEGE SSCS</v>
      </c>
      <c r="E132">
        <v>21</v>
      </c>
      <c r="F132">
        <v>82</v>
      </c>
      <c r="G132">
        <v>57</v>
      </c>
      <c r="H132">
        <v>160</v>
      </c>
    </row>
    <row r="133" spans="1:8" x14ac:dyDescent="0.2">
      <c r="A133" s="52" t="s">
        <v>2449</v>
      </c>
      <c r="B133" s="52" t="e">
        <f t="shared" si="2"/>
        <v>#VALUE!</v>
      </c>
      <c r="C133" t="s">
        <v>2</v>
      </c>
      <c r="D133" s="52" t="e">
        <f t="shared" si="3"/>
        <v>#VALUE!</v>
      </c>
    </row>
    <row r="134" spans="1:8" x14ac:dyDescent="0.2">
      <c r="A134" s="52" t="s">
        <v>2449</v>
      </c>
      <c r="B134" s="52" t="str">
        <f t="shared" ref="B134:B197" si="4">LEFT(C134, FIND(" ", C134, 1)-1)</f>
        <v>2</v>
      </c>
      <c r="C134" t="s">
        <v>2210</v>
      </c>
      <c r="D134" s="52" t="str">
        <f t="shared" ref="D134:D197" si="5">MID(C134, FIND(" ", C134, 1)+1, LEN(C134)-FIND(" ", C134, 1))</f>
        <v>HONG KONG TANG KING PO COLLEGE HKTKP</v>
      </c>
      <c r="E134">
        <v>29</v>
      </c>
      <c r="F134">
        <v>82</v>
      </c>
      <c r="G134">
        <v>32</v>
      </c>
      <c r="H134">
        <v>143</v>
      </c>
    </row>
    <row r="135" spans="1:8" x14ac:dyDescent="0.2">
      <c r="A135" s="52" t="s">
        <v>2449</v>
      </c>
      <c r="B135" s="52" t="e">
        <f t="shared" si="4"/>
        <v>#VALUE!</v>
      </c>
      <c r="C135" t="s">
        <v>2</v>
      </c>
      <c r="D135" s="52" t="e">
        <f t="shared" si="5"/>
        <v>#VALUE!</v>
      </c>
    </row>
    <row r="136" spans="1:8" x14ac:dyDescent="0.2">
      <c r="A136" s="52" t="s">
        <v>2449</v>
      </c>
      <c r="B136" s="52" t="str">
        <f t="shared" si="4"/>
        <v>3</v>
      </c>
      <c r="C136" t="s">
        <v>2211</v>
      </c>
      <c r="D136" s="52" t="str">
        <f t="shared" si="5"/>
        <v>KING'S COLLEGE KC</v>
      </c>
      <c r="E136">
        <v>64</v>
      </c>
      <c r="F136">
        <v>30</v>
      </c>
      <c r="G136">
        <v>46</v>
      </c>
      <c r="H136">
        <v>140</v>
      </c>
    </row>
    <row r="137" spans="1:8" x14ac:dyDescent="0.2">
      <c r="A137" s="52" t="s">
        <v>2449</v>
      </c>
      <c r="B137" s="52" t="e">
        <f t="shared" si="4"/>
        <v>#VALUE!</v>
      </c>
      <c r="C137" t="s">
        <v>2</v>
      </c>
      <c r="D137" s="52" t="e">
        <f t="shared" si="5"/>
        <v>#VALUE!</v>
      </c>
    </row>
    <row r="138" spans="1:8" x14ac:dyDescent="0.2">
      <c r="A138" s="52" t="s">
        <v>2449</v>
      </c>
      <c r="B138" s="52" t="str">
        <f t="shared" si="4"/>
        <v>3</v>
      </c>
      <c r="C138" t="s">
        <v>2212</v>
      </c>
      <c r="D138" s="52" t="str">
        <f t="shared" si="5"/>
        <v>ISLAND SCHOOL IS</v>
      </c>
      <c r="E138">
        <v>95</v>
      </c>
      <c r="F138">
        <v>21</v>
      </c>
      <c r="G138">
        <v>24</v>
      </c>
      <c r="H138">
        <v>140</v>
      </c>
    </row>
    <row r="139" spans="1:8" x14ac:dyDescent="0.2">
      <c r="A139" s="52" t="s">
        <v>2449</v>
      </c>
      <c r="B139" s="52" t="e">
        <f t="shared" si="4"/>
        <v>#VALUE!</v>
      </c>
      <c r="C139" t="s">
        <v>2</v>
      </c>
      <c r="D139" s="52" t="e">
        <f t="shared" si="5"/>
        <v>#VALUE!</v>
      </c>
    </row>
    <row r="140" spans="1:8" x14ac:dyDescent="0.2">
      <c r="A140" s="52" t="s">
        <v>2449</v>
      </c>
      <c r="B140" s="52" t="str">
        <f t="shared" si="4"/>
        <v>5</v>
      </c>
      <c r="C140" t="s">
        <v>2213</v>
      </c>
      <c r="D140" s="52" t="str">
        <f t="shared" si="5"/>
        <v>THE INDEPENDENT SCHOOLS FOUNATION ACADEMY ISFA</v>
      </c>
      <c r="E140">
        <v>14</v>
      </c>
      <c r="F140">
        <v>42</v>
      </c>
      <c r="G140">
        <v>62</v>
      </c>
      <c r="H140">
        <v>118</v>
      </c>
    </row>
    <row r="141" spans="1:8" x14ac:dyDescent="0.2">
      <c r="A141" s="52" t="s">
        <v>2449</v>
      </c>
      <c r="B141" s="52" t="e">
        <f t="shared" si="4"/>
        <v>#VALUE!</v>
      </c>
      <c r="C141" t="s">
        <v>2</v>
      </c>
      <c r="D141" s="52" t="e">
        <f t="shared" si="5"/>
        <v>#VALUE!</v>
      </c>
    </row>
    <row r="142" spans="1:8" x14ac:dyDescent="0.2">
      <c r="A142" s="52" t="s">
        <v>2449</v>
      </c>
      <c r="B142" s="52" t="str">
        <f t="shared" si="4"/>
        <v>6</v>
      </c>
      <c r="C142" t="s">
        <v>2214</v>
      </c>
      <c r="D142" s="52" t="str">
        <f t="shared" si="5"/>
        <v>CHINESE INTERNATIONAL SCHOOL CIS</v>
      </c>
      <c r="E142">
        <v>13</v>
      </c>
      <c r="F142">
        <v>16</v>
      </c>
      <c r="G142">
        <v>85</v>
      </c>
      <c r="H142">
        <v>114</v>
      </c>
    </row>
    <row r="143" spans="1:8" x14ac:dyDescent="0.2">
      <c r="A143" s="52" t="s">
        <v>2449</v>
      </c>
      <c r="B143" s="52" t="e">
        <f t="shared" si="4"/>
        <v>#VALUE!</v>
      </c>
      <c r="C143" t="s">
        <v>2</v>
      </c>
      <c r="D143" s="52" t="e">
        <f t="shared" si="5"/>
        <v>#VALUE!</v>
      </c>
    </row>
    <row r="144" spans="1:8" x14ac:dyDescent="0.2">
      <c r="A144" s="52" t="s">
        <v>2449</v>
      </c>
      <c r="B144" s="52" t="str">
        <f t="shared" si="4"/>
        <v>7</v>
      </c>
      <c r="C144" t="s">
        <v>2215</v>
      </c>
      <c r="D144" s="52" t="str">
        <f t="shared" si="5"/>
        <v>ST. LOUIS SCHOOL SLS</v>
      </c>
      <c r="E144">
        <v>52</v>
      </c>
      <c r="F144">
        <v>38</v>
      </c>
      <c r="G144">
        <v>14</v>
      </c>
      <c r="H144">
        <v>104</v>
      </c>
    </row>
    <row r="145" spans="1:8" x14ac:dyDescent="0.2">
      <c r="A145" s="52" t="s">
        <v>2449</v>
      </c>
      <c r="B145" s="52" t="e">
        <f t="shared" si="4"/>
        <v>#VALUE!</v>
      </c>
      <c r="C145" t="s">
        <v>2</v>
      </c>
      <c r="D145" s="52" t="e">
        <f t="shared" si="5"/>
        <v>#VALUE!</v>
      </c>
    </row>
    <row r="146" spans="1:8" x14ac:dyDescent="0.2">
      <c r="A146" s="52" t="s">
        <v>2449</v>
      </c>
      <c r="B146" s="52" t="str">
        <f t="shared" si="4"/>
        <v>8</v>
      </c>
      <c r="C146" t="s">
        <v>2216</v>
      </c>
      <c r="D146" s="52" t="str">
        <f t="shared" si="5"/>
        <v>PUI KIU MIDDLE SCHOOL PKMS</v>
      </c>
      <c r="E146">
        <v>63</v>
      </c>
      <c r="F146">
        <v>6</v>
      </c>
      <c r="G146">
        <v>34</v>
      </c>
      <c r="H146">
        <v>103</v>
      </c>
    </row>
    <row r="147" spans="1:8" x14ac:dyDescent="0.2">
      <c r="A147" s="52" t="s">
        <v>2449</v>
      </c>
      <c r="B147" s="52" t="e">
        <f t="shared" si="4"/>
        <v>#VALUE!</v>
      </c>
      <c r="C147" t="s">
        <v>2</v>
      </c>
      <c r="D147" s="52" t="e">
        <f t="shared" si="5"/>
        <v>#VALUE!</v>
      </c>
    </row>
    <row r="148" spans="1:8" x14ac:dyDescent="0.2">
      <c r="A148" s="52" t="s">
        <v>2449</v>
      </c>
      <c r="B148" s="52" t="str">
        <f t="shared" si="4"/>
        <v>9</v>
      </c>
      <c r="C148" t="s">
        <v>2217</v>
      </c>
      <c r="D148" s="52" t="str">
        <f t="shared" si="5"/>
        <v>VICTORIA SHANGHAI ACADEMY (SEC SECTION) VSA</v>
      </c>
      <c r="E148">
        <v>16</v>
      </c>
      <c r="F148">
        <v>73</v>
      </c>
      <c r="G148">
        <v>6</v>
      </c>
      <c r="H148">
        <v>95</v>
      </c>
    </row>
    <row r="149" spans="1:8" x14ac:dyDescent="0.2">
      <c r="A149" s="52" t="s">
        <v>2449</v>
      </c>
      <c r="B149" s="52" t="e">
        <f t="shared" si="4"/>
        <v>#VALUE!</v>
      </c>
      <c r="C149" t="s">
        <v>2</v>
      </c>
      <c r="D149" s="52" t="e">
        <f t="shared" si="5"/>
        <v>#VALUE!</v>
      </c>
    </row>
    <row r="150" spans="1:8" x14ac:dyDescent="0.2">
      <c r="A150" s="52" t="s">
        <v>2449</v>
      </c>
      <c r="B150" s="52" t="str">
        <f t="shared" si="4"/>
        <v>10</v>
      </c>
      <c r="C150" t="s">
        <v>341</v>
      </c>
      <c r="D150" s="52" t="str">
        <f t="shared" si="5"/>
        <v>HON WAH COLLEGE HW</v>
      </c>
      <c r="E150">
        <v>32</v>
      </c>
      <c r="F150">
        <v>7</v>
      </c>
      <c r="G150">
        <v>46</v>
      </c>
      <c r="H150">
        <v>85</v>
      </c>
    </row>
    <row r="151" spans="1:8" x14ac:dyDescent="0.2">
      <c r="A151" s="52" t="s">
        <v>2449</v>
      </c>
      <c r="B151" s="52" t="e">
        <f t="shared" si="4"/>
        <v>#VALUE!</v>
      </c>
      <c r="C151" t="s">
        <v>2</v>
      </c>
      <c r="D151" s="52" t="e">
        <f t="shared" si="5"/>
        <v>#VALUE!</v>
      </c>
    </row>
    <row r="152" spans="1:8" x14ac:dyDescent="0.2">
      <c r="A152" s="52" t="s">
        <v>2449</v>
      </c>
      <c r="B152" s="52" t="str">
        <f t="shared" si="4"/>
        <v>11</v>
      </c>
      <c r="C152" t="s">
        <v>2218</v>
      </c>
      <c r="D152" s="52" t="str">
        <f t="shared" si="5"/>
        <v>THE CHINESE FOUNDATION SECONDARY SCHOOL CFSS</v>
      </c>
      <c r="E152">
        <v>39</v>
      </c>
      <c r="F152">
        <v>3</v>
      </c>
      <c r="G152">
        <v>41</v>
      </c>
      <c r="H152">
        <v>83</v>
      </c>
    </row>
    <row r="153" spans="1:8" x14ac:dyDescent="0.2">
      <c r="A153" s="52" t="s">
        <v>2449</v>
      </c>
      <c r="B153" s="52" t="e">
        <f t="shared" si="4"/>
        <v>#VALUE!</v>
      </c>
      <c r="C153" t="s">
        <v>2</v>
      </c>
      <c r="D153" s="52" t="e">
        <f t="shared" si="5"/>
        <v>#VALUE!</v>
      </c>
    </row>
    <row r="154" spans="1:8" x14ac:dyDescent="0.2">
      <c r="A154" s="52" t="s">
        <v>2449</v>
      </c>
      <c r="B154" s="52" t="str">
        <f t="shared" si="4"/>
        <v>12</v>
      </c>
      <c r="C154" t="s">
        <v>343</v>
      </c>
      <c r="D154" s="52" t="str">
        <f t="shared" si="5"/>
        <v>TWGHS LEE CHING DEA MEMORIAL COLLEGE LCD</v>
      </c>
      <c r="E154">
        <v>48</v>
      </c>
      <c r="F154">
        <v>9</v>
      </c>
      <c r="G154">
        <v>25</v>
      </c>
      <c r="H154">
        <v>82</v>
      </c>
    </row>
    <row r="155" spans="1:8" x14ac:dyDescent="0.2">
      <c r="A155" s="52" t="s">
        <v>2449</v>
      </c>
      <c r="B155" s="52" t="e">
        <f t="shared" si="4"/>
        <v>#VALUE!</v>
      </c>
      <c r="C155" t="s">
        <v>2</v>
      </c>
      <c r="D155" s="52" t="e">
        <f t="shared" si="5"/>
        <v>#VALUE!</v>
      </c>
    </row>
    <row r="156" spans="1:8" x14ac:dyDescent="0.2">
      <c r="A156" s="52" t="s">
        <v>2449</v>
      </c>
      <c r="B156" s="52" t="str">
        <f t="shared" si="4"/>
        <v>13</v>
      </c>
      <c r="C156" t="s">
        <v>2219</v>
      </c>
      <c r="D156" s="52" t="str">
        <f t="shared" si="5"/>
        <v>ST. JOAN OF ARC SECONDARY SCHOOL SJA</v>
      </c>
      <c r="E156">
        <v>26</v>
      </c>
      <c r="F156">
        <v>16</v>
      </c>
      <c r="G156">
        <v>23</v>
      </c>
      <c r="H156">
        <v>65</v>
      </c>
    </row>
    <row r="157" spans="1:8" x14ac:dyDescent="0.2">
      <c r="A157" s="52" t="s">
        <v>2449</v>
      </c>
      <c r="B157" s="52" t="e">
        <f t="shared" si="4"/>
        <v>#VALUE!</v>
      </c>
      <c r="C157" t="s">
        <v>2</v>
      </c>
      <c r="D157" s="52" t="e">
        <f t="shared" si="5"/>
        <v>#VALUE!</v>
      </c>
    </row>
    <row r="158" spans="1:8" x14ac:dyDescent="0.2">
      <c r="A158" s="52" t="s">
        <v>2449</v>
      </c>
      <c r="B158" s="52" t="str">
        <f t="shared" si="4"/>
        <v>14</v>
      </c>
      <c r="C158" t="s">
        <v>301</v>
      </c>
      <c r="D158" s="52" t="str">
        <f t="shared" si="5"/>
        <v>CHEUNG CHUK SHAN COLLEGE CCSC</v>
      </c>
      <c r="E158">
        <v>4</v>
      </c>
      <c r="F158">
        <v>17</v>
      </c>
      <c r="G158">
        <v>40</v>
      </c>
      <c r="H158">
        <v>61</v>
      </c>
    </row>
    <row r="159" spans="1:8" x14ac:dyDescent="0.2">
      <c r="A159" s="52" t="s">
        <v>2449</v>
      </c>
      <c r="B159" s="52" t="e">
        <f t="shared" si="4"/>
        <v>#VALUE!</v>
      </c>
      <c r="C159" t="s">
        <v>2</v>
      </c>
      <c r="D159" s="52" t="e">
        <f t="shared" si="5"/>
        <v>#VALUE!</v>
      </c>
    </row>
    <row r="160" spans="1:8" x14ac:dyDescent="0.2">
      <c r="A160" s="52" t="s">
        <v>2449</v>
      </c>
      <c r="B160" s="52" t="str">
        <f t="shared" si="4"/>
        <v>15</v>
      </c>
      <c r="C160" t="s">
        <v>2220</v>
      </c>
      <c r="D160" s="52" t="str">
        <f t="shared" si="5"/>
        <v>SKH LUI MING CHOI SECONDARY SCHOOL SKHLMC</v>
      </c>
      <c r="E160">
        <v>23</v>
      </c>
      <c r="F160">
        <v>20</v>
      </c>
      <c r="G160">
        <v>6</v>
      </c>
      <c r="H160">
        <v>49</v>
      </c>
    </row>
    <row r="161" spans="1:8" x14ac:dyDescent="0.2">
      <c r="A161" s="52" t="s">
        <v>2449</v>
      </c>
      <c r="B161" s="52" t="e">
        <f t="shared" si="4"/>
        <v>#VALUE!</v>
      </c>
      <c r="C161" t="s">
        <v>2</v>
      </c>
      <c r="D161" s="52" t="e">
        <f t="shared" si="5"/>
        <v>#VALUE!</v>
      </c>
    </row>
    <row r="162" spans="1:8" x14ac:dyDescent="0.2">
      <c r="A162" s="52" t="s">
        <v>2449</v>
      </c>
      <c r="B162" s="52" t="str">
        <f t="shared" si="4"/>
        <v>16</v>
      </c>
      <c r="C162" t="s">
        <v>2221</v>
      </c>
      <c r="D162" s="52" t="str">
        <f t="shared" si="5"/>
        <v>FRENCH INTERNATIONAL SCHOOL FIS</v>
      </c>
      <c r="E162">
        <v>18</v>
      </c>
      <c r="F162">
        <v>19</v>
      </c>
      <c r="G162">
        <v>1</v>
      </c>
      <c r="H162">
        <v>38</v>
      </c>
    </row>
    <row r="163" spans="1:8" x14ac:dyDescent="0.2">
      <c r="A163" s="52" t="s">
        <v>2449</v>
      </c>
      <c r="B163" s="52" t="e">
        <f t="shared" si="4"/>
        <v>#VALUE!</v>
      </c>
      <c r="C163" t="s">
        <v>2</v>
      </c>
      <c r="D163" s="52" t="e">
        <f t="shared" si="5"/>
        <v>#VALUE!</v>
      </c>
    </row>
    <row r="164" spans="1:8" x14ac:dyDescent="0.2">
      <c r="A164" s="52" t="s">
        <v>2449</v>
      </c>
      <c r="B164" s="52" t="str">
        <f t="shared" si="4"/>
        <v>16</v>
      </c>
      <c r="C164" t="s">
        <v>2222</v>
      </c>
      <c r="D164" s="52" t="str">
        <f t="shared" si="5"/>
        <v>THE METHODIST CHURCH HK WESLEY COLLEGE WESLEY</v>
      </c>
      <c r="E164">
        <v>12</v>
      </c>
      <c r="F164">
        <v>18</v>
      </c>
      <c r="G164">
        <v>8</v>
      </c>
      <c r="H164">
        <v>38</v>
      </c>
    </row>
    <row r="165" spans="1:8" x14ac:dyDescent="0.2">
      <c r="A165" s="52" t="s">
        <v>2449</v>
      </c>
      <c r="B165" s="52" t="e">
        <f t="shared" si="4"/>
        <v>#VALUE!</v>
      </c>
      <c r="C165" t="s">
        <v>2</v>
      </c>
      <c r="D165" s="52" t="e">
        <f t="shared" si="5"/>
        <v>#VALUE!</v>
      </c>
    </row>
    <row r="166" spans="1:8" x14ac:dyDescent="0.2">
      <c r="A166" s="52" t="s">
        <v>2449</v>
      </c>
      <c r="B166" s="52" t="str">
        <f t="shared" si="4"/>
        <v>18</v>
      </c>
      <c r="C166" t="s">
        <v>2223</v>
      </c>
      <c r="D166" s="52" t="str">
        <f t="shared" si="5"/>
        <v>HONG KONG SEA SCHOOL HKSS</v>
      </c>
      <c r="E166">
        <v>10</v>
      </c>
      <c r="F166">
        <v>19</v>
      </c>
      <c r="G166">
        <v>5</v>
      </c>
      <c r="H166">
        <v>34</v>
      </c>
    </row>
    <row r="167" spans="1:8" x14ac:dyDescent="0.2">
      <c r="A167" s="52" t="s">
        <v>2449</v>
      </c>
      <c r="B167" s="52" t="e">
        <f t="shared" si="4"/>
        <v>#VALUE!</v>
      </c>
      <c r="C167" t="s">
        <v>2</v>
      </c>
      <c r="D167" s="52" t="e">
        <f t="shared" si="5"/>
        <v>#VALUE!</v>
      </c>
    </row>
    <row r="168" spans="1:8" x14ac:dyDescent="0.2">
      <c r="A168" s="52" t="s">
        <v>2449</v>
      </c>
      <c r="B168" s="52" t="str">
        <f t="shared" si="4"/>
        <v>19</v>
      </c>
      <c r="C168" t="s">
        <v>2224</v>
      </c>
      <c r="D168" s="52" t="str">
        <f t="shared" si="5"/>
        <v>LINGNAN SECONDARY SCHOOL LNSS</v>
      </c>
      <c r="E168" t="s">
        <v>2225</v>
      </c>
      <c r="F168">
        <v>32</v>
      </c>
    </row>
    <row r="169" spans="1:8" x14ac:dyDescent="0.2">
      <c r="A169" s="52" t="s">
        <v>2449</v>
      </c>
      <c r="B169" s="52" t="e">
        <f t="shared" si="4"/>
        <v>#VALUE!</v>
      </c>
      <c r="C169" t="s">
        <v>2</v>
      </c>
      <c r="D169" s="52" t="e">
        <f t="shared" si="5"/>
        <v>#VALUE!</v>
      </c>
    </row>
    <row r="170" spans="1:8" x14ac:dyDescent="0.2">
      <c r="A170" s="52" t="s">
        <v>2449</v>
      </c>
      <c r="B170" s="52" t="str">
        <f t="shared" si="4"/>
        <v>20</v>
      </c>
      <c r="C170" t="s">
        <v>2226</v>
      </c>
      <c r="D170" s="52" t="str">
        <f t="shared" si="5"/>
        <v>CNEC LAU WING SANG SECONDARY SCHOOL LWSSS</v>
      </c>
      <c r="E170">
        <v>4</v>
      </c>
      <c r="F170">
        <v>22</v>
      </c>
      <c r="G170">
        <v>5</v>
      </c>
      <c r="H170">
        <v>31</v>
      </c>
    </row>
    <row r="171" spans="1:8" x14ac:dyDescent="0.2">
      <c r="A171" s="52" t="s">
        <v>2449</v>
      </c>
      <c r="B171" s="52" t="e">
        <f t="shared" si="4"/>
        <v>#VALUE!</v>
      </c>
      <c r="C171" t="s">
        <v>2</v>
      </c>
      <c r="D171" s="52" t="e">
        <f t="shared" si="5"/>
        <v>#VALUE!</v>
      </c>
    </row>
    <row r="172" spans="1:8" x14ac:dyDescent="0.2">
      <c r="A172" s="52" t="s">
        <v>2449</v>
      </c>
      <c r="B172" s="52" t="str">
        <f t="shared" si="4"/>
        <v>21</v>
      </c>
      <c r="C172" t="s">
        <v>2227</v>
      </c>
      <c r="D172" s="52" t="str">
        <f t="shared" si="5"/>
        <v>LOK SIN TONG LEUNG KAU KUI COLLEGE LSTLKK _</v>
      </c>
      <c r="E172">
        <v>28</v>
      </c>
      <c r="F172">
        <v>1</v>
      </c>
      <c r="G172">
        <v>29</v>
      </c>
    </row>
    <row r="173" spans="1:8" x14ac:dyDescent="0.2">
      <c r="A173" s="52" t="s">
        <v>2449</v>
      </c>
      <c r="B173" s="52" t="e">
        <f t="shared" si="4"/>
        <v>#VALUE!</v>
      </c>
      <c r="C173" t="s">
        <v>2</v>
      </c>
      <c r="D173" s="52" t="e">
        <f t="shared" si="5"/>
        <v>#VALUE!</v>
      </c>
    </row>
    <row r="174" spans="1:8" x14ac:dyDescent="0.2">
      <c r="A174" s="52" t="s">
        <v>2449</v>
      </c>
      <c r="B174" s="52" t="str">
        <f t="shared" si="4"/>
        <v>22</v>
      </c>
      <c r="C174" t="s">
        <v>2228</v>
      </c>
      <c r="D174" s="52" t="str">
        <f t="shared" si="5"/>
        <v>ABERDEEN BAPTIST LUI MING CHOI COLLEGE ABLMCC</v>
      </c>
      <c r="E174">
        <v>3</v>
      </c>
      <c r="F174">
        <v>15</v>
      </c>
      <c r="G174">
        <v>8</v>
      </c>
      <c r="H174">
        <v>26</v>
      </c>
    </row>
    <row r="175" spans="1:8" x14ac:dyDescent="0.2">
      <c r="A175" s="52" t="s">
        <v>2449</v>
      </c>
      <c r="B175" s="52" t="e">
        <f t="shared" si="4"/>
        <v>#VALUE!</v>
      </c>
      <c r="C175" t="s">
        <v>2</v>
      </c>
      <c r="D175" s="52" t="e">
        <f t="shared" si="5"/>
        <v>#VALUE!</v>
      </c>
    </row>
    <row r="176" spans="1:8" x14ac:dyDescent="0.2">
      <c r="A176" s="52" t="s">
        <v>2449</v>
      </c>
      <c r="B176" s="52" t="str">
        <f t="shared" si="4"/>
        <v>22</v>
      </c>
      <c r="C176" t="s">
        <v>2229</v>
      </c>
      <c r="D176" s="52" t="str">
        <f t="shared" si="5"/>
        <v>TSK VICTORIA GOVERNMENT SECONDARY SCHOOL TVGSS</v>
      </c>
      <c r="E176">
        <v>2</v>
      </c>
      <c r="F176">
        <v>22</v>
      </c>
      <c r="G176">
        <v>2</v>
      </c>
      <c r="H176">
        <v>26</v>
      </c>
    </row>
    <row r="177" spans="1:8" x14ac:dyDescent="0.2">
      <c r="A177" s="52" t="s">
        <v>2449</v>
      </c>
      <c r="B177" s="52" t="e">
        <f t="shared" si="4"/>
        <v>#VALUE!</v>
      </c>
      <c r="C177" t="s">
        <v>2</v>
      </c>
      <c r="D177" s="52" t="e">
        <f t="shared" si="5"/>
        <v>#VALUE!</v>
      </c>
    </row>
    <row r="178" spans="1:8" x14ac:dyDescent="0.2">
      <c r="A178" s="52" t="s">
        <v>2449</v>
      </c>
      <c r="B178" s="52" t="str">
        <f t="shared" si="4"/>
        <v>24</v>
      </c>
      <c r="C178" t="s">
        <v>2230</v>
      </c>
      <c r="D178" s="52" t="str">
        <f t="shared" si="5"/>
        <v>CLEMENTI SECONDARY SCHOOL CSS</v>
      </c>
      <c r="E178">
        <v>5</v>
      </c>
      <c r="F178">
        <v>15</v>
      </c>
      <c r="G178">
        <v>4</v>
      </c>
      <c r="H178">
        <v>24</v>
      </c>
    </row>
    <row r="179" spans="1:8" x14ac:dyDescent="0.2">
      <c r="A179" s="52" t="s">
        <v>2449</v>
      </c>
      <c r="B179" s="52" t="e">
        <f t="shared" si="4"/>
        <v>#VALUE!</v>
      </c>
      <c r="C179" t="s">
        <v>2</v>
      </c>
      <c r="D179" s="52" t="e">
        <f t="shared" si="5"/>
        <v>#VALUE!</v>
      </c>
    </row>
    <row r="180" spans="1:8" x14ac:dyDescent="0.2">
      <c r="A180" s="52" t="s">
        <v>2449</v>
      </c>
      <c r="B180" s="52" t="str">
        <f t="shared" si="4"/>
        <v>25</v>
      </c>
      <c r="C180" t="s">
        <v>2231</v>
      </c>
      <c r="D180" s="52" t="str">
        <f t="shared" si="5"/>
        <v>MUNSANG COLLEGE (HONG KONG ISLAND) MSCHK</v>
      </c>
      <c r="E180">
        <v>2</v>
      </c>
      <c r="F180">
        <v>1</v>
      </c>
      <c r="G180">
        <v>19</v>
      </c>
      <c r="H180">
        <v>22</v>
      </c>
    </row>
    <row r="181" spans="1:8" x14ac:dyDescent="0.2">
      <c r="A181" s="52" t="s">
        <v>2449</v>
      </c>
      <c r="B181" s="52" t="e">
        <f t="shared" si="4"/>
        <v>#VALUE!</v>
      </c>
      <c r="C181" t="s">
        <v>2</v>
      </c>
      <c r="D181" s="52" t="e">
        <f t="shared" si="5"/>
        <v>#VALUE!</v>
      </c>
    </row>
    <row r="182" spans="1:8" x14ac:dyDescent="0.2">
      <c r="A182" s="52" t="s">
        <v>2449</v>
      </c>
      <c r="B182" s="52" t="str">
        <f t="shared" si="4"/>
        <v>26</v>
      </c>
      <c r="C182" t="s">
        <v>2232</v>
      </c>
      <c r="D182" s="52" t="str">
        <f t="shared" si="5"/>
        <v>ST. STEPHEN'S CHURCH COLLEGE SSCC</v>
      </c>
      <c r="E182">
        <v>17</v>
      </c>
      <c r="F182">
        <v>2</v>
      </c>
      <c r="G182">
        <v>19</v>
      </c>
    </row>
    <row r="183" spans="1:8" x14ac:dyDescent="0.2">
      <c r="A183" s="52" t="s">
        <v>2449</v>
      </c>
      <c r="B183" s="52" t="e">
        <f t="shared" si="4"/>
        <v>#VALUE!</v>
      </c>
      <c r="C183" t="s">
        <v>2</v>
      </c>
      <c r="D183" s="52" t="e">
        <f t="shared" si="5"/>
        <v>#VALUE!</v>
      </c>
    </row>
    <row r="184" spans="1:8" x14ac:dyDescent="0.2">
      <c r="A184" s="52" t="s">
        <v>2449</v>
      </c>
      <c r="B184" s="52" t="str">
        <f t="shared" si="4"/>
        <v>27</v>
      </c>
      <c r="C184" t="s">
        <v>2233</v>
      </c>
      <c r="D184" s="52" t="str">
        <f t="shared" si="5"/>
        <v>SWCS CHAN PAK SHA SCHOOL CPSS</v>
      </c>
      <c r="E184">
        <v>5</v>
      </c>
      <c r="F184">
        <v>5</v>
      </c>
      <c r="G184">
        <v>7</v>
      </c>
      <c r="H184">
        <v>17</v>
      </c>
    </row>
    <row r="185" spans="1:8" x14ac:dyDescent="0.2">
      <c r="A185" s="52" t="s">
        <v>2449</v>
      </c>
      <c r="B185" s="52" t="e">
        <f t="shared" si="4"/>
        <v>#VALUE!</v>
      </c>
      <c r="C185" t="s">
        <v>2</v>
      </c>
      <c r="D185" s="52" t="e">
        <f t="shared" si="5"/>
        <v>#VALUE!</v>
      </c>
    </row>
    <row r="186" spans="1:8" x14ac:dyDescent="0.2">
      <c r="A186" s="52" t="s">
        <v>2449</v>
      </c>
      <c r="B186" s="52" t="str">
        <f t="shared" si="4"/>
        <v>28</v>
      </c>
      <c r="C186" t="s">
        <v>2234</v>
      </c>
      <c r="D186" s="52" t="str">
        <f t="shared" si="5"/>
        <v>KIANGSU CHEKIANG COLLEGE KCC</v>
      </c>
      <c r="E186">
        <v>6</v>
      </c>
      <c r="F186">
        <v>1</v>
      </c>
      <c r="G186">
        <v>8</v>
      </c>
      <c r="H186">
        <v>15</v>
      </c>
    </row>
    <row r="187" spans="1:8" x14ac:dyDescent="0.2">
      <c r="A187" s="52" t="s">
        <v>2449</v>
      </c>
      <c r="B187" s="52" t="e">
        <f t="shared" si="4"/>
        <v>#VALUE!</v>
      </c>
      <c r="C187" t="s">
        <v>2</v>
      </c>
      <c r="D187" s="52" t="e">
        <f t="shared" si="5"/>
        <v>#VALUE!</v>
      </c>
    </row>
    <row r="188" spans="1:8" x14ac:dyDescent="0.2">
      <c r="A188" s="52" t="s">
        <v>2449</v>
      </c>
      <c r="B188" s="52" t="str">
        <f t="shared" si="4"/>
        <v>29</v>
      </c>
      <c r="C188" t="s">
        <v>2235</v>
      </c>
      <c r="D188" s="52" t="str">
        <f t="shared" si="5"/>
        <v>BUDDHIST WONG FUNG LING COLLEGE BWFL</v>
      </c>
      <c r="E188">
        <v>12</v>
      </c>
      <c r="F188">
        <v>12</v>
      </c>
    </row>
    <row r="189" spans="1:8" x14ac:dyDescent="0.2">
      <c r="A189" s="52" t="s">
        <v>2449</v>
      </c>
      <c r="B189" s="52" t="e">
        <f t="shared" si="4"/>
        <v>#VALUE!</v>
      </c>
      <c r="C189" t="s">
        <v>2</v>
      </c>
      <c r="D189" s="52" t="e">
        <f t="shared" si="5"/>
        <v>#VALUE!</v>
      </c>
    </row>
    <row r="190" spans="1:8" x14ac:dyDescent="0.2">
      <c r="A190" s="52" t="s">
        <v>2449</v>
      </c>
      <c r="B190" s="52" t="str">
        <f t="shared" si="4"/>
        <v>30</v>
      </c>
      <c r="C190" t="s">
        <v>2236</v>
      </c>
      <c r="D190" s="52" t="str">
        <f t="shared" si="5"/>
        <v>ST. MARK'S SCHOOL SMS</v>
      </c>
      <c r="E190" t="s">
        <v>245</v>
      </c>
      <c r="F190">
        <v>9</v>
      </c>
      <c r="G190">
        <v>10</v>
      </c>
    </row>
    <row r="191" spans="1:8" x14ac:dyDescent="0.2">
      <c r="A191" s="52" t="s">
        <v>2449</v>
      </c>
      <c r="B191" s="52" t="e">
        <f t="shared" si="4"/>
        <v>#VALUE!</v>
      </c>
      <c r="C191" t="s">
        <v>2</v>
      </c>
      <c r="D191" s="52" t="e">
        <f t="shared" si="5"/>
        <v>#VALUE!</v>
      </c>
    </row>
    <row r="192" spans="1:8" x14ac:dyDescent="0.2">
      <c r="A192" s="52" t="s">
        <v>2449</v>
      </c>
      <c r="B192" s="52" t="str">
        <f t="shared" si="4"/>
        <v>31</v>
      </c>
      <c r="C192" t="s">
        <v>2237</v>
      </c>
      <c r="D192" s="52" t="str">
        <f t="shared" si="5"/>
        <v>PUI YING SECONDARY SCHOOL PYSS</v>
      </c>
      <c r="E192">
        <v>2</v>
      </c>
      <c r="F192">
        <v>6</v>
      </c>
      <c r="G192">
        <v>8</v>
      </c>
    </row>
    <row r="193" spans="1:8" x14ac:dyDescent="0.2">
      <c r="A193" s="52" t="s">
        <v>2449</v>
      </c>
      <c r="B193" s="52" t="e">
        <f t="shared" si="4"/>
        <v>#VALUE!</v>
      </c>
      <c r="C193" t="s">
        <v>2</v>
      </c>
      <c r="D193" s="52" t="e">
        <f t="shared" si="5"/>
        <v>#VALUE!</v>
      </c>
    </row>
    <row r="194" spans="1:8" x14ac:dyDescent="0.2">
      <c r="A194" s="52" t="s">
        <v>2449</v>
      </c>
      <c r="B194" s="52" t="str">
        <f t="shared" si="4"/>
        <v>32</v>
      </c>
      <c r="C194" t="s">
        <v>2238</v>
      </c>
      <c r="D194" s="52" t="str">
        <f t="shared" si="5"/>
        <v>SHAUKEIWAN GOVERNMENT SECONDARY SCHOOL SKWGSS</v>
      </c>
      <c r="E194">
        <v>3</v>
      </c>
      <c r="F194">
        <v>1</v>
      </c>
      <c r="G194">
        <v>2</v>
      </c>
      <c r="H194">
        <v>6</v>
      </c>
    </row>
    <row r="195" spans="1:8" x14ac:dyDescent="0.2">
      <c r="A195" s="52" t="s">
        <v>2449</v>
      </c>
      <c r="B195" s="52" t="e">
        <f t="shared" si="4"/>
        <v>#VALUE!</v>
      </c>
      <c r="C195" t="s">
        <v>2</v>
      </c>
      <c r="D195" s="52" t="e">
        <f t="shared" si="5"/>
        <v>#VALUE!</v>
      </c>
    </row>
    <row r="196" spans="1:8" x14ac:dyDescent="0.2">
      <c r="A196" s="52" t="s">
        <v>2449</v>
      </c>
      <c r="B196" s="52" t="str">
        <f t="shared" si="4"/>
        <v>33</v>
      </c>
      <c r="C196" t="s">
        <v>2239</v>
      </c>
      <c r="D196" s="52" t="str">
        <f t="shared" si="5"/>
        <v>ABERDEEN TECHNICAL SCHOOL ATS</v>
      </c>
      <c r="E196" t="s">
        <v>287</v>
      </c>
      <c r="F196">
        <v>4</v>
      </c>
    </row>
    <row r="197" spans="1:8" x14ac:dyDescent="0.2">
      <c r="A197" s="52" t="s">
        <v>2449</v>
      </c>
      <c r="B197" s="52" t="e">
        <f t="shared" si="4"/>
        <v>#VALUE!</v>
      </c>
      <c r="C197" t="s">
        <v>2</v>
      </c>
      <c r="D197" s="52" t="e">
        <f t="shared" si="5"/>
        <v>#VALUE!</v>
      </c>
    </row>
    <row r="198" spans="1:8" x14ac:dyDescent="0.2">
      <c r="A198" s="52" t="s">
        <v>2449</v>
      </c>
      <c r="B198" s="52" t="str">
        <f t="shared" ref="B198:B261" si="6">LEFT(C198, FIND(" ", C198, 1)-1)</f>
        <v>33</v>
      </c>
      <c r="C198" t="s">
        <v>2240</v>
      </c>
      <c r="D198" s="52" t="str">
        <f t="shared" ref="D198:D261" si="7">MID(C198, FIND(" ", C198, 1)+1, LEN(C198)-FIND(" ", C198, 1))</f>
        <v>ROSARYHILL SCHOOL RS</v>
      </c>
      <c r="E198" t="s">
        <v>211</v>
      </c>
      <c r="F198">
        <v>2</v>
      </c>
      <c r="G198">
        <v>4</v>
      </c>
    </row>
    <row r="199" spans="1:8" x14ac:dyDescent="0.2">
      <c r="B199" s="52" t="e">
        <f t="shared" si="6"/>
        <v>#VALUE!</v>
      </c>
      <c r="C199" t="s">
        <v>2</v>
      </c>
      <c r="D199" s="52" t="e">
        <f t="shared" si="7"/>
        <v>#VALUE!</v>
      </c>
    </row>
    <row r="200" spans="1:8" x14ac:dyDescent="0.2">
      <c r="B200" s="52" t="str">
        <f t="shared" si="6"/>
        <v>Girls</v>
      </c>
      <c r="C200" t="s">
        <v>39</v>
      </c>
      <c r="D200" s="52" t="str">
        <f t="shared" si="7"/>
        <v>Overall Day</v>
      </c>
      <c r="E200">
        <v>2</v>
      </c>
    </row>
    <row r="201" spans="1:8" x14ac:dyDescent="0.2">
      <c r="B201" s="52" t="e">
        <f t="shared" si="6"/>
        <v>#VALUE!</v>
      </c>
      <c r="C201" t="s">
        <v>0</v>
      </c>
      <c r="D201" s="52" t="e">
        <f t="shared" si="7"/>
        <v>#VALUE!</v>
      </c>
    </row>
    <row r="202" spans="1:8" x14ac:dyDescent="0.2">
      <c r="B202" s="52" t="str">
        <f t="shared" si="6"/>
        <v>School</v>
      </c>
      <c r="C202" t="s">
        <v>1</v>
      </c>
      <c r="D202" s="52" t="str">
        <f t="shared" si="7"/>
        <v>A B C Total</v>
      </c>
    </row>
    <row r="203" spans="1:8" x14ac:dyDescent="0.2">
      <c r="B203" s="52" t="e">
        <f t="shared" si="6"/>
        <v>#VALUE!</v>
      </c>
      <c r="C203" t="s">
        <v>2</v>
      </c>
      <c r="D203" s="52" t="e">
        <f t="shared" si="7"/>
        <v>#VALUE!</v>
      </c>
    </row>
    <row r="204" spans="1:8" x14ac:dyDescent="0.2">
      <c r="A204" s="52" t="s">
        <v>2450</v>
      </c>
      <c r="B204" s="52" t="str">
        <f t="shared" si="6"/>
        <v>1</v>
      </c>
      <c r="C204" t="s">
        <v>2241</v>
      </c>
      <c r="D204" s="52" t="str">
        <f t="shared" si="7"/>
        <v>VICTORIA SHANGHAI ACADEMY (SEC SECTION) VSA _</v>
      </c>
      <c r="E204">
        <v>37</v>
      </c>
      <c r="F204">
        <v>107</v>
      </c>
      <c r="G204">
        <v>144</v>
      </c>
    </row>
    <row r="205" spans="1:8" x14ac:dyDescent="0.2">
      <c r="A205" s="52" t="s">
        <v>2450</v>
      </c>
      <c r="B205" s="52" t="e">
        <f t="shared" si="6"/>
        <v>#VALUE!</v>
      </c>
      <c r="C205" t="s">
        <v>2</v>
      </c>
      <c r="D205" s="52" t="e">
        <f t="shared" si="7"/>
        <v>#VALUE!</v>
      </c>
    </row>
    <row r="206" spans="1:8" x14ac:dyDescent="0.2">
      <c r="A206" s="52" t="s">
        <v>2450</v>
      </c>
      <c r="B206" s="52" t="str">
        <f t="shared" si="6"/>
        <v>2</v>
      </c>
      <c r="C206" t="s">
        <v>2242</v>
      </c>
      <c r="D206" s="52" t="str">
        <f t="shared" si="7"/>
        <v>HKUGA COLLEGE HKUGA</v>
      </c>
      <c r="E206">
        <v>34</v>
      </c>
      <c r="F206">
        <v>67</v>
      </c>
      <c r="G206">
        <v>36</v>
      </c>
      <c r="H206">
        <v>137</v>
      </c>
    </row>
    <row r="207" spans="1:8" x14ac:dyDescent="0.2">
      <c r="A207" s="52" t="s">
        <v>2450</v>
      </c>
      <c r="B207" s="52" t="e">
        <f t="shared" si="6"/>
        <v>#VALUE!</v>
      </c>
      <c r="C207" t="s">
        <v>2</v>
      </c>
      <c r="D207" s="52" t="e">
        <f t="shared" si="7"/>
        <v>#VALUE!</v>
      </c>
    </row>
    <row r="208" spans="1:8" x14ac:dyDescent="0.2">
      <c r="A208" s="52" t="s">
        <v>2450</v>
      </c>
      <c r="B208" s="52" t="str">
        <f t="shared" si="6"/>
        <v>3</v>
      </c>
      <c r="C208" t="s">
        <v>2243</v>
      </c>
      <c r="D208" s="52" t="str">
        <f t="shared" si="7"/>
        <v>ST. CLARE'S GIRLS' SCHOOL SCGS</v>
      </c>
      <c r="E208">
        <v>64</v>
      </c>
      <c r="F208">
        <v>46</v>
      </c>
      <c r="G208">
        <v>12</v>
      </c>
      <c r="H208">
        <v>122</v>
      </c>
    </row>
    <row r="209" spans="1:8" x14ac:dyDescent="0.2">
      <c r="A209" s="52" t="s">
        <v>2450</v>
      </c>
      <c r="B209" s="52" t="e">
        <f t="shared" si="6"/>
        <v>#VALUE!</v>
      </c>
      <c r="C209" t="s">
        <v>2</v>
      </c>
      <c r="D209" s="52" t="e">
        <f t="shared" si="7"/>
        <v>#VALUE!</v>
      </c>
    </row>
    <row r="210" spans="1:8" x14ac:dyDescent="0.2">
      <c r="A210" s="52" t="s">
        <v>2450</v>
      </c>
      <c r="B210" s="52" t="str">
        <f t="shared" si="6"/>
        <v>4</v>
      </c>
      <c r="C210" t="s">
        <v>2244</v>
      </c>
      <c r="D210" s="52" t="str">
        <f t="shared" si="7"/>
        <v>ISLAND SCHOOL IS</v>
      </c>
      <c r="E210">
        <v>41</v>
      </c>
      <c r="F210">
        <v>37.5</v>
      </c>
      <c r="G210">
        <v>42</v>
      </c>
      <c r="H210">
        <v>120.5</v>
      </c>
    </row>
    <row r="211" spans="1:8" x14ac:dyDescent="0.2">
      <c r="A211" s="52" t="s">
        <v>2450</v>
      </c>
      <c r="B211" s="52" t="e">
        <f t="shared" si="6"/>
        <v>#VALUE!</v>
      </c>
      <c r="C211" t="s">
        <v>2</v>
      </c>
      <c r="D211" s="52" t="e">
        <f t="shared" si="7"/>
        <v>#VALUE!</v>
      </c>
    </row>
    <row r="212" spans="1:8" x14ac:dyDescent="0.2">
      <c r="A212" s="52" t="s">
        <v>2450</v>
      </c>
      <c r="B212" s="52" t="str">
        <f t="shared" si="6"/>
        <v>5</v>
      </c>
      <c r="C212" t="s">
        <v>2213</v>
      </c>
      <c r="D212" s="52" t="str">
        <f t="shared" si="7"/>
        <v>THE INDEPENDENT SCHOOLS FOUNATION ACADEMY ISFA</v>
      </c>
      <c r="E212">
        <v>19</v>
      </c>
      <c r="F212">
        <v>18</v>
      </c>
      <c r="G212">
        <v>83</v>
      </c>
      <c r="H212">
        <v>120</v>
      </c>
    </row>
    <row r="213" spans="1:8" x14ac:dyDescent="0.2">
      <c r="A213" s="52" t="s">
        <v>2450</v>
      </c>
      <c r="B213" s="52" t="e">
        <f t="shared" si="6"/>
        <v>#VALUE!</v>
      </c>
      <c r="C213" t="s">
        <v>2</v>
      </c>
      <c r="D213" s="52" t="e">
        <f t="shared" si="7"/>
        <v>#VALUE!</v>
      </c>
    </row>
    <row r="214" spans="1:8" x14ac:dyDescent="0.2">
      <c r="A214" s="52" t="s">
        <v>2450</v>
      </c>
      <c r="B214" s="52" t="str">
        <f t="shared" si="6"/>
        <v>6</v>
      </c>
      <c r="C214" t="s">
        <v>2245</v>
      </c>
      <c r="D214" s="52" t="str">
        <f t="shared" si="7"/>
        <v>ST. STEPHEN'S COLLEGE SSCS</v>
      </c>
      <c r="E214">
        <v>30</v>
      </c>
      <c r="F214">
        <v>40</v>
      </c>
      <c r="G214">
        <v>47</v>
      </c>
      <c r="H214">
        <v>117</v>
      </c>
    </row>
    <row r="215" spans="1:8" x14ac:dyDescent="0.2">
      <c r="A215" s="52" t="s">
        <v>2450</v>
      </c>
      <c r="B215" s="52" t="e">
        <f t="shared" si="6"/>
        <v>#VALUE!</v>
      </c>
      <c r="C215" t="s">
        <v>2</v>
      </c>
      <c r="D215" s="52" t="e">
        <f t="shared" si="7"/>
        <v>#VALUE!</v>
      </c>
    </row>
    <row r="216" spans="1:8" x14ac:dyDescent="0.2">
      <c r="A216" s="52" t="s">
        <v>2450</v>
      </c>
      <c r="B216" s="52" t="str">
        <f t="shared" si="6"/>
        <v>7</v>
      </c>
      <c r="C216" t="s">
        <v>2246</v>
      </c>
      <c r="D216" s="52" t="str">
        <f t="shared" si="7"/>
        <v>THE CHINESE FOUNDATION SECONDARY SCHOOL CFSS</v>
      </c>
      <c r="E216">
        <v>69</v>
      </c>
      <c r="F216">
        <v>17</v>
      </c>
      <c r="G216">
        <v>28</v>
      </c>
      <c r="H216">
        <v>114</v>
      </c>
    </row>
    <row r="217" spans="1:8" x14ac:dyDescent="0.2">
      <c r="A217" s="52" t="s">
        <v>2450</v>
      </c>
      <c r="B217" s="52" t="e">
        <f t="shared" si="6"/>
        <v>#VALUE!</v>
      </c>
      <c r="C217" t="s">
        <v>2</v>
      </c>
      <c r="D217" s="52" t="e">
        <f t="shared" si="7"/>
        <v>#VALUE!</v>
      </c>
    </row>
    <row r="218" spans="1:8" x14ac:dyDescent="0.2">
      <c r="A218" s="52" t="s">
        <v>2450</v>
      </c>
      <c r="B218" s="52" t="str">
        <f t="shared" si="6"/>
        <v>8</v>
      </c>
      <c r="C218" t="s">
        <v>2247</v>
      </c>
      <c r="D218" s="52" t="str">
        <f t="shared" si="7"/>
        <v>CHINESE INTERNATIONAL SCHOOL CIS</v>
      </c>
      <c r="E218">
        <v>30</v>
      </c>
      <c r="F218">
        <v>20</v>
      </c>
      <c r="G218">
        <v>54</v>
      </c>
      <c r="H218">
        <v>104</v>
      </c>
    </row>
    <row r="219" spans="1:8" x14ac:dyDescent="0.2">
      <c r="A219" s="52" t="s">
        <v>2450</v>
      </c>
      <c r="B219" s="52" t="e">
        <f t="shared" si="6"/>
        <v>#VALUE!</v>
      </c>
      <c r="C219" t="s">
        <v>2</v>
      </c>
      <c r="D219" s="52" t="e">
        <f t="shared" si="7"/>
        <v>#VALUE!</v>
      </c>
    </row>
    <row r="220" spans="1:8" x14ac:dyDescent="0.2">
      <c r="A220" s="52" t="s">
        <v>2450</v>
      </c>
      <c r="B220" s="52" t="str">
        <f t="shared" si="6"/>
        <v>9</v>
      </c>
      <c r="C220" t="s">
        <v>2248</v>
      </c>
      <c r="D220" s="52" t="str">
        <f t="shared" si="7"/>
        <v>CANOSSA COLLEGE CC</v>
      </c>
      <c r="E220">
        <v>22</v>
      </c>
      <c r="F220">
        <v>45</v>
      </c>
      <c r="G220">
        <v>31</v>
      </c>
      <c r="H220">
        <v>98</v>
      </c>
    </row>
    <row r="221" spans="1:8" x14ac:dyDescent="0.2">
      <c r="A221" s="52" t="s">
        <v>2450</v>
      </c>
      <c r="B221" s="52" t="e">
        <f t="shared" si="6"/>
        <v>#VALUE!</v>
      </c>
      <c r="C221" t="s">
        <v>2</v>
      </c>
      <c r="D221" s="52" t="e">
        <f t="shared" si="7"/>
        <v>#VALUE!</v>
      </c>
    </row>
    <row r="222" spans="1:8" x14ac:dyDescent="0.2">
      <c r="A222" s="52" t="s">
        <v>2450</v>
      </c>
      <c r="B222" s="52" t="str">
        <f t="shared" si="6"/>
        <v>10</v>
      </c>
      <c r="C222" t="s">
        <v>341</v>
      </c>
      <c r="D222" s="52" t="str">
        <f t="shared" si="7"/>
        <v>HON WAH COLLEGE HW</v>
      </c>
      <c r="E222">
        <v>51</v>
      </c>
      <c r="F222">
        <v>31</v>
      </c>
      <c r="G222">
        <v>7</v>
      </c>
      <c r="H222">
        <v>89</v>
      </c>
    </row>
    <row r="223" spans="1:8" x14ac:dyDescent="0.2">
      <c r="A223" s="52" t="s">
        <v>2450</v>
      </c>
      <c r="B223" s="52" t="e">
        <f t="shared" si="6"/>
        <v>#VALUE!</v>
      </c>
      <c r="C223" t="s">
        <v>2</v>
      </c>
      <c r="D223" s="52" t="e">
        <f t="shared" si="7"/>
        <v>#VALUE!</v>
      </c>
    </row>
    <row r="224" spans="1:8" x14ac:dyDescent="0.2">
      <c r="A224" s="52" t="s">
        <v>2450</v>
      </c>
      <c r="B224" s="52" t="str">
        <f t="shared" si="6"/>
        <v>11</v>
      </c>
      <c r="C224" t="s">
        <v>2249</v>
      </c>
      <c r="D224" s="52" t="str">
        <f t="shared" si="7"/>
        <v>TRUE LIGHT MIDDLE SCHOOL OF HONG KONG TLMSHK</v>
      </c>
      <c r="E224">
        <v>22</v>
      </c>
      <c r="F224">
        <v>45.5</v>
      </c>
      <c r="G224">
        <v>18</v>
      </c>
      <c r="H224">
        <v>85.5</v>
      </c>
    </row>
    <row r="225" spans="1:8" x14ac:dyDescent="0.2">
      <c r="A225" s="52" t="s">
        <v>2450</v>
      </c>
      <c r="B225" s="52" t="e">
        <f t="shared" si="6"/>
        <v>#VALUE!</v>
      </c>
      <c r="C225" t="s">
        <v>2</v>
      </c>
      <c r="D225" s="52" t="e">
        <f t="shared" si="7"/>
        <v>#VALUE!</v>
      </c>
    </row>
    <row r="226" spans="1:8" x14ac:dyDescent="0.2">
      <c r="A226" s="52" t="s">
        <v>2450</v>
      </c>
      <c r="B226" s="52" t="str">
        <f t="shared" si="6"/>
        <v>12</v>
      </c>
      <c r="C226" t="s">
        <v>2250</v>
      </c>
      <c r="D226" s="52" t="str">
        <f t="shared" si="7"/>
        <v>HOTUNG SECONDARY SCHOOL HSS</v>
      </c>
      <c r="E226">
        <v>15</v>
      </c>
      <c r="F226">
        <v>45</v>
      </c>
      <c r="G226">
        <v>20</v>
      </c>
      <c r="H226">
        <v>80</v>
      </c>
    </row>
    <row r="227" spans="1:8" x14ac:dyDescent="0.2">
      <c r="A227" s="52" t="s">
        <v>2450</v>
      </c>
      <c r="B227" s="52" t="e">
        <f t="shared" si="6"/>
        <v>#VALUE!</v>
      </c>
      <c r="C227" t="s">
        <v>2</v>
      </c>
      <c r="D227" s="52" t="e">
        <f t="shared" si="7"/>
        <v>#VALUE!</v>
      </c>
    </row>
    <row r="228" spans="1:8" x14ac:dyDescent="0.2">
      <c r="A228" s="52" t="s">
        <v>2450</v>
      </c>
      <c r="B228" s="52" t="str">
        <f t="shared" si="6"/>
        <v>13</v>
      </c>
      <c r="C228" t="s">
        <v>2251</v>
      </c>
      <c r="D228" s="52" t="str">
        <f t="shared" si="7"/>
        <v>HONG KONG TRUE LIGHT COLLEGE HKTLC</v>
      </c>
      <c r="E228">
        <v>11</v>
      </c>
      <c r="F228">
        <v>34</v>
      </c>
      <c r="G228">
        <v>22</v>
      </c>
      <c r="H228">
        <v>67</v>
      </c>
    </row>
    <row r="229" spans="1:8" x14ac:dyDescent="0.2">
      <c r="A229" s="52" t="s">
        <v>2450</v>
      </c>
      <c r="B229" s="52" t="e">
        <f t="shared" si="6"/>
        <v>#VALUE!</v>
      </c>
      <c r="C229" t="s">
        <v>2</v>
      </c>
      <c r="D229" s="52" t="e">
        <f t="shared" si="7"/>
        <v>#VALUE!</v>
      </c>
    </row>
    <row r="230" spans="1:8" x14ac:dyDescent="0.2">
      <c r="A230" s="52" t="s">
        <v>2450</v>
      </c>
      <c r="B230" s="52" t="str">
        <f t="shared" si="6"/>
        <v>14</v>
      </c>
      <c r="C230" t="s">
        <v>2252</v>
      </c>
      <c r="D230" s="52" t="str">
        <f t="shared" si="7"/>
        <v>SKH TANG SHIU KIN SECONDARY SCHOOL SKHTSK</v>
      </c>
      <c r="E230">
        <v>45</v>
      </c>
      <c r="F230">
        <v>7</v>
      </c>
      <c r="G230">
        <v>4</v>
      </c>
      <c r="H230">
        <v>56</v>
      </c>
    </row>
    <row r="231" spans="1:8" x14ac:dyDescent="0.2">
      <c r="A231" s="52" t="s">
        <v>2450</v>
      </c>
      <c r="B231" s="52" t="e">
        <f t="shared" si="6"/>
        <v>#VALUE!</v>
      </c>
      <c r="C231" t="s">
        <v>2</v>
      </c>
      <c r="D231" s="52" t="e">
        <f t="shared" si="7"/>
        <v>#VALUE!</v>
      </c>
    </row>
    <row r="232" spans="1:8" x14ac:dyDescent="0.2">
      <c r="A232" s="52" t="s">
        <v>2450</v>
      </c>
      <c r="B232" s="52" t="str">
        <f t="shared" si="6"/>
        <v>15</v>
      </c>
      <c r="C232" t="s">
        <v>2253</v>
      </c>
      <c r="D232" s="52" t="str">
        <f t="shared" si="7"/>
        <v>PRECIOUS BLOOD SECONDARY SCHOOL PBSS</v>
      </c>
      <c r="E232">
        <v>13</v>
      </c>
      <c r="F232">
        <v>10</v>
      </c>
      <c r="G232">
        <v>29</v>
      </c>
      <c r="H232">
        <v>52</v>
      </c>
    </row>
    <row r="233" spans="1:8" x14ac:dyDescent="0.2">
      <c r="A233" s="52" t="s">
        <v>2450</v>
      </c>
      <c r="B233" s="52" t="e">
        <f t="shared" si="6"/>
        <v>#VALUE!</v>
      </c>
      <c r="C233" t="s">
        <v>2</v>
      </c>
      <c r="D233" s="52" t="e">
        <f t="shared" si="7"/>
        <v>#VALUE!</v>
      </c>
    </row>
    <row r="234" spans="1:8" x14ac:dyDescent="0.2">
      <c r="A234" s="52" t="s">
        <v>2450</v>
      </c>
      <c r="B234" s="52" t="str">
        <f t="shared" si="6"/>
        <v>16</v>
      </c>
      <c r="C234" t="s">
        <v>2254</v>
      </c>
      <c r="D234" s="52" t="str">
        <f t="shared" si="7"/>
        <v>PUI KIU MIDDLE SCHOOL PKMS</v>
      </c>
      <c r="E234">
        <v>17</v>
      </c>
      <c r="F234" t="s">
        <v>2255</v>
      </c>
      <c r="G234">
        <v>49</v>
      </c>
    </row>
    <row r="235" spans="1:8" x14ac:dyDescent="0.2">
      <c r="A235" s="52" t="s">
        <v>2450</v>
      </c>
      <c r="B235" s="52" t="e">
        <f t="shared" si="6"/>
        <v>#VALUE!</v>
      </c>
      <c r="C235" t="s">
        <v>2</v>
      </c>
      <c r="D235" s="52" t="e">
        <f t="shared" si="7"/>
        <v>#VALUE!</v>
      </c>
    </row>
    <row r="236" spans="1:8" x14ac:dyDescent="0.2">
      <c r="A236" s="52" t="s">
        <v>2450</v>
      </c>
      <c r="B236" s="52" t="str">
        <f t="shared" si="6"/>
        <v>17</v>
      </c>
      <c r="C236" t="s">
        <v>2256</v>
      </c>
      <c r="D236" s="52" t="str">
        <f t="shared" si="7"/>
        <v>CHEUNG CHUK SHAN COLLEGE CCSC</v>
      </c>
      <c r="E236">
        <v>1</v>
      </c>
      <c r="F236">
        <v>18</v>
      </c>
      <c r="G236">
        <v>4</v>
      </c>
      <c r="H236">
        <v>23</v>
      </c>
    </row>
    <row r="237" spans="1:8" x14ac:dyDescent="0.2">
      <c r="A237" s="52" t="s">
        <v>2450</v>
      </c>
      <c r="B237" s="52" t="e">
        <f t="shared" si="6"/>
        <v>#VALUE!</v>
      </c>
      <c r="C237" t="s">
        <v>2</v>
      </c>
      <c r="D237" s="52" t="e">
        <f t="shared" si="7"/>
        <v>#VALUE!</v>
      </c>
    </row>
    <row r="238" spans="1:8" x14ac:dyDescent="0.2">
      <c r="A238" s="52" t="s">
        <v>2450</v>
      </c>
      <c r="B238" s="52" t="str">
        <f t="shared" si="6"/>
        <v>18</v>
      </c>
      <c r="C238" t="s">
        <v>2257</v>
      </c>
      <c r="D238" s="52" t="str">
        <f t="shared" si="7"/>
        <v>PUI TAK CANOSSIAN COLLEGE PTCC</v>
      </c>
      <c r="E238">
        <v>18</v>
      </c>
      <c r="F238">
        <v>18</v>
      </c>
    </row>
    <row r="239" spans="1:8" x14ac:dyDescent="0.2">
      <c r="A239" s="52" t="s">
        <v>2450</v>
      </c>
      <c r="B239" s="52" t="e">
        <f t="shared" si="6"/>
        <v>#VALUE!</v>
      </c>
      <c r="C239" t="s">
        <v>2</v>
      </c>
      <c r="D239" s="52" t="e">
        <f t="shared" si="7"/>
        <v>#VALUE!</v>
      </c>
    </row>
    <row r="240" spans="1:8" x14ac:dyDescent="0.2">
      <c r="A240" s="52" t="s">
        <v>2450</v>
      </c>
      <c r="B240" s="52" t="str">
        <f t="shared" si="6"/>
        <v>19</v>
      </c>
      <c r="C240" t="s">
        <v>2258</v>
      </c>
      <c r="D240" s="52" t="str">
        <f t="shared" si="7"/>
        <v>ST. MARK'S SCHOOL SMS</v>
      </c>
      <c r="E240" t="s">
        <v>2259</v>
      </c>
      <c r="F240">
        <v>3</v>
      </c>
      <c r="G240">
        <v>17</v>
      </c>
    </row>
    <row r="241" spans="1:8" x14ac:dyDescent="0.2">
      <c r="A241" s="52" t="s">
        <v>2450</v>
      </c>
      <c r="B241" s="52" t="e">
        <f t="shared" si="6"/>
        <v>#VALUE!</v>
      </c>
      <c r="C241" t="s">
        <v>2</v>
      </c>
      <c r="D241" s="52" t="e">
        <f t="shared" si="7"/>
        <v>#VALUE!</v>
      </c>
    </row>
    <row r="242" spans="1:8" x14ac:dyDescent="0.2">
      <c r="A242" s="52" t="s">
        <v>2450</v>
      </c>
      <c r="B242" s="52" t="str">
        <f t="shared" si="6"/>
        <v>20</v>
      </c>
      <c r="C242" t="s">
        <v>265</v>
      </c>
      <c r="D242" s="52" t="str">
        <f t="shared" si="7"/>
        <v>SHAUKEIWAN GOVERNMENT SECONDARY SCHOOL SKWGSS</v>
      </c>
      <c r="E242">
        <v>12</v>
      </c>
      <c r="F242">
        <v>2</v>
      </c>
      <c r="G242">
        <v>1</v>
      </c>
      <c r="H242">
        <v>15</v>
      </c>
    </row>
    <row r="243" spans="1:8" x14ac:dyDescent="0.2">
      <c r="A243" s="52" t="s">
        <v>2450</v>
      </c>
      <c r="B243" s="52" t="e">
        <f t="shared" si="6"/>
        <v>#VALUE!</v>
      </c>
      <c r="C243" t="s">
        <v>2</v>
      </c>
      <c r="D243" s="52" t="e">
        <f t="shared" si="7"/>
        <v>#VALUE!</v>
      </c>
    </row>
    <row r="244" spans="1:8" x14ac:dyDescent="0.2">
      <c r="A244" s="52" t="s">
        <v>2450</v>
      </c>
      <c r="B244" s="52" t="str">
        <f t="shared" si="6"/>
        <v>21</v>
      </c>
      <c r="C244" t="s">
        <v>2260</v>
      </c>
      <c r="D244" s="52" t="str">
        <f t="shared" si="7"/>
        <v>PUI YING SECONDARY SCHOOL PYSS</v>
      </c>
      <c r="E244">
        <v>13</v>
      </c>
      <c r="F244" t="s">
        <v>245</v>
      </c>
      <c r="G244">
        <v>14</v>
      </c>
    </row>
    <row r="245" spans="1:8" x14ac:dyDescent="0.2">
      <c r="A245" s="52" t="s">
        <v>2450</v>
      </c>
      <c r="B245" s="52" t="e">
        <f t="shared" si="6"/>
        <v>#VALUE!</v>
      </c>
      <c r="C245" t="s">
        <v>2</v>
      </c>
      <c r="D245" s="52" t="e">
        <f t="shared" si="7"/>
        <v>#VALUE!</v>
      </c>
    </row>
    <row r="246" spans="1:8" x14ac:dyDescent="0.2">
      <c r="A246" s="52" t="s">
        <v>2450</v>
      </c>
      <c r="B246" s="52" t="str">
        <f t="shared" si="6"/>
        <v>22</v>
      </c>
      <c r="C246" t="s">
        <v>2261</v>
      </c>
      <c r="D246" s="52" t="str">
        <f t="shared" si="7"/>
        <v>TWGHS LEE CHING DEA MEMORIAL COLLEGE LCD</v>
      </c>
      <c r="E246">
        <v>12</v>
      </c>
      <c r="F246">
        <v>12</v>
      </c>
    </row>
    <row r="247" spans="1:8" x14ac:dyDescent="0.2">
      <c r="A247" s="52" t="s">
        <v>2450</v>
      </c>
      <c r="B247" s="52" t="e">
        <f t="shared" si="6"/>
        <v>#VALUE!</v>
      </c>
      <c r="C247" t="s">
        <v>2</v>
      </c>
      <c r="D247" s="52" t="e">
        <f t="shared" si="7"/>
        <v>#VALUE!</v>
      </c>
    </row>
    <row r="248" spans="1:8" x14ac:dyDescent="0.2">
      <c r="A248" s="52" t="s">
        <v>2450</v>
      </c>
      <c r="B248" s="52" t="str">
        <f t="shared" si="6"/>
        <v>23</v>
      </c>
      <c r="C248" t="s">
        <v>2262</v>
      </c>
      <c r="D248" s="52" t="str">
        <f t="shared" si="7"/>
        <v>FUKIEN SECONDARY SCHOOL (SIU SAI WAN) FSS-SSW</v>
      </c>
      <c r="E248" t="s">
        <v>211</v>
      </c>
      <c r="F248">
        <v>9</v>
      </c>
      <c r="G248">
        <v>11</v>
      </c>
    </row>
    <row r="249" spans="1:8" x14ac:dyDescent="0.2">
      <c r="A249" s="52" t="s">
        <v>2450</v>
      </c>
      <c r="B249" s="52" t="e">
        <f t="shared" si="6"/>
        <v>#VALUE!</v>
      </c>
      <c r="C249" t="s">
        <v>2</v>
      </c>
      <c r="D249" s="52" t="e">
        <f t="shared" si="7"/>
        <v>#VALUE!</v>
      </c>
    </row>
    <row r="250" spans="1:8" x14ac:dyDescent="0.2">
      <c r="A250" s="52" t="s">
        <v>2450</v>
      </c>
      <c r="B250" s="52" t="str">
        <f t="shared" si="6"/>
        <v>23</v>
      </c>
      <c r="C250" t="s">
        <v>2263</v>
      </c>
      <c r="D250" s="52" t="str">
        <f t="shared" si="7"/>
        <v>THE METHODIST CHURCH HK WESLEY COLLEGE WESLEY</v>
      </c>
      <c r="E250">
        <v>11</v>
      </c>
      <c r="F250">
        <v>11</v>
      </c>
    </row>
    <row r="251" spans="1:8" x14ac:dyDescent="0.2">
      <c r="A251" s="52" t="s">
        <v>2450</v>
      </c>
      <c r="B251" s="52" t="e">
        <f t="shared" si="6"/>
        <v>#VALUE!</v>
      </c>
      <c r="C251" t="s">
        <v>2</v>
      </c>
      <c r="D251" s="52" t="e">
        <f t="shared" si="7"/>
        <v>#VALUE!</v>
      </c>
    </row>
    <row r="252" spans="1:8" x14ac:dyDescent="0.2">
      <c r="A252" s="52" t="s">
        <v>2450</v>
      </c>
      <c r="B252" s="52" t="str">
        <f t="shared" si="6"/>
        <v>25</v>
      </c>
      <c r="C252" t="s">
        <v>2264</v>
      </c>
      <c r="D252" s="52" t="str">
        <f t="shared" si="7"/>
        <v>ABERDEEN BAPTIST LUI MING CHOI COLLEGE ABLMCC _ _</v>
      </c>
      <c r="E252">
        <v>10</v>
      </c>
      <c r="F252">
        <v>10</v>
      </c>
    </row>
    <row r="253" spans="1:8" x14ac:dyDescent="0.2">
      <c r="A253" s="52" t="s">
        <v>2450</v>
      </c>
      <c r="B253" s="52" t="e">
        <f t="shared" si="6"/>
        <v>#VALUE!</v>
      </c>
      <c r="C253" t="s">
        <v>2</v>
      </c>
      <c r="D253" s="52" t="e">
        <f t="shared" si="7"/>
        <v>#VALUE!</v>
      </c>
    </row>
    <row r="254" spans="1:8" x14ac:dyDescent="0.2">
      <c r="A254" s="52" t="s">
        <v>2450</v>
      </c>
      <c r="B254" s="52" t="str">
        <f t="shared" si="6"/>
        <v>26</v>
      </c>
      <c r="C254" t="s">
        <v>2265</v>
      </c>
      <c r="D254" s="52" t="str">
        <f t="shared" si="7"/>
        <v>ROSARYHILL SCHOOL RS</v>
      </c>
      <c r="E254" t="s">
        <v>2266</v>
      </c>
      <c r="F254">
        <v>9</v>
      </c>
    </row>
    <row r="255" spans="1:8" x14ac:dyDescent="0.2">
      <c r="A255" s="52" t="s">
        <v>2450</v>
      </c>
      <c r="B255" s="52" t="e">
        <f t="shared" si="6"/>
        <v>#VALUE!</v>
      </c>
      <c r="C255" t="s">
        <v>2</v>
      </c>
      <c r="D255" s="52" t="e">
        <f t="shared" si="7"/>
        <v>#VALUE!</v>
      </c>
    </row>
    <row r="256" spans="1:8" x14ac:dyDescent="0.2">
      <c r="A256" s="52" t="s">
        <v>2450</v>
      </c>
      <c r="B256" s="52" t="str">
        <f t="shared" si="6"/>
        <v>27</v>
      </c>
      <c r="C256" t="s">
        <v>2267</v>
      </c>
      <c r="D256" s="52" t="str">
        <f t="shared" si="7"/>
        <v>KIANGSU CHEKIANG COLLEGE KCC</v>
      </c>
      <c r="E256">
        <v>2</v>
      </c>
      <c r="F256">
        <v>5</v>
      </c>
      <c r="G256">
        <v>7</v>
      </c>
    </row>
    <row r="257" spans="1:7" x14ac:dyDescent="0.2">
      <c r="A257" s="52" t="s">
        <v>2450</v>
      </c>
      <c r="B257" s="52" t="e">
        <f t="shared" si="6"/>
        <v>#VALUE!</v>
      </c>
      <c r="C257" t="s">
        <v>2</v>
      </c>
      <c r="D257" s="52" t="e">
        <f t="shared" si="7"/>
        <v>#VALUE!</v>
      </c>
    </row>
    <row r="258" spans="1:7" x14ac:dyDescent="0.2">
      <c r="A258" s="52" t="s">
        <v>2450</v>
      </c>
      <c r="B258" s="52" t="str">
        <f t="shared" si="6"/>
        <v>27</v>
      </c>
      <c r="C258" t="s">
        <v>2268</v>
      </c>
      <c r="D258" s="52" t="str">
        <f t="shared" si="7"/>
        <v>CLEMENTI SECONDARY SCHOOL CSS _</v>
      </c>
      <c r="E258">
        <v>7</v>
      </c>
      <c r="F258">
        <v>7</v>
      </c>
    </row>
    <row r="259" spans="1:7" x14ac:dyDescent="0.2">
      <c r="A259" s="52" t="s">
        <v>2450</v>
      </c>
      <c r="B259" s="52" t="e">
        <f t="shared" si="6"/>
        <v>#VALUE!</v>
      </c>
      <c r="C259" t="s">
        <v>2</v>
      </c>
      <c r="D259" s="52" t="e">
        <f t="shared" si="7"/>
        <v>#VALUE!</v>
      </c>
    </row>
    <row r="260" spans="1:7" x14ac:dyDescent="0.2">
      <c r="A260" s="52" t="s">
        <v>2450</v>
      </c>
      <c r="B260" s="52" t="str">
        <f t="shared" si="6"/>
        <v>29</v>
      </c>
      <c r="C260" t="s">
        <v>2269</v>
      </c>
      <c r="D260" s="52" t="str">
        <f t="shared" si="7"/>
        <v>FRENCH INTERNATIONAL SCHOOL FIS _</v>
      </c>
      <c r="E260">
        <v>4</v>
      </c>
      <c r="F260">
        <v>2</v>
      </c>
      <c r="G260">
        <v>6</v>
      </c>
    </row>
    <row r="261" spans="1:7" x14ac:dyDescent="0.2">
      <c r="A261" s="52" t="s">
        <v>2450</v>
      </c>
      <c r="B261" s="52" t="e">
        <f t="shared" si="6"/>
        <v>#VALUE!</v>
      </c>
      <c r="C261" t="s">
        <v>2</v>
      </c>
      <c r="D261" s="52" t="e">
        <f t="shared" si="7"/>
        <v>#VALUE!</v>
      </c>
    </row>
    <row r="262" spans="1:7" x14ac:dyDescent="0.2">
      <c r="A262" s="52" t="s">
        <v>2450</v>
      </c>
      <c r="B262" s="52" t="str">
        <f t="shared" ref="B262:B325" si="8">LEFT(C262, FIND(" ", C262, 1)-1)</f>
        <v>30</v>
      </c>
      <c r="C262" t="s">
        <v>2270</v>
      </c>
      <c r="D262" s="52" t="str">
        <f t="shared" ref="D262:D325" si="9">MID(C262, FIND(" ", C262, 1)+1, LEN(C262)-FIND(" ", C262, 1))</f>
        <v>LOK SIN TONG LEUNG KAU KUI COLLEGE LSTLKK _</v>
      </c>
      <c r="E262" t="s">
        <v>2271</v>
      </c>
      <c r="F262">
        <v>5</v>
      </c>
    </row>
    <row r="263" spans="1:7" x14ac:dyDescent="0.2">
      <c r="A263" s="52" t="s">
        <v>2450</v>
      </c>
      <c r="B263" s="52" t="e">
        <f t="shared" si="8"/>
        <v>#VALUE!</v>
      </c>
      <c r="C263" t="s">
        <v>2</v>
      </c>
      <c r="D263" s="52" t="e">
        <f t="shared" si="9"/>
        <v>#VALUE!</v>
      </c>
    </row>
    <row r="264" spans="1:7" x14ac:dyDescent="0.2">
      <c r="A264" s="52" t="s">
        <v>2450</v>
      </c>
      <c r="B264" s="52" t="str">
        <f t="shared" si="8"/>
        <v>31</v>
      </c>
      <c r="C264" t="s">
        <v>2272</v>
      </c>
      <c r="D264" s="52" t="str">
        <f t="shared" si="9"/>
        <v>SKH LUI MING CHOI SECONDARY SCHOOL SKHLMC</v>
      </c>
      <c r="E264">
        <v>4</v>
      </c>
      <c r="F264">
        <v>4</v>
      </c>
    </row>
    <row r="265" spans="1:7" x14ac:dyDescent="0.2">
      <c r="A265" s="52" t="s">
        <v>2450</v>
      </c>
      <c r="B265" s="52" t="e">
        <f t="shared" si="8"/>
        <v>#VALUE!</v>
      </c>
      <c r="C265" t="s">
        <v>2</v>
      </c>
      <c r="D265" s="52" t="e">
        <f t="shared" si="9"/>
        <v>#VALUE!</v>
      </c>
    </row>
    <row r="266" spans="1:7" x14ac:dyDescent="0.2">
      <c r="A266" s="52" t="s">
        <v>2450</v>
      </c>
      <c r="B266" s="52" t="str">
        <f t="shared" si="8"/>
        <v>32</v>
      </c>
      <c r="C266" t="s">
        <v>2273</v>
      </c>
      <c r="D266" s="52" t="str">
        <f t="shared" si="9"/>
        <v>RAIMONDI COLLEGE RC _ _</v>
      </c>
      <c r="E266">
        <v>3</v>
      </c>
      <c r="F266">
        <v>3</v>
      </c>
    </row>
    <row r="267" spans="1:7" x14ac:dyDescent="0.2">
      <c r="A267" s="52" t="s">
        <v>2450</v>
      </c>
      <c r="B267" s="52" t="e">
        <f t="shared" si="8"/>
        <v>#VALUE!</v>
      </c>
      <c r="C267" t="s">
        <v>2</v>
      </c>
      <c r="D267" s="52" t="e">
        <f t="shared" si="9"/>
        <v>#VALUE!</v>
      </c>
    </row>
    <row r="268" spans="1:7" x14ac:dyDescent="0.2">
      <c r="A268" s="52" t="s">
        <v>2450</v>
      </c>
      <c r="B268" s="52" t="str">
        <f t="shared" si="8"/>
        <v>33</v>
      </c>
      <c r="C268" t="s">
        <v>2274</v>
      </c>
      <c r="D268" s="52" t="str">
        <f t="shared" si="9"/>
        <v>BUDDHIST WONG FUNG LING COLLEGE BWFL _</v>
      </c>
      <c r="E268">
        <v>2</v>
      </c>
      <c r="F268">
        <v>2</v>
      </c>
    </row>
    <row r="269" spans="1:7" x14ac:dyDescent="0.2">
      <c r="A269" s="52" t="s">
        <v>2450</v>
      </c>
      <c r="B269" s="52" t="e">
        <f t="shared" si="8"/>
        <v>#VALUE!</v>
      </c>
      <c r="C269" t="s">
        <v>2</v>
      </c>
      <c r="D269" s="52" t="e">
        <f t="shared" si="9"/>
        <v>#VALUE!</v>
      </c>
    </row>
    <row r="270" spans="1:7" x14ac:dyDescent="0.2">
      <c r="A270" s="52" t="s">
        <v>2450</v>
      </c>
      <c r="B270" s="52" t="str">
        <f t="shared" si="8"/>
        <v>33</v>
      </c>
      <c r="C270" t="s">
        <v>2275</v>
      </c>
      <c r="D270" s="52" t="str">
        <f t="shared" si="9"/>
        <v>MUNSANG COLLEGE (HONG KONG ISLAND) MSCHK _</v>
      </c>
      <c r="E270" t="s">
        <v>211</v>
      </c>
      <c r="F270">
        <v>2</v>
      </c>
    </row>
    <row r="271" spans="1:7" x14ac:dyDescent="0.2">
      <c r="A271" s="52" t="s">
        <v>2450</v>
      </c>
      <c r="B271" s="52" t="e">
        <f t="shared" si="8"/>
        <v>#VALUE!</v>
      </c>
      <c r="C271" t="s">
        <v>2</v>
      </c>
      <c r="D271" s="52" t="e">
        <f t="shared" si="9"/>
        <v>#VALUE!</v>
      </c>
    </row>
    <row r="272" spans="1:7" x14ac:dyDescent="0.2">
      <c r="A272" s="52" t="s">
        <v>2450</v>
      </c>
      <c r="B272" s="52" t="str">
        <f t="shared" si="8"/>
        <v>33</v>
      </c>
      <c r="C272" t="s">
        <v>2276</v>
      </c>
      <c r="D272" s="52" t="str">
        <f t="shared" si="9"/>
        <v>TSK VICTORIA GOVERNMENT SECONDARY SCHOOL TVGSS _</v>
      </c>
      <c r="E272">
        <v>2</v>
      </c>
      <c r="F272">
        <v>2</v>
      </c>
    </row>
    <row r="273" spans="1:8" x14ac:dyDescent="0.2">
      <c r="A273" s="52" t="s">
        <v>2450</v>
      </c>
      <c r="B273" s="52" t="e">
        <f t="shared" si="8"/>
        <v>#VALUE!</v>
      </c>
      <c r="C273" t="s">
        <v>2</v>
      </c>
      <c r="D273" s="52" t="e">
        <f t="shared" si="9"/>
        <v>#VALUE!</v>
      </c>
    </row>
    <row r="274" spans="1:8" x14ac:dyDescent="0.2">
      <c r="A274" s="52" t="s">
        <v>2450</v>
      </c>
      <c r="B274" s="52" t="str">
        <f t="shared" si="8"/>
        <v>36</v>
      </c>
      <c r="C274" t="s">
        <v>2277</v>
      </c>
      <c r="D274" s="52" t="str">
        <f t="shared" si="9"/>
        <v>CNEC LAU WING SANG SECONDARY SCHOOL LWSSS</v>
      </c>
      <c r="E274" t="s">
        <v>245</v>
      </c>
      <c r="F274">
        <v>1</v>
      </c>
    </row>
    <row r="275" spans="1:8" x14ac:dyDescent="0.2">
      <c r="B275" s="52" t="e">
        <f t="shared" si="8"/>
        <v>#VALUE!</v>
      </c>
      <c r="C275" t="s">
        <v>2</v>
      </c>
      <c r="D275" s="52" t="e">
        <f t="shared" si="9"/>
        <v>#VALUE!</v>
      </c>
    </row>
    <row r="276" spans="1:8" x14ac:dyDescent="0.2">
      <c r="B276" s="52" t="str">
        <f t="shared" si="8"/>
        <v>Boys</v>
      </c>
      <c r="C276" t="s">
        <v>22</v>
      </c>
      <c r="D276" s="52" t="str">
        <f t="shared" si="9"/>
        <v>Overall Day</v>
      </c>
      <c r="E276">
        <v>2</v>
      </c>
    </row>
    <row r="277" spans="1:8" x14ac:dyDescent="0.2">
      <c r="B277" s="52" t="e">
        <f t="shared" si="8"/>
        <v>#VALUE!</v>
      </c>
      <c r="C277" t="s">
        <v>0</v>
      </c>
      <c r="D277" s="52" t="e">
        <f t="shared" si="9"/>
        <v>#VALUE!</v>
      </c>
    </row>
    <row r="278" spans="1:8" x14ac:dyDescent="0.2">
      <c r="B278" s="52" t="str">
        <f t="shared" si="8"/>
        <v>School</v>
      </c>
      <c r="C278" t="s">
        <v>1</v>
      </c>
      <c r="D278" s="52" t="str">
        <f t="shared" si="9"/>
        <v>A B C Total</v>
      </c>
    </row>
    <row r="279" spans="1:8" x14ac:dyDescent="0.2">
      <c r="B279" s="52" t="e">
        <f t="shared" si="8"/>
        <v>#VALUE!</v>
      </c>
      <c r="C279" t="s">
        <v>2</v>
      </c>
      <c r="D279" s="52" t="e">
        <f t="shared" si="9"/>
        <v>#VALUE!</v>
      </c>
    </row>
    <row r="280" spans="1:8" x14ac:dyDescent="0.2">
      <c r="A280" s="52" t="s">
        <v>2449</v>
      </c>
      <c r="B280" s="52" t="str">
        <f t="shared" si="8"/>
        <v>1</v>
      </c>
      <c r="C280" t="s">
        <v>2278</v>
      </c>
      <c r="D280" s="52" t="str">
        <f t="shared" si="9"/>
        <v>KWUN TONG MARYKNOLL COLLEGE KTMC</v>
      </c>
      <c r="E280">
        <v>65</v>
      </c>
      <c r="F280">
        <v>87</v>
      </c>
      <c r="G280">
        <v>56</v>
      </c>
      <c r="H280">
        <v>208</v>
      </c>
    </row>
    <row r="281" spans="1:8" x14ac:dyDescent="0.2">
      <c r="A281" s="52" t="s">
        <v>2449</v>
      </c>
      <c r="B281" s="52" t="e">
        <f t="shared" si="8"/>
        <v>#VALUE!</v>
      </c>
      <c r="C281" t="s">
        <v>2</v>
      </c>
      <c r="D281" s="52" t="e">
        <f t="shared" si="9"/>
        <v>#VALUE!</v>
      </c>
    </row>
    <row r="282" spans="1:8" x14ac:dyDescent="0.2">
      <c r="A282" s="52" t="s">
        <v>2449</v>
      </c>
      <c r="B282" s="52" t="str">
        <f t="shared" si="8"/>
        <v>2</v>
      </c>
      <c r="C282" t="s">
        <v>2279</v>
      </c>
      <c r="D282" s="52" t="str">
        <f t="shared" si="9"/>
        <v>UNITED CHRISTIAN COLLEGE (KOWLOON EAST) UCC-KE</v>
      </c>
      <c r="E282">
        <v>90</v>
      </c>
      <c r="F282">
        <v>42</v>
      </c>
      <c r="G282">
        <v>36</v>
      </c>
      <c r="H282">
        <v>168</v>
      </c>
    </row>
    <row r="283" spans="1:8" x14ac:dyDescent="0.2">
      <c r="A283" s="52" t="s">
        <v>2449</v>
      </c>
      <c r="B283" s="52" t="e">
        <f t="shared" si="8"/>
        <v>#VALUE!</v>
      </c>
      <c r="C283" t="s">
        <v>2</v>
      </c>
      <c r="D283" s="52" t="e">
        <f t="shared" si="9"/>
        <v>#VALUE!</v>
      </c>
    </row>
    <row r="284" spans="1:8" x14ac:dyDescent="0.2">
      <c r="A284" s="52" t="s">
        <v>2449</v>
      </c>
      <c r="B284" s="52" t="str">
        <f t="shared" si="8"/>
        <v>3</v>
      </c>
      <c r="C284" t="s">
        <v>2280</v>
      </c>
      <c r="D284" s="52" t="str">
        <f t="shared" si="9"/>
        <v>ST. JOSEPH'S ANGLO CHINESE SCHOOL SJAC</v>
      </c>
      <c r="E284">
        <v>28</v>
      </c>
      <c r="F284">
        <v>60</v>
      </c>
      <c r="G284">
        <v>67</v>
      </c>
      <c r="H284">
        <v>155</v>
      </c>
    </row>
    <row r="285" spans="1:8" x14ac:dyDescent="0.2">
      <c r="A285" s="52" t="s">
        <v>2449</v>
      </c>
      <c r="B285" s="52" t="e">
        <f t="shared" si="8"/>
        <v>#VALUE!</v>
      </c>
      <c r="C285" t="s">
        <v>2</v>
      </c>
      <c r="D285" s="52" t="e">
        <f t="shared" si="9"/>
        <v>#VALUE!</v>
      </c>
    </row>
    <row r="286" spans="1:8" x14ac:dyDescent="0.2">
      <c r="A286" s="52" t="s">
        <v>2449</v>
      </c>
      <c r="B286" s="52" t="str">
        <f t="shared" si="8"/>
        <v>4</v>
      </c>
      <c r="C286" t="s">
        <v>2281</v>
      </c>
      <c r="D286" s="52" t="str">
        <f t="shared" si="9"/>
        <v>HOI PING CHAMBER OF COMMERCE SEC SCHOOL HPCCSS</v>
      </c>
      <c r="E286">
        <v>73</v>
      </c>
      <c r="F286">
        <v>51</v>
      </c>
      <c r="G286">
        <v>27</v>
      </c>
      <c r="H286">
        <v>151</v>
      </c>
    </row>
    <row r="287" spans="1:8" x14ac:dyDescent="0.2">
      <c r="A287" s="52" t="s">
        <v>2449</v>
      </c>
      <c r="B287" s="52" t="e">
        <f t="shared" si="8"/>
        <v>#VALUE!</v>
      </c>
      <c r="C287" t="s">
        <v>2</v>
      </c>
      <c r="D287" s="52" t="e">
        <f t="shared" si="9"/>
        <v>#VALUE!</v>
      </c>
    </row>
    <row r="288" spans="1:8" x14ac:dyDescent="0.2">
      <c r="A288" s="52" t="s">
        <v>2449</v>
      </c>
      <c r="B288" s="52" t="str">
        <f t="shared" si="8"/>
        <v>5</v>
      </c>
      <c r="C288" t="s">
        <v>2282</v>
      </c>
      <c r="D288" s="52" t="str">
        <f t="shared" si="9"/>
        <v>EVANGEL COLLEGE EVANGEL</v>
      </c>
      <c r="E288">
        <v>47</v>
      </c>
      <c r="F288">
        <v>54</v>
      </c>
      <c r="G288">
        <v>11</v>
      </c>
      <c r="H288">
        <v>112</v>
      </c>
    </row>
    <row r="289" spans="1:8" x14ac:dyDescent="0.2">
      <c r="A289" s="52" t="s">
        <v>2449</v>
      </c>
      <c r="B289" s="52" t="e">
        <f t="shared" si="8"/>
        <v>#VALUE!</v>
      </c>
      <c r="C289" t="s">
        <v>2</v>
      </c>
      <c r="D289" s="52" t="e">
        <f t="shared" si="9"/>
        <v>#VALUE!</v>
      </c>
    </row>
    <row r="290" spans="1:8" x14ac:dyDescent="0.2">
      <c r="A290" s="52" t="s">
        <v>2449</v>
      </c>
      <c r="B290" s="52" t="str">
        <f t="shared" si="8"/>
        <v>6</v>
      </c>
      <c r="C290" t="s">
        <v>2283</v>
      </c>
      <c r="D290" s="52" t="str">
        <f t="shared" si="9"/>
        <v>TWGHS WONG FUT NAM COLLEGE WFN</v>
      </c>
      <c r="E290">
        <v>4</v>
      </c>
      <c r="F290">
        <v>26</v>
      </c>
      <c r="G290">
        <v>66</v>
      </c>
      <c r="H290">
        <v>96</v>
      </c>
    </row>
    <row r="291" spans="1:8" x14ac:dyDescent="0.2">
      <c r="A291" s="52" t="s">
        <v>2449</v>
      </c>
      <c r="B291" s="52" t="e">
        <f t="shared" si="8"/>
        <v>#VALUE!</v>
      </c>
      <c r="C291" t="s">
        <v>2</v>
      </c>
      <c r="D291" s="52" t="e">
        <f t="shared" si="9"/>
        <v>#VALUE!</v>
      </c>
    </row>
    <row r="292" spans="1:8" x14ac:dyDescent="0.2">
      <c r="A292" s="52" t="s">
        <v>2449</v>
      </c>
      <c r="B292" s="52" t="str">
        <f t="shared" si="8"/>
        <v>7</v>
      </c>
      <c r="C292" t="s">
        <v>2284</v>
      </c>
      <c r="D292" s="52" t="str">
        <f t="shared" si="9"/>
        <v>YEW CHUNG INTERNATIONAL SCHOOL (HK SEC SCH) YCIS</v>
      </c>
      <c r="E292">
        <v>10</v>
      </c>
      <c r="F292">
        <v>77</v>
      </c>
      <c r="G292">
        <v>2</v>
      </c>
      <c r="H292">
        <v>89</v>
      </c>
    </row>
    <row r="293" spans="1:8" x14ac:dyDescent="0.2">
      <c r="A293" s="52" t="s">
        <v>2449</v>
      </c>
      <c r="B293" s="52" t="e">
        <f t="shared" si="8"/>
        <v>#VALUE!</v>
      </c>
      <c r="C293" t="s">
        <v>2</v>
      </c>
      <c r="D293" s="52" t="e">
        <f t="shared" si="9"/>
        <v>#VALUE!</v>
      </c>
    </row>
    <row r="294" spans="1:8" x14ac:dyDescent="0.2">
      <c r="A294" s="52" t="s">
        <v>2449</v>
      </c>
      <c r="B294" s="52" t="str">
        <f t="shared" si="8"/>
        <v>8</v>
      </c>
      <c r="C294" t="s">
        <v>2285</v>
      </c>
      <c r="D294" s="52" t="str">
        <f t="shared" si="9"/>
        <v>CHOI HUNG ESTATE CATHOLIC SECONDARY SCHOOL CHECSS</v>
      </c>
      <c r="E294">
        <v>44</v>
      </c>
      <c r="F294">
        <v>6</v>
      </c>
      <c r="G294">
        <v>30</v>
      </c>
      <c r="H294">
        <v>80</v>
      </c>
    </row>
    <row r="295" spans="1:8" x14ac:dyDescent="0.2">
      <c r="A295" s="52" t="s">
        <v>2449</v>
      </c>
      <c r="B295" s="52" t="e">
        <f t="shared" si="8"/>
        <v>#VALUE!</v>
      </c>
      <c r="C295" t="s">
        <v>2</v>
      </c>
      <c r="D295" s="52" t="e">
        <f t="shared" si="9"/>
        <v>#VALUE!</v>
      </c>
    </row>
    <row r="296" spans="1:8" x14ac:dyDescent="0.2">
      <c r="A296" s="52" t="s">
        <v>2449</v>
      </c>
      <c r="B296" s="52" t="str">
        <f t="shared" si="8"/>
        <v>9</v>
      </c>
      <c r="C296" t="s">
        <v>2286</v>
      </c>
      <c r="D296" s="52" t="str">
        <f t="shared" si="9"/>
        <v>METHODIST COLLEGE MDIST</v>
      </c>
      <c r="E296">
        <v>13</v>
      </c>
      <c r="F296">
        <v>55.5</v>
      </c>
      <c r="G296">
        <v>68.5</v>
      </c>
    </row>
    <row r="297" spans="1:8" x14ac:dyDescent="0.2">
      <c r="A297" s="52" t="s">
        <v>2449</v>
      </c>
      <c r="B297" s="52" t="e">
        <f t="shared" si="8"/>
        <v>#VALUE!</v>
      </c>
      <c r="C297" t="s">
        <v>2</v>
      </c>
      <c r="D297" s="52" t="e">
        <f t="shared" si="9"/>
        <v>#VALUE!</v>
      </c>
    </row>
    <row r="298" spans="1:8" x14ac:dyDescent="0.2">
      <c r="A298" s="52" t="s">
        <v>2449</v>
      </c>
      <c r="B298" s="52" t="str">
        <f t="shared" si="8"/>
        <v>10</v>
      </c>
      <c r="C298" t="s">
        <v>2287</v>
      </c>
      <c r="D298" s="52" t="str">
        <f t="shared" si="9"/>
        <v>BISHOP HALL JUBILEE SCHOOL BHJS</v>
      </c>
      <c r="E298">
        <v>13</v>
      </c>
      <c r="F298">
        <v>27</v>
      </c>
      <c r="G298">
        <v>27</v>
      </c>
      <c r="H298">
        <v>67</v>
      </c>
    </row>
    <row r="299" spans="1:8" x14ac:dyDescent="0.2">
      <c r="A299" s="52" t="s">
        <v>2449</v>
      </c>
      <c r="B299" s="52" t="e">
        <f t="shared" si="8"/>
        <v>#VALUE!</v>
      </c>
      <c r="C299" t="s">
        <v>2</v>
      </c>
      <c r="D299" s="52" t="e">
        <f t="shared" si="9"/>
        <v>#VALUE!</v>
      </c>
    </row>
    <row r="300" spans="1:8" x14ac:dyDescent="0.2">
      <c r="A300" s="52" t="s">
        <v>2449</v>
      </c>
      <c r="B300" s="52" t="str">
        <f t="shared" si="8"/>
        <v>11</v>
      </c>
      <c r="C300" t="s">
        <v>2288</v>
      </c>
      <c r="D300" s="52" t="str">
        <f t="shared" si="9"/>
        <v>STFA CHENG YU TUNG SECONDARY SCHOOL CYT _ _</v>
      </c>
      <c r="E300">
        <v>58.5</v>
      </c>
      <c r="F300">
        <v>58.5</v>
      </c>
    </row>
    <row r="301" spans="1:8" x14ac:dyDescent="0.2">
      <c r="A301" s="52" t="s">
        <v>2449</v>
      </c>
      <c r="B301" s="52" t="e">
        <f t="shared" si="8"/>
        <v>#VALUE!</v>
      </c>
      <c r="C301" t="s">
        <v>2</v>
      </c>
      <c r="D301" s="52" t="e">
        <f t="shared" si="9"/>
        <v>#VALUE!</v>
      </c>
    </row>
    <row r="302" spans="1:8" x14ac:dyDescent="0.2">
      <c r="A302" s="52" t="s">
        <v>2449</v>
      </c>
      <c r="B302" s="52" t="str">
        <f t="shared" si="8"/>
        <v>12</v>
      </c>
      <c r="C302" t="s">
        <v>2289</v>
      </c>
      <c r="D302" s="52" t="str">
        <f t="shared" si="9"/>
        <v>HOMANTIN GOVERNMENT SECONDARY SCHOOL HGSS</v>
      </c>
      <c r="E302">
        <v>9</v>
      </c>
      <c r="F302">
        <v>43</v>
      </c>
      <c r="G302">
        <v>2</v>
      </c>
      <c r="H302">
        <v>54</v>
      </c>
    </row>
    <row r="303" spans="1:8" x14ac:dyDescent="0.2">
      <c r="A303" s="52" t="s">
        <v>2449</v>
      </c>
      <c r="B303" s="52" t="e">
        <f t="shared" si="8"/>
        <v>#VALUE!</v>
      </c>
      <c r="C303" t="s">
        <v>2</v>
      </c>
      <c r="D303" s="52" t="e">
        <f t="shared" si="9"/>
        <v>#VALUE!</v>
      </c>
    </row>
    <row r="304" spans="1:8" x14ac:dyDescent="0.2">
      <c r="A304" s="52" t="s">
        <v>2449</v>
      </c>
      <c r="B304" s="52" t="str">
        <f t="shared" si="8"/>
        <v>13</v>
      </c>
      <c r="C304" t="s">
        <v>2290</v>
      </c>
      <c r="D304" s="52" t="str">
        <f t="shared" si="9"/>
        <v>RHENISH CHURCH PANG HOK KO MEMORIAL COLLEGE RCC</v>
      </c>
      <c r="E304">
        <v>16</v>
      </c>
      <c r="F304">
        <v>23</v>
      </c>
      <c r="G304">
        <v>7</v>
      </c>
      <c r="H304">
        <v>46</v>
      </c>
    </row>
    <row r="305" spans="1:8" x14ac:dyDescent="0.2">
      <c r="A305" s="52" t="s">
        <v>2449</v>
      </c>
      <c r="B305" s="52" t="e">
        <f t="shared" si="8"/>
        <v>#VALUE!</v>
      </c>
      <c r="C305" t="s">
        <v>2</v>
      </c>
      <c r="D305" s="52" t="e">
        <f t="shared" si="9"/>
        <v>#VALUE!</v>
      </c>
    </row>
    <row r="306" spans="1:8" x14ac:dyDescent="0.2">
      <c r="A306" s="52" t="s">
        <v>2449</v>
      </c>
      <c r="B306" s="52" t="str">
        <f t="shared" si="8"/>
        <v>14</v>
      </c>
      <c r="C306" t="s">
        <v>2291</v>
      </c>
      <c r="D306" s="52" t="str">
        <f t="shared" si="9"/>
        <v>TSEUNG KWAN O GOVERNMENT SECONDARY SCHOOL TKOGSS</v>
      </c>
      <c r="E306" t="s">
        <v>358</v>
      </c>
      <c r="F306">
        <v>22</v>
      </c>
      <c r="G306">
        <v>42</v>
      </c>
    </row>
    <row r="307" spans="1:8" x14ac:dyDescent="0.2">
      <c r="A307" s="52" t="s">
        <v>2449</v>
      </c>
      <c r="B307" s="52" t="e">
        <f t="shared" si="8"/>
        <v>#VALUE!</v>
      </c>
      <c r="C307" t="s">
        <v>2</v>
      </c>
      <c r="D307" s="52" t="e">
        <f t="shared" si="9"/>
        <v>#VALUE!</v>
      </c>
    </row>
    <row r="308" spans="1:8" x14ac:dyDescent="0.2">
      <c r="A308" s="52" t="s">
        <v>2449</v>
      </c>
      <c r="B308" s="52" t="str">
        <f t="shared" si="8"/>
        <v>15</v>
      </c>
      <c r="C308" t="s">
        <v>2292</v>
      </c>
      <c r="D308" s="52" t="str">
        <f t="shared" si="9"/>
        <v>SKH HOLY CARPENTER SECONDARY SCHOOL SKHHCSS</v>
      </c>
      <c r="E308" t="s">
        <v>2293</v>
      </c>
      <c r="F308">
        <v>37</v>
      </c>
    </row>
    <row r="309" spans="1:8" x14ac:dyDescent="0.2">
      <c r="A309" s="52" t="s">
        <v>2449</v>
      </c>
      <c r="B309" s="52" t="e">
        <f t="shared" si="8"/>
        <v>#VALUE!</v>
      </c>
      <c r="C309" t="s">
        <v>2</v>
      </c>
      <c r="D309" s="52" t="e">
        <f t="shared" si="9"/>
        <v>#VALUE!</v>
      </c>
    </row>
    <row r="310" spans="1:8" x14ac:dyDescent="0.2">
      <c r="A310" s="52" t="s">
        <v>2449</v>
      </c>
      <c r="B310" s="52" t="str">
        <f t="shared" si="8"/>
        <v>16</v>
      </c>
      <c r="C310" t="s">
        <v>2294</v>
      </c>
      <c r="D310" s="52" t="str">
        <f t="shared" si="9"/>
        <v>CARMEL DIVINE GRACE FOUNDATION SEC SCHOOL CDGFSS</v>
      </c>
      <c r="E310">
        <v>13</v>
      </c>
      <c r="F310">
        <v>19</v>
      </c>
      <c r="G310">
        <v>3</v>
      </c>
      <c r="H310">
        <v>35</v>
      </c>
    </row>
    <row r="311" spans="1:8" x14ac:dyDescent="0.2">
      <c r="A311" s="52" t="s">
        <v>2449</v>
      </c>
      <c r="B311" s="52" t="e">
        <f t="shared" si="8"/>
        <v>#VALUE!</v>
      </c>
      <c r="C311" t="s">
        <v>2</v>
      </c>
      <c r="D311" s="52" t="e">
        <f t="shared" si="9"/>
        <v>#VALUE!</v>
      </c>
    </row>
    <row r="312" spans="1:8" x14ac:dyDescent="0.2">
      <c r="A312" s="52" t="s">
        <v>2449</v>
      </c>
      <c r="B312" s="52" t="str">
        <f t="shared" si="8"/>
        <v>17</v>
      </c>
      <c r="C312" t="s">
        <v>2295</v>
      </c>
      <c r="D312" s="52" t="str">
        <f t="shared" si="9"/>
        <v>HKSYCIA WONG TAI SHAN MEMORIAL COLLEGE WTSMC</v>
      </c>
      <c r="E312">
        <v>26</v>
      </c>
      <c r="F312">
        <v>2</v>
      </c>
      <c r="G312">
        <v>6</v>
      </c>
      <c r="H312">
        <v>34</v>
      </c>
    </row>
    <row r="313" spans="1:8" x14ac:dyDescent="0.2">
      <c r="A313" s="52" t="s">
        <v>2449</v>
      </c>
      <c r="B313" s="52" t="e">
        <f t="shared" si="8"/>
        <v>#VALUE!</v>
      </c>
      <c r="C313" t="s">
        <v>2</v>
      </c>
      <c r="D313" s="52" t="e">
        <f t="shared" si="9"/>
        <v>#VALUE!</v>
      </c>
    </row>
    <row r="314" spans="1:8" x14ac:dyDescent="0.2">
      <c r="A314" s="52" t="s">
        <v>2449</v>
      </c>
      <c r="B314" s="52" t="str">
        <f t="shared" si="8"/>
        <v>18</v>
      </c>
      <c r="C314" t="s">
        <v>69</v>
      </c>
      <c r="D314" s="52" t="str">
        <f t="shared" si="9"/>
        <v>TWGHS LUI YUN CHOY MEMORIAL COLLEGE LYC</v>
      </c>
      <c r="E314">
        <v>14</v>
      </c>
      <c r="F314">
        <v>12</v>
      </c>
      <c r="G314">
        <v>4</v>
      </c>
      <c r="H314">
        <v>30</v>
      </c>
    </row>
    <row r="315" spans="1:8" x14ac:dyDescent="0.2">
      <c r="A315" s="52" t="s">
        <v>2449</v>
      </c>
      <c r="B315" s="52" t="e">
        <f t="shared" si="8"/>
        <v>#VALUE!</v>
      </c>
      <c r="C315" t="s">
        <v>2</v>
      </c>
      <c r="D315" s="52" t="e">
        <f t="shared" si="9"/>
        <v>#VALUE!</v>
      </c>
    </row>
    <row r="316" spans="1:8" x14ac:dyDescent="0.2">
      <c r="A316" s="52" t="s">
        <v>2449</v>
      </c>
      <c r="B316" s="52" t="str">
        <f t="shared" si="8"/>
        <v>19</v>
      </c>
      <c r="C316" t="s">
        <v>2296</v>
      </c>
      <c r="D316" s="52" t="str">
        <f t="shared" si="9"/>
        <v>PENTECOSTAL SCHOOL PTAL</v>
      </c>
      <c r="E316" t="s">
        <v>2297</v>
      </c>
      <c r="F316">
        <v>20</v>
      </c>
      <c r="G316">
        <v>28</v>
      </c>
    </row>
    <row r="317" spans="1:8" x14ac:dyDescent="0.2">
      <c r="A317" s="52" t="s">
        <v>2449</v>
      </c>
      <c r="B317" s="52" t="e">
        <f t="shared" si="8"/>
        <v>#VALUE!</v>
      </c>
      <c r="C317" t="s">
        <v>2</v>
      </c>
      <c r="D317" s="52" t="e">
        <f t="shared" si="9"/>
        <v>#VALUE!</v>
      </c>
    </row>
    <row r="318" spans="1:8" x14ac:dyDescent="0.2">
      <c r="A318" s="52" t="s">
        <v>2449</v>
      </c>
      <c r="B318" s="52" t="str">
        <f t="shared" si="8"/>
        <v>19</v>
      </c>
      <c r="C318" t="s">
        <v>2298</v>
      </c>
      <c r="D318" s="52" t="str">
        <f t="shared" si="9"/>
        <v>FDBWA SZETO HO SECONDARY SCHOOL SHSS</v>
      </c>
      <c r="E318">
        <v>16</v>
      </c>
      <c r="F318">
        <v>6</v>
      </c>
      <c r="G318">
        <v>6</v>
      </c>
      <c r="H318">
        <v>28</v>
      </c>
    </row>
    <row r="319" spans="1:8" x14ac:dyDescent="0.2">
      <c r="A319" s="52" t="s">
        <v>2449</v>
      </c>
      <c r="B319" s="52" t="e">
        <f t="shared" si="8"/>
        <v>#VALUE!</v>
      </c>
      <c r="C319" t="s">
        <v>2</v>
      </c>
      <c r="D319" s="52" t="e">
        <f t="shared" si="9"/>
        <v>#VALUE!</v>
      </c>
    </row>
    <row r="320" spans="1:8" x14ac:dyDescent="0.2">
      <c r="A320" s="52" t="s">
        <v>2449</v>
      </c>
      <c r="B320" s="52" t="str">
        <f t="shared" si="8"/>
        <v>21</v>
      </c>
      <c r="C320" t="s">
        <v>2299</v>
      </c>
      <c r="D320" s="52" t="str">
        <f t="shared" si="9"/>
        <v>KWUN TONG KUNG LOK GOVERNMENT SEC SCHOOL KTKLGSS</v>
      </c>
      <c r="E320">
        <v>24</v>
      </c>
      <c r="F320">
        <v>2</v>
      </c>
      <c r="G320">
        <v>26</v>
      </c>
    </row>
    <row r="321" spans="1:8" x14ac:dyDescent="0.2">
      <c r="A321" s="52" t="s">
        <v>2449</v>
      </c>
      <c r="B321" s="52" t="e">
        <f t="shared" si="8"/>
        <v>#VALUE!</v>
      </c>
      <c r="C321" t="s">
        <v>2</v>
      </c>
      <c r="D321" s="52" t="e">
        <f t="shared" si="9"/>
        <v>#VALUE!</v>
      </c>
    </row>
    <row r="322" spans="1:8" x14ac:dyDescent="0.2">
      <c r="A322" s="52" t="s">
        <v>2449</v>
      </c>
      <c r="B322" s="52" t="str">
        <f t="shared" si="8"/>
        <v>21</v>
      </c>
      <c r="C322" t="s">
        <v>2300</v>
      </c>
      <c r="D322" s="52" t="str">
        <f t="shared" si="9"/>
        <v>PLK VICWOOD K T CHONG SIXTH FORM COLLEGE PLKVKTC</v>
      </c>
      <c r="E322">
        <v>23</v>
      </c>
      <c r="F322" t="s">
        <v>398</v>
      </c>
      <c r="G322">
        <v>26</v>
      </c>
    </row>
    <row r="323" spans="1:8" x14ac:dyDescent="0.2">
      <c r="A323" s="52" t="s">
        <v>2449</v>
      </c>
      <c r="B323" s="52" t="e">
        <f t="shared" si="8"/>
        <v>#VALUE!</v>
      </c>
      <c r="C323" t="s">
        <v>2</v>
      </c>
      <c r="D323" s="52" t="e">
        <f t="shared" si="9"/>
        <v>#VALUE!</v>
      </c>
    </row>
    <row r="324" spans="1:8" x14ac:dyDescent="0.2">
      <c r="A324" s="52" t="s">
        <v>2449</v>
      </c>
      <c r="B324" s="52" t="str">
        <f t="shared" si="8"/>
        <v>23</v>
      </c>
      <c r="C324" t="s">
        <v>2301</v>
      </c>
      <c r="D324" s="52" t="str">
        <f t="shared" si="9"/>
        <v>CCC MING YIN COLLEGE MYC</v>
      </c>
      <c r="E324">
        <v>15</v>
      </c>
      <c r="F324">
        <v>10</v>
      </c>
      <c r="G324">
        <v>25</v>
      </c>
    </row>
    <row r="325" spans="1:8" x14ac:dyDescent="0.2">
      <c r="A325" s="52" t="s">
        <v>2449</v>
      </c>
      <c r="B325" s="52" t="e">
        <f t="shared" si="8"/>
        <v>#VALUE!</v>
      </c>
      <c r="C325" t="s">
        <v>2</v>
      </c>
      <c r="D325" s="52" t="e">
        <f t="shared" si="9"/>
        <v>#VALUE!</v>
      </c>
    </row>
    <row r="326" spans="1:8" x14ac:dyDescent="0.2">
      <c r="A326" s="52" t="s">
        <v>2449</v>
      </c>
      <c r="B326" s="52" t="str">
        <f t="shared" ref="B326:B389" si="10">LEFT(C326, FIND(" ", C326, 1)-1)</f>
        <v>24</v>
      </c>
      <c r="C326" t="s">
        <v>2302</v>
      </c>
      <c r="D326" s="52" t="str">
        <f t="shared" ref="D326:D389" si="11">MID(C326, FIND(" ", C326, 1)+1, LEN(C326)-FIND(" ", C326, 1))</f>
        <v>CCC HEEP WOH COLLEGE HWC</v>
      </c>
      <c r="E326">
        <v>1</v>
      </c>
      <c r="F326" t="s">
        <v>2303</v>
      </c>
      <c r="G326">
        <v>19</v>
      </c>
    </row>
    <row r="327" spans="1:8" x14ac:dyDescent="0.2">
      <c r="A327" s="52" t="s">
        <v>2449</v>
      </c>
      <c r="B327" s="52" t="e">
        <f t="shared" si="10"/>
        <v>#VALUE!</v>
      </c>
      <c r="C327" t="s">
        <v>2</v>
      </c>
      <c r="D327" s="52" t="e">
        <f t="shared" si="11"/>
        <v>#VALUE!</v>
      </c>
    </row>
    <row r="328" spans="1:8" x14ac:dyDescent="0.2">
      <c r="A328" s="52" t="s">
        <v>2449</v>
      </c>
      <c r="B328" s="52" t="str">
        <f t="shared" si="10"/>
        <v>25</v>
      </c>
      <c r="C328" t="s">
        <v>2304</v>
      </c>
      <c r="D328" s="52" t="str">
        <f t="shared" si="11"/>
        <v>HKMA DAVID LI KWOK PO COLLEGE DLKP</v>
      </c>
      <c r="E328">
        <v>1</v>
      </c>
      <c r="F328">
        <v>5</v>
      </c>
      <c r="G328">
        <v>11</v>
      </c>
      <c r="H328">
        <v>17</v>
      </c>
    </row>
    <row r="329" spans="1:8" x14ac:dyDescent="0.2">
      <c r="A329" s="52" t="s">
        <v>2449</v>
      </c>
      <c r="B329" s="52" t="e">
        <f t="shared" si="10"/>
        <v>#VALUE!</v>
      </c>
      <c r="C329" t="s">
        <v>2</v>
      </c>
      <c r="D329" s="52" t="e">
        <f t="shared" si="11"/>
        <v>#VALUE!</v>
      </c>
    </row>
    <row r="330" spans="1:8" x14ac:dyDescent="0.2">
      <c r="A330" s="52" t="s">
        <v>2449</v>
      </c>
      <c r="B330" s="52" t="str">
        <f t="shared" si="10"/>
        <v>26</v>
      </c>
      <c r="C330" t="s">
        <v>2305</v>
      </c>
      <c r="D330" s="52" t="str">
        <f t="shared" si="11"/>
        <v>PO LEUNG KUK CELINE HO YAM TONG COLLEGE PLKCHYT</v>
      </c>
      <c r="E330">
        <v>3</v>
      </c>
      <c r="F330">
        <v>12</v>
      </c>
      <c r="G330">
        <v>15</v>
      </c>
    </row>
    <row r="331" spans="1:8" x14ac:dyDescent="0.2">
      <c r="A331" s="52" t="s">
        <v>2449</v>
      </c>
      <c r="B331" s="52" t="e">
        <f t="shared" si="10"/>
        <v>#VALUE!</v>
      </c>
      <c r="C331" t="s">
        <v>2</v>
      </c>
      <c r="D331" s="52" t="e">
        <f t="shared" si="11"/>
        <v>#VALUE!</v>
      </c>
    </row>
    <row r="332" spans="1:8" x14ac:dyDescent="0.2">
      <c r="A332" s="52" t="s">
        <v>2449</v>
      </c>
      <c r="B332" s="52" t="str">
        <f t="shared" si="10"/>
        <v>27</v>
      </c>
      <c r="C332" t="s">
        <v>2306</v>
      </c>
      <c r="D332" s="52" t="str">
        <f t="shared" si="11"/>
        <v>DELIA MEMORIAL SCHOOL (YUET WAH) DMS-YW</v>
      </c>
      <c r="E332">
        <v>8</v>
      </c>
      <c r="F332" t="s">
        <v>211</v>
      </c>
      <c r="G332">
        <v>10</v>
      </c>
    </row>
    <row r="333" spans="1:8" x14ac:dyDescent="0.2">
      <c r="A333" s="52" t="s">
        <v>2449</v>
      </c>
      <c r="B333" s="52" t="e">
        <f t="shared" si="10"/>
        <v>#VALUE!</v>
      </c>
      <c r="C333" t="s">
        <v>2</v>
      </c>
      <c r="D333" s="52" t="e">
        <f t="shared" si="11"/>
        <v>#VALUE!</v>
      </c>
    </row>
    <row r="334" spans="1:8" x14ac:dyDescent="0.2">
      <c r="A334" s="52" t="s">
        <v>2449</v>
      </c>
      <c r="B334" s="52" t="str">
        <f t="shared" si="10"/>
        <v>27</v>
      </c>
      <c r="C334" t="s">
        <v>2307</v>
      </c>
      <c r="D334" s="52" t="str">
        <f t="shared" si="11"/>
        <v>G. T. (ELLEN YEUNG) COLLEGE (SEC. SECTION) GTEYC _ _</v>
      </c>
      <c r="E334">
        <v>10</v>
      </c>
      <c r="F334">
        <v>10</v>
      </c>
    </row>
    <row r="335" spans="1:8" x14ac:dyDescent="0.2">
      <c r="A335" s="52" t="s">
        <v>2449</v>
      </c>
      <c r="B335" s="52" t="e">
        <f t="shared" si="10"/>
        <v>#VALUE!</v>
      </c>
      <c r="C335" t="s">
        <v>2</v>
      </c>
      <c r="D335" s="52" t="e">
        <f t="shared" si="11"/>
        <v>#VALUE!</v>
      </c>
    </row>
    <row r="336" spans="1:8" x14ac:dyDescent="0.2">
      <c r="A336" s="52" t="s">
        <v>2449</v>
      </c>
      <c r="B336" s="52" t="str">
        <f t="shared" si="10"/>
        <v>29</v>
      </c>
      <c r="C336" t="s">
        <v>2308</v>
      </c>
      <c r="D336" s="52" t="str">
        <f t="shared" si="11"/>
        <v>SKH HOLY TRINITY CHURCH SECONDARY SCHOOL HTCSS _</v>
      </c>
      <c r="E336" t="s">
        <v>2309</v>
      </c>
      <c r="F336">
        <v>9</v>
      </c>
    </row>
    <row r="337" spans="1:8" x14ac:dyDescent="0.2">
      <c r="A337" s="52" t="s">
        <v>2449</v>
      </c>
      <c r="B337" s="52" t="e">
        <f t="shared" si="10"/>
        <v>#VALUE!</v>
      </c>
      <c r="C337" t="s">
        <v>2</v>
      </c>
      <c r="D337" s="52" t="e">
        <f t="shared" si="11"/>
        <v>#VALUE!</v>
      </c>
    </row>
    <row r="338" spans="1:8" x14ac:dyDescent="0.2">
      <c r="A338" s="52" t="s">
        <v>2449</v>
      </c>
      <c r="B338" s="52" t="str">
        <f t="shared" si="10"/>
        <v>30</v>
      </c>
      <c r="C338" t="s">
        <v>2310</v>
      </c>
      <c r="D338" s="52" t="str">
        <f t="shared" si="11"/>
        <v>WORKERS' CHILDREN SECONDARY SCHOOL WSS</v>
      </c>
      <c r="E338">
        <v>2</v>
      </c>
      <c r="F338">
        <v>2</v>
      </c>
      <c r="G338">
        <v>3</v>
      </c>
      <c r="H338">
        <v>7</v>
      </c>
    </row>
    <row r="339" spans="1:8" x14ac:dyDescent="0.2">
      <c r="A339" s="52" t="s">
        <v>2449</v>
      </c>
      <c r="B339" s="52" t="e">
        <f t="shared" si="10"/>
        <v>#VALUE!</v>
      </c>
      <c r="C339" t="s">
        <v>2</v>
      </c>
      <c r="D339" s="52" t="e">
        <f t="shared" si="11"/>
        <v>#VALUE!</v>
      </c>
    </row>
    <row r="340" spans="1:8" x14ac:dyDescent="0.2">
      <c r="A340" s="52" t="s">
        <v>2449</v>
      </c>
      <c r="B340" s="52" t="str">
        <f t="shared" si="10"/>
        <v>31</v>
      </c>
      <c r="C340" t="s">
        <v>2311</v>
      </c>
      <c r="D340" s="52" t="str">
        <f t="shared" si="11"/>
        <v>HHCKLA BUDDHIST CHING KOK SECONDARY SCHOOL BCKSS _</v>
      </c>
      <c r="E340" t="s">
        <v>2312</v>
      </c>
      <c r="F340">
        <v>4</v>
      </c>
    </row>
    <row r="341" spans="1:8" x14ac:dyDescent="0.2">
      <c r="A341" s="52" t="s">
        <v>2449</v>
      </c>
      <c r="B341" s="52" t="e">
        <f t="shared" si="10"/>
        <v>#VALUE!</v>
      </c>
      <c r="C341" t="s">
        <v>2</v>
      </c>
      <c r="D341" s="52" t="e">
        <f t="shared" si="11"/>
        <v>#VALUE!</v>
      </c>
    </row>
    <row r="342" spans="1:8" x14ac:dyDescent="0.2">
      <c r="A342" s="52" t="s">
        <v>2449</v>
      </c>
      <c r="B342" s="52" t="str">
        <f t="shared" si="10"/>
        <v>31</v>
      </c>
      <c r="C342" t="s">
        <v>2313</v>
      </c>
      <c r="D342" s="52" t="str">
        <f t="shared" si="11"/>
        <v>STFA SEAWARD WOO COLLEGE SWC _</v>
      </c>
      <c r="E342">
        <v>3</v>
      </c>
      <c r="F342">
        <v>1</v>
      </c>
      <c r="G342">
        <v>4</v>
      </c>
    </row>
    <row r="343" spans="1:8" x14ac:dyDescent="0.2">
      <c r="A343" s="52" t="s">
        <v>2449</v>
      </c>
      <c r="B343" s="52" t="e">
        <f t="shared" si="10"/>
        <v>#VALUE!</v>
      </c>
      <c r="C343" t="s">
        <v>2</v>
      </c>
      <c r="D343" s="52" t="e">
        <f t="shared" si="11"/>
        <v>#VALUE!</v>
      </c>
    </row>
    <row r="344" spans="1:8" x14ac:dyDescent="0.2">
      <c r="A344" s="52" t="s">
        <v>2449</v>
      </c>
      <c r="B344" s="52" t="str">
        <f t="shared" si="10"/>
        <v>33</v>
      </c>
      <c r="C344" t="s">
        <v>2148</v>
      </c>
      <c r="D344" s="52" t="str">
        <f t="shared" si="11"/>
        <v>SOCIETY OF BOYS CENTRE CHAK YAN CENTRE SCH CYCS _ _</v>
      </c>
    </row>
    <row r="345" spans="1:8" x14ac:dyDescent="0.2">
      <c r="A345" s="52" t="s">
        <v>2449</v>
      </c>
      <c r="B345" s="52" t="e">
        <f t="shared" si="10"/>
        <v>#VALUE!</v>
      </c>
      <c r="C345" t="s">
        <v>2</v>
      </c>
      <c r="D345" s="52" t="e">
        <f t="shared" si="11"/>
        <v>#VALUE!</v>
      </c>
    </row>
    <row r="346" spans="1:8" x14ac:dyDescent="0.2">
      <c r="A346" s="52" t="s">
        <v>2449</v>
      </c>
      <c r="B346" s="52" t="str">
        <f t="shared" si="10"/>
        <v>33</v>
      </c>
      <c r="C346" t="s">
        <v>2149</v>
      </c>
      <c r="D346" s="52" t="str">
        <f t="shared" si="11"/>
        <v>HK &amp; KLN CHIU CHOW PUBLIC ASSN SEC SCHOOL CCPASS _ _</v>
      </c>
    </row>
    <row r="347" spans="1:8" x14ac:dyDescent="0.2">
      <c r="A347" s="52" t="s">
        <v>2449</v>
      </c>
      <c r="B347" s="52" t="e">
        <f t="shared" si="10"/>
        <v>#VALUE!</v>
      </c>
      <c r="C347" t="s">
        <v>2</v>
      </c>
      <c r="D347" s="52" t="e">
        <f t="shared" si="11"/>
        <v>#VALUE!</v>
      </c>
    </row>
    <row r="348" spans="1:8" x14ac:dyDescent="0.2">
      <c r="A348" s="52" t="s">
        <v>2449</v>
      </c>
      <c r="B348" s="52" t="str">
        <f t="shared" si="10"/>
        <v>33</v>
      </c>
      <c r="C348" t="s">
        <v>2150</v>
      </c>
      <c r="D348" s="52" t="str">
        <f t="shared" si="11"/>
        <v>DELIA MEMORIAL SCHOOL (BROADWAY) DMS-BW _</v>
      </c>
    </row>
    <row r="349" spans="1:8" x14ac:dyDescent="0.2">
      <c r="B349" s="52" t="e">
        <f t="shared" si="10"/>
        <v>#VALUE!</v>
      </c>
      <c r="C349" t="s">
        <v>2</v>
      </c>
      <c r="D349" s="52" t="e">
        <f t="shared" si="11"/>
        <v>#VALUE!</v>
      </c>
    </row>
    <row r="350" spans="1:8" x14ac:dyDescent="0.2">
      <c r="B350" s="52" t="str">
        <f t="shared" si="10"/>
        <v>Girls</v>
      </c>
      <c r="C350" t="s">
        <v>39</v>
      </c>
      <c r="D350" s="52" t="str">
        <f t="shared" si="11"/>
        <v>Overall Day</v>
      </c>
      <c r="E350">
        <v>2</v>
      </c>
    </row>
    <row r="351" spans="1:8" x14ac:dyDescent="0.2">
      <c r="B351" s="52" t="e">
        <f t="shared" si="10"/>
        <v>#VALUE!</v>
      </c>
      <c r="C351" t="s">
        <v>0</v>
      </c>
      <c r="D351" s="52" t="e">
        <f t="shared" si="11"/>
        <v>#VALUE!</v>
      </c>
    </row>
    <row r="352" spans="1:8" x14ac:dyDescent="0.2">
      <c r="B352" s="52" t="str">
        <f t="shared" si="10"/>
        <v>School</v>
      </c>
      <c r="C352" t="s">
        <v>1</v>
      </c>
      <c r="D352" s="52" t="str">
        <f t="shared" si="11"/>
        <v>A B C Total</v>
      </c>
    </row>
    <row r="353" spans="1:8" x14ac:dyDescent="0.2">
      <c r="B353" s="52" t="e">
        <f t="shared" si="10"/>
        <v>#VALUE!</v>
      </c>
      <c r="C353" t="s">
        <v>2</v>
      </c>
      <c r="D353" s="52" t="e">
        <f t="shared" si="11"/>
        <v>#VALUE!</v>
      </c>
    </row>
    <row r="354" spans="1:8" x14ac:dyDescent="0.2">
      <c r="A354" s="52" t="s">
        <v>2450</v>
      </c>
      <c r="B354" s="52" t="str">
        <f t="shared" si="10"/>
        <v>1</v>
      </c>
      <c r="C354" t="s">
        <v>2314</v>
      </c>
      <c r="D354" s="52" t="str">
        <f t="shared" si="11"/>
        <v>YEW CHUNG INTERNATIONAL SCHOOL (HK SEC SCH) YCIS</v>
      </c>
      <c r="E354" t="s">
        <v>2315</v>
      </c>
      <c r="F354">
        <v>53</v>
      </c>
      <c r="G354">
        <v>180</v>
      </c>
    </row>
    <row r="355" spans="1:8" x14ac:dyDescent="0.2">
      <c r="A355" s="52" t="s">
        <v>2450</v>
      </c>
      <c r="B355" s="52" t="e">
        <f t="shared" si="10"/>
        <v>#VALUE!</v>
      </c>
      <c r="C355" t="s">
        <v>2</v>
      </c>
      <c r="D355" s="52" t="e">
        <f t="shared" si="11"/>
        <v>#VALUE!</v>
      </c>
    </row>
    <row r="356" spans="1:8" x14ac:dyDescent="0.2">
      <c r="A356" s="52" t="s">
        <v>2450</v>
      </c>
      <c r="B356" s="52" t="str">
        <f t="shared" si="10"/>
        <v>2</v>
      </c>
      <c r="C356" t="s">
        <v>2316</v>
      </c>
      <c r="D356" s="52" t="str">
        <f t="shared" si="11"/>
        <v>KOWLOON TRUE LIGHT MIDDLE SCHOOL KTLMS</v>
      </c>
      <c r="E356">
        <v>35</v>
      </c>
      <c r="F356">
        <v>18</v>
      </c>
      <c r="G356">
        <v>78</v>
      </c>
      <c r="H356">
        <v>131</v>
      </c>
    </row>
    <row r="357" spans="1:8" x14ac:dyDescent="0.2">
      <c r="A357" s="52" t="s">
        <v>2450</v>
      </c>
      <c r="B357" s="52" t="e">
        <f t="shared" si="10"/>
        <v>#VALUE!</v>
      </c>
      <c r="C357" t="s">
        <v>2</v>
      </c>
      <c r="D357" s="52" t="e">
        <f t="shared" si="11"/>
        <v>#VALUE!</v>
      </c>
    </row>
    <row r="358" spans="1:8" x14ac:dyDescent="0.2">
      <c r="A358" s="52" t="s">
        <v>2450</v>
      </c>
      <c r="B358" s="52" t="str">
        <f t="shared" si="10"/>
        <v>3</v>
      </c>
      <c r="C358" t="s">
        <v>2317</v>
      </c>
      <c r="D358" s="52" t="str">
        <f t="shared" si="11"/>
        <v>THE YWCA HIOE TJO YOENG COLLEGE HTYC</v>
      </c>
      <c r="E358">
        <v>45</v>
      </c>
      <c r="F358">
        <v>37</v>
      </c>
      <c r="G358">
        <v>24</v>
      </c>
      <c r="H358">
        <v>106</v>
      </c>
    </row>
    <row r="359" spans="1:8" x14ac:dyDescent="0.2">
      <c r="A359" s="52" t="s">
        <v>2450</v>
      </c>
      <c r="B359" s="52" t="e">
        <f t="shared" si="10"/>
        <v>#VALUE!</v>
      </c>
      <c r="C359" t="s">
        <v>2</v>
      </c>
      <c r="D359" s="52" t="e">
        <f t="shared" si="11"/>
        <v>#VALUE!</v>
      </c>
    </row>
    <row r="360" spans="1:8" x14ac:dyDescent="0.2">
      <c r="A360" s="52" t="s">
        <v>2450</v>
      </c>
      <c r="B360" s="52" t="str">
        <f t="shared" si="10"/>
        <v>3</v>
      </c>
      <c r="C360" t="s">
        <v>2318</v>
      </c>
      <c r="D360" s="52" t="str">
        <f t="shared" si="11"/>
        <v>ST. PAUL'S SCHOOL (LAM TIN) SPS</v>
      </c>
      <c r="E360">
        <v>54</v>
      </c>
      <c r="F360">
        <v>16</v>
      </c>
      <c r="G360">
        <v>36</v>
      </c>
      <c r="H360">
        <v>106</v>
      </c>
    </row>
    <row r="361" spans="1:8" x14ac:dyDescent="0.2">
      <c r="A361" s="52" t="s">
        <v>2450</v>
      </c>
      <c r="B361" s="52" t="e">
        <f t="shared" si="10"/>
        <v>#VALUE!</v>
      </c>
      <c r="C361" t="s">
        <v>2</v>
      </c>
      <c r="D361" s="52" t="e">
        <f t="shared" si="11"/>
        <v>#VALUE!</v>
      </c>
    </row>
    <row r="362" spans="1:8" x14ac:dyDescent="0.2">
      <c r="A362" s="52" t="s">
        <v>2450</v>
      </c>
      <c r="B362" s="52" t="str">
        <f t="shared" si="10"/>
        <v>5</v>
      </c>
      <c r="C362" t="s">
        <v>2319</v>
      </c>
      <c r="D362" s="52" t="str">
        <f t="shared" si="11"/>
        <v>TWGHS WONG FUT NAM COLLEGE WFN</v>
      </c>
      <c r="E362">
        <v>8</v>
      </c>
      <c r="F362">
        <v>60</v>
      </c>
      <c r="G362">
        <v>29.5</v>
      </c>
      <c r="H362">
        <v>97.5</v>
      </c>
    </row>
    <row r="363" spans="1:8" x14ac:dyDescent="0.2">
      <c r="A363" s="52" t="s">
        <v>2450</v>
      </c>
      <c r="B363" s="52" t="e">
        <f t="shared" si="10"/>
        <v>#VALUE!</v>
      </c>
      <c r="C363" t="s">
        <v>2</v>
      </c>
      <c r="D363" s="52" t="e">
        <f t="shared" si="11"/>
        <v>#VALUE!</v>
      </c>
    </row>
    <row r="364" spans="1:8" x14ac:dyDescent="0.2">
      <c r="A364" s="52" t="s">
        <v>2450</v>
      </c>
      <c r="B364" s="52" t="str">
        <f t="shared" si="10"/>
        <v>6</v>
      </c>
      <c r="C364" t="s">
        <v>144</v>
      </c>
      <c r="D364" s="52" t="str">
        <f t="shared" si="11"/>
        <v>CARMEL DIVINE GRACE FOUNDATION SEC SCHOOL CDGFSS</v>
      </c>
      <c r="E364">
        <v>12</v>
      </c>
      <c r="F364">
        <v>71</v>
      </c>
      <c r="G364">
        <v>11</v>
      </c>
      <c r="H364">
        <v>94</v>
      </c>
    </row>
    <row r="365" spans="1:8" x14ac:dyDescent="0.2">
      <c r="A365" s="52" t="s">
        <v>2450</v>
      </c>
      <c r="B365" s="52" t="e">
        <f t="shared" si="10"/>
        <v>#VALUE!</v>
      </c>
      <c r="C365" t="s">
        <v>2</v>
      </c>
      <c r="D365" s="52" t="e">
        <f t="shared" si="11"/>
        <v>#VALUE!</v>
      </c>
    </row>
    <row r="366" spans="1:8" x14ac:dyDescent="0.2">
      <c r="A366" s="52" t="s">
        <v>2450</v>
      </c>
      <c r="B366" s="52" t="str">
        <f t="shared" si="10"/>
        <v>7</v>
      </c>
      <c r="C366" t="s">
        <v>295</v>
      </c>
      <c r="D366" s="52" t="str">
        <f t="shared" si="11"/>
        <v>G. T. (ELLEN YEUNG) COLLEGE (SEC. SECTION) GTEYC</v>
      </c>
      <c r="E366">
        <v>9</v>
      </c>
      <c r="F366">
        <v>2</v>
      </c>
      <c r="G366">
        <v>82</v>
      </c>
      <c r="H366">
        <v>93</v>
      </c>
    </row>
    <row r="367" spans="1:8" x14ac:dyDescent="0.2">
      <c r="A367" s="52" t="s">
        <v>2450</v>
      </c>
      <c r="B367" s="52" t="e">
        <f t="shared" si="10"/>
        <v>#VALUE!</v>
      </c>
      <c r="C367" t="s">
        <v>2</v>
      </c>
      <c r="D367" s="52" t="e">
        <f t="shared" si="11"/>
        <v>#VALUE!</v>
      </c>
    </row>
    <row r="368" spans="1:8" x14ac:dyDescent="0.2">
      <c r="A368" s="52" t="s">
        <v>2450</v>
      </c>
      <c r="B368" s="52" t="str">
        <f t="shared" si="10"/>
        <v>8</v>
      </c>
      <c r="C368" t="s">
        <v>2320</v>
      </c>
      <c r="D368" s="52" t="str">
        <f t="shared" si="11"/>
        <v>HKSYCIA WONG TAI SHAN MEMORIAL COLLEGE WTSMC _</v>
      </c>
      <c r="E368">
        <v>54</v>
      </c>
      <c r="F368">
        <v>6</v>
      </c>
      <c r="G368">
        <v>60</v>
      </c>
    </row>
    <row r="369" spans="1:9" x14ac:dyDescent="0.2">
      <c r="A369" s="52" t="s">
        <v>2450</v>
      </c>
      <c r="B369" s="52" t="e">
        <f t="shared" si="10"/>
        <v>#VALUE!</v>
      </c>
      <c r="C369" t="s">
        <v>2</v>
      </c>
      <c r="D369" s="52" t="e">
        <f t="shared" si="11"/>
        <v>#VALUE!</v>
      </c>
    </row>
    <row r="370" spans="1:9" x14ac:dyDescent="0.2">
      <c r="A370" s="52" t="s">
        <v>2450</v>
      </c>
      <c r="B370" s="52" t="str">
        <f t="shared" si="10"/>
        <v>9</v>
      </c>
      <c r="C370" t="s">
        <v>2321</v>
      </c>
      <c r="D370" s="52" t="str">
        <f t="shared" si="11"/>
        <v>HOI PING CHAMBER OF COMMERCE SEC SCHOOL HPCCSS</v>
      </c>
      <c r="E370">
        <v>15</v>
      </c>
      <c r="F370">
        <v>41</v>
      </c>
      <c r="G370">
        <v>3</v>
      </c>
      <c r="H370">
        <v>59</v>
      </c>
    </row>
    <row r="371" spans="1:9" x14ac:dyDescent="0.2">
      <c r="A371" s="52" t="s">
        <v>2450</v>
      </c>
      <c r="B371" s="52" t="e">
        <f t="shared" si="10"/>
        <v>#VALUE!</v>
      </c>
      <c r="C371" t="s">
        <v>2</v>
      </c>
      <c r="D371" s="52" t="e">
        <f t="shared" si="11"/>
        <v>#VALUE!</v>
      </c>
    </row>
    <row r="372" spans="1:9" x14ac:dyDescent="0.2">
      <c r="A372" s="52" t="s">
        <v>2450</v>
      </c>
      <c r="B372" s="52" t="str">
        <f t="shared" si="10"/>
        <v>10</v>
      </c>
      <c r="C372" t="s">
        <v>2322</v>
      </c>
      <c r="D372" s="52" t="str">
        <f t="shared" si="11"/>
        <v>TAK OI SECONDARY SCHOOL TOSS</v>
      </c>
      <c r="E372">
        <v>7</v>
      </c>
      <c r="F372">
        <v>13</v>
      </c>
      <c r="G372">
        <v>32</v>
      </c>
      <c r="H372">
        <v>52</v>
      </c>
    </row>
    <row r="373" spans="1:9" x14ac:dyDescent="0.2">
      <c r="A373" s="52" t="s">
        <v>2450</v>
      </c>
      <c r="B373" s="52" t="e">
        <f t="shared" si="10"/>
        <v>#VALUE!</v>
      </c>
      <c r="C373" t="s">
        <v>2</v>
      </c>
      <c r="D373" s="52" t="e">
        <f t="shared" si="11"/>
        <v>#VALUE!</v>
      </c>
    </row>
    <row r="374" spans="1:9" x14ac:dyDescent="0.2">
      <c r="A374" s="52" t="s">
        <v>2450</v>
      </c>
      <c r="B374" s="52" t="str">
        <f t="shared" si="10"/>
        <v>11</v>
      </c>
      <c r="C374" t="s">
        <v>109</v>
      </c>
      <c r="D374" s="52" t="str">
        <f t="shared" si="11"/>
        <v>BISHOP HALL JUBILEE SCHOOL BHJS</v>
      </c>
      <c r="E374">
        <v>8</v>
      </c>
      <c r="F374">
        <v>32</v>
      </c>
      <c r="G374">
        <v>9</v>
      </c>
      <c r="H374">
        <v>49</v>
      </c>
    </row>
    <row r="375" spans="1:9" x14ac:dyDescent="0.2">
      <c r="A375" s="52" t="s">
        <v>2450</v>
      </c>
      <c r="B375" s="52" t="e">
        <f t="shared" si="10"/>
        <v>#VALUE!</v>
      </c>
      <c r="C375" t="s">
        <v>2</v>
      </c>
      <c r="D375" s="52" t="e">
        <f t="shared" si="11"/>
        <v>#VALUE!</v>
      </c>
    </row>
    <row r="376" spans="1:9" x14ac:dyDescent="0.2">
      <c r="A376" s="52" t="s">
        <v>2450</v>
      </c>
      <c r="B376" s="52" t="str">
        <f t="shared" si="10"/>
        <v>12</v>
      </c>
      <c r="C376" t="s">
        <v>2323</v>
      </c>
      <c r="D376" s="52" t="str">
        <f t="shared" si="11"/>
        <v>CONCORDIA LUTHERAN SCHOOL (KOWLOON) CLS _</v>
      </c>
      <c r="E376" t="s">
        <v>2324</v>
      </c>
      <c r="F376">
        <v>45</v>
      </c>
    </row>
    <row r="377" spans="1:9" x14ac:dyDescent="0.2">
      <c r="A377" s="52" t="s">
        <v>2450</v>
      </c>
      <c r="B377" s="52" t="e">
        <f t="shared" si="10"/>
        <v>#VALUE!</v>
      </c>
      <c r="C377" t="s">
        <v>2</v>
      </c>
      <c r="D377" s="52" t="e">
        <f t="shared" si="11"/>
        <v>#VALUE!</v>
      </c>
    </row>
    <row r="378" spans="1:9" x14ac:dyDescent="0.2">
      <c r="A378" s="52" t="s">
        <v>2450</v>
      </c>
      <c r="B378" s="52" t="str">
        <f t="shared" si="10"/>
        <v>13</v>
      </c>
      <c r="C378" t="s">
        <v>2325</v>
      </c>
      <c r="D378" s="52" t="str">
        <f t="shared" si="11"/>
        <v>METHODIST COLLEGE MDIST</v>
      </c>
      <c r="E378">
        <v>24</v>
      </c>
      <c r="F378">
        <v>10</v>
      </c>
      <c r="G378">
        <v>10</v>
      </c>
      <c r="H378">
        <v>44</v>
      </c>
    </row>
    <row r="379" spans="1:9" x14ac:dyDescent="0.2">
      <c r="A379" s="52" t="s">
        <v>2450</v>
      </c>
      <c r="B379" s="52" t="e">
        <f t="shared" si="10"/>
        <v>#VALUE!</v>
      </c>
      <c r="C379" t="s">
        <v>2</v>
      </c>
      <c r="D379" s="52" t="e">
        <f t="shared" si="11"/>
        <v>#VALUE!</v>
      </c>
    </row>
    <row r="380" spans="1:9" x14ac:dyDescent="0.2">
      <c r="A380" s="52" t="s">
        <v>2450</v>
      </c>
      <c r="B380" s="52" t="str">
        <f t="shared" si="10"/>
        <v>13</v>
      </c>
      <c r="C380" t="s">
        <v>2326</v>
      </c>
      <c r="D380" s="52" t="str">
        <f t="shared" si="11"/>
        <v>ST. CATHARINE'S SCHOOL FOR GIRLS</v>
      </c>
      <c r="E380" t="s">
        <v>385</v>
      </c>
      <c r="F380">
        <v>26</v>
      </c>
      <c r="G380">
        <v>16</v>
      </c>
      <c r="H380">
        <v>2</v>
      </c>
      <c r="I380">
        <v>44</v>
      </c>
    </row>
    <row r="381" spans="1:9" x14ac:dyDescent="0.2">
      <c r="A381" s="52" t="s">
        <v>2450</v>
      </c>
      <c r="B381" s="52" t="e">
        <f t="shared" si="10"/>
        <v>#VALUE!</v>
      </c>
      <c r="C381" t="s">
        <v>2</v>
      </c>
      <c r="D381" s="52" t="e">
        <f t="shared" si="11"/>
        <v>#VALUE!</v>
      </c>
    </row>
    <row r="382" spans="1:9" x14ac:dyDescent="0.2">
      <c r="A382" s="52" t="s">
        <v>2450</v>
      </c>
      <c r="B382" s="52" t="str">
        <f t="shared" si="10"/>
        <v>15</v>
      </c>
      <c r="C382" t="s">
        <v>2327</v>
      </c>
      <c r="D382" s="52" t="str">
        <f t="shared" si="11"/>
        <v>RHENISH CHURCH PANG HOK KO MEMORIAL COLLEGE RCC _</v>
      </c>
      <c r="E382">
        <v>12</v>
      </c>
      <c r="F382">
        <v>30.5</v>
      </c>
      <c r="G382">
        <v>42.5</v>
      </c>
    </row>
    <row r="383" spans="1:9" x14ac:dyDescent="0.2">
      <c r="A383" s="52" t="s">
        <v>2450</v>
      </c>
      <c r="B383" s="52" t="e">
        <f t="shared" si="10"/>
        <v>#VALUE!</v>
      </c>
      <c r="C383" t="s">
        <v>2</v>
      </c>
      <c r="D383" s="52" t="e">
        <f t="shared" si="11"/>
        <v>#VALUE!</v>
      </c>
    </row>
    <row r="384" spans="1:9" x14ac:dyDescent="0.2">
      <c r="A384" s="52" t="s">
        <v>2450</v>
      </c>
      <c r="B384" s="52" t="str">
        <f t="shared" si="10"/>
        <v>16</v>
      </c>
      <c r="C384" t="s">
        <v>2328</v>
      </c>
      <c r="D384" s="52" t="str">
        <f t="shared" si="11"/>
        <v>PO LEUNG KUK CELINE HO YAM TONG COLLEGE PLKCHYT</v>
      </c>
      <c r="E384" t="s">
        <v>2329</v>
      </c>
      <c r="F384">
        <v>25</v>
      </c>
      <c r="G384">
        <v>37</v>
      </c>
    </row>
    <row r="385" spans="1:8" x14ac:dyDescent="0.2">
      <c r="A385" s="52" t="s">
        <v>2450</v>
      </c>
      <c r="B385" s="52" t="e">
        <f t="shared" si="10"/>
        <v>#VALUE!</v>
      </c>
      <c r="C385" t="s">
        <v>2</v>
      </c>
      <c r="D385" s="52" t="e">
        <f t="shared" si="11"/>
        <v>#VALUE!</v>
      </c>
    </row>
    <row r="386" spans="1:8" x14ac:dyDescent="0.2">
      <c r="A386" s="52" t="s">
        <v>2450</v>
      </c>
      <c r="B386" s="52" t="str">
        <f t="shared" si="10"/>
        <v>17</v>
      </c>
      <c r="C386" t="s">
        <v>2330</v>
      </c>
      <c r="D386" s="52" t="str">
        <f t="shared" si="11"/>
        <v>PLK VICWOOD K T CHONG SIXTH FORM COLLEGE PLKVKTC</v>
      </c>
      <c r="E386" t="s">
        <v>2331</v>
      </c>
      <c r="F386">
        <v>34</v>
      </c>
    </row>
    <row r="387" spans="1:8" x14ac:dyDescent="0.2">
      <c r="A387" s="52" t="s">
        <v>2450</v>
      </c>
      <c r="B387" s="52" t="e">
        <f t="shared" si="10"/>
        <v>#VALUE!</v>
      </c>
      <c r="C387" t="s">
        <v>2</v>
      </c>
      <c r="D387" s="52" t="e">
        <f t="shared" si="11"/>
        <v>#VALUE!</v>
      </c>
    </row>
    <row r="388" spans="1:8" x14ac:dyDescent="0.2">
      <c r="A388" s="52" t="s">
        <v>2450</v>
      </c>
      <c r="B388" s="52" t="str">
        <f t="shared" si="10"/>
        <v>18</v>
      </c>
      <c r="C388" t="s">
        <v>69</v>
      </c>
      <c r="D388" s="52" t="str">
        <f t="shared" si="11"/>
        <v>TWGHS LUI YUN CHOY MEMORIAL COLLEGE LYC</v>
      </c>
      <c r="E388">
        <v>12</v>
      </c>
      <c r="F388">
        <v>4</v>
      </c>
      <c r="G388">
        <v>7</v>
      </c>
      <c r="H388">
        <v>23</v>
      </c>
    </row>
    <row r="389" spans="1:8" x14ac:dyDescent="0.2">
      <c r="A389" s="52" t="s">
        <v>2450</v>
      </c>
      <c r="B389" s="52" t="e">
        <f t="shared" si="10"/>
        <v>#VALUE!</v>
      </c>
      <c r="C389" t="s">
        <v>2</v>
      </c>
      <c r="D389" s="52" t="e">
        <f t="shared" si="11"/>
        <v>#VALUE!</v>
      </c>
    </row>
    <row r="390" spans="1:8" x14ac:dyDescent="0.2">
      <c r="A390" s="52" t="s">
        <v>2450</v>
      </c>
      <c r="B390" s="52" t="str">
        <f t="shared" ref="B390:B453" si="12">LEFT(C390, FIND(" ", C390, 1)-1)</f>
        <v>19</v>
      </c>
      <c r="C390" t="s">
        <v>2332</v>
      </c>
      <c r="D390" s="52" t="str">
        <f t="shared" ref="D390:D453" si="13">MID(C390, FIND(" ", C390, 1)+1, LEN(C390)-FIND(" ", C390, 1))</f>
        <v>EVANGEL COLLEGE EVANGEL</v>
      </c>
      <c r="E390" t="s">
        <v>2333</v>
      </c>
      <c r="F390">
        <v>7</v>
      </c>
      <c r="G390">
        <v>22</v>
      </c>
    </row>
    <row r="391" spans="1:8" x14ac:dyDescent="0.2">
      <c r="A391" s="52" t="s">
        <v>2450</v>
      </c>
      <c r="B391" s="52" t="e">
        <f t="shared" si="12"/>
        <v>#VALUE!</v>
      </c>
      <c r="C391" t="s">
        <v>2</v>
      </c>
      <c r="D391" s="52" t="e">
        <f t="shared" si="13"/>
        <v>#VALUE!</v>
      </c>
    </row>
    <row r="392" spans="1:8" x14ac:dyDescent="0.2">
      <c r="A392" s="52" t="s">
        <v>2450</v>
      </c>
      <c r="B392" s="52" t="str">
        <f t="shared" si="12"/>
        <v>20</v>
      </c>
      <c r="C392" t="s">
        <v>2334</v>
      </c>
      <c r="D392" s="52" t="str">
        <f t="shared" si="13"/>
        <v>STFA CHENG YU TUNG SECONDARY SCHOOL CYT _</v>
      </c>
      <c r="E392">
        <v>14</v>
      </c>
      <c r="F392">
        <v>4</v>
      </c>
      <c r="G392">
        <v>18</v>
      </c>
    </row>
    <row r="393" spans="1:8" x14ac:dyDescent="0.2">
      <c r="A393" s="52" t="s">
        <v>2450</v>
      </c>
      <c r="B393" s="52" t="e">
        <f t="shared" si="12"/>
        <v>#VALUE!</v>
      </c>
      <c r="C393" t="s">
        <v>2</v>
      </c>
      <c r="D393" s="52" t="e">
        <f t="shared" si="13"/>
        <v>#VALUE!</v>
      </c>
    </row>
    <row r="394" spans="1:8" x14ac:dyDescent="0.2">
      <c r="A394" s="52" t="s">
        <v>2450</v>
      </c>
      <c r="B394" s="52" t="str">
        <f t="shared" si="12"/>
        <v>21</v>
      </c>
      <c r="C394" t="s">
        <v>2335</v>
      </c>
      <c r="D394" s="52" t="str">
        <f t="shared" si="13"/>
        <v>FDBWA SZETO HO SECONDARY SCHOOL SHSS _</v>
      </c>
      <c r="E394">
        <v>12</v>
      </c>
      <c r="F394">
        <v>2</v>
      </c>
      <c r="G394">
        <v>14</v>
      </c>
    </row>
    <row r="395" spans="1:8" x14ac:dyDescent="0.2">
      <c r="A395" s="52" t="s">
        <v>2450</v>
      </c>
      <c r="B395" s="52" t="e">
        <f t="shared" si="12"/>
        <v>#VALUE!</v>
      </c>
      <c r="C395" t="s">
        <v>2</v>
      </c>
      <c r="D395" s="52" t="e">
        <f t="shared" si="13"/>
        <v>#VALUE!</v>
      </c>
    </row>
    <row r="396" spans="1:8" x14ac:dyDescent="0.2">
      <c r="A396" s="52" t="s">
        <v>2450</v>
      </c>
      <c r="B396" s="52" t="str">
        <f t="shared" si="12"/>
        <v>22</v>
      </c>
      <c r="C396" t="s">
        <v>2336</v>
      </c>
      <c r="D396" s="52" t="str">
        <f t="shared" si="13"/>
        <v>HKMA DAVID LI KWOK PO COLLEGE DLKP _</v>
      </c>
      <c r="E396">
        <v>10</v>
      </c>
      <c r="F396">
        <v>2</v>
      </c>
      <c r="G396">
        <v>12</v>
      </c>
    </row>
    <row r="397" spans="1:8" x14ac:dyDescent="0.2">
      <c r="A397" s="52" t="s">
        <v>2450</v>
      </c>
      <c r="B397" s="52" t="e">
        <f t="shared" si="12"/>
        <v>#VALUE!</v>
      </c>
      <c r="C397" t="s">
        <v>2</v>
      </c>
      <c r="D397" s="52" t="e">
        <f t="shared" si="13"/>
        <v>#VALUE!</v>
      </c>
    </row>
    <row r="398" spans="1:8" x14ac:dyDescent="0.2">
      <c r="A398" s="52" t="s">
        <v>2450</v>
      </c>
      <c r="B398" s="52" t="str">
        <f t="shared" si="12"/>
        <v>23</v>
      </c>
      <c r="C398" t="s">
        <v>2337</v>
      </c>
      <c r="D398" s="52" t="str">
        <f t="shared" si="13"/>
        <v>HOMANTIN GOVERNMENT SECONDARY SCHOOL HGSS</v>
      </c>
      <c r="E398">
        <v>9</v>
      </c>
      <c r="F398">
        <v>1</v>
      </c>
      <c r="G398">
        <v>10</v>
      </c>
    </row>
    <row r="399" spans="1:8" x14ac:dyDescent="0.2">
      <c r="A399" s="52" t="s">
        <v>2450</v>
      </c>
      <c r="B399" s="52" t="e">
        <f t="shared" si="12"/>
        <v>#VALUE!</v>
      </c>
      <c r="C399" t="s">
        <v>2</v>
      </c>
      <c r="D399" s="52" t="e">
        <f t="shared" si="13"/>
        <v>#VALUE!</v>
      </c>
    </row>
    <row r="400" spans="1:8" x14ac:dyDescent="0.2">
      <c r="A400" s="52" t="s">
        <v>2450</v>
      </c>
      <c r="B400" s="52" t="str">
        <f t="shared" si="12"/>
        <v>23</v>
      </c>
      <c r="C400" t="s">
        <v>2338</v>
      </c>
      <c r="D400" s="52" t="str">
        <f t="shared" si="13"/>
        <v>CCC HEEP WOH COLLEGE HWC _ _</v>
      </c>
      <c r="E400">
        <v>10</v>
      </c>
      <c r="F400">
        <v>10</v>
      </c>
    </row>
    <row r="401" spans="1:7" x14ac:dyDescent="0.2">
      <c r="A401" s="52" t="s">
        <v>2450</v>
      </c>
      <c r="B401" s="52" t="e">
        <f t="shared" si="12"/>
        <v>#VALUE!</v>
      </c>
      <c r="C401" t="s">
        <v>2</v>
      </c>
      <c r="D401" s="52" t="e">
        <f t="shared" si="13"/>
        <v>#VALUE!</v>
      </c>
    </row>
    <row r="402" spans="1:7" x14ac:dyDescent="0.2">
      <c r="A402" s="52" t="s">
        <v>2450</v>
      </c>
      <c r="B402" s="52" t="str">
        <f t="shared" si="12"/>
        <v>25</v>
      </c>
      <c r="C402" t="s">
        <v>2339</v>
      </c>
      <c r="D402" s="52" t="str">
        <f t="shared" si="13"/>
        <v>SKH HOLY TRINITY CHURCH SECONDARY SCHOOL HTCSS</v>
      </c>
      <c r="E402" t="s">
        <v>211</v>
      </c>
      <c r="F402">
        <v>2</v>
      </c>
      <c r="G402">
        <v>4</v>
      </c>
    </row>
    <row r="403" spans="1:7" x14ac:dyDescent="0.2">
      <c r="A403" s="52" t="s">
        <v>2450</v>
      </c>
      <c r="B403" s="52" t="e">
        <f t="shared" si="12"/>
        <v>#VALUE!</v>
      </c>
      <c r="C403" t="s">
        <v>2</v>
      </c>
      <c r="D403" s="52" t="e">
        <f t="shared" si="13"/>
        <v>#VALUE!</v>
      </c>
    </row>
    <row r="404" spans="1:7" x14ac:dyDescent="0.2">
      <c r="A404" s="52" t="s">
        <v>2450</v>
      </c>
      <c r="B404" s="52" t="str">
        <f t="shared" si="12"/>
        <v>26</v>
      </c>
      <c r="C404" t="s">
        <v>2340</v>
      </c>
      <c r="D404" s="52" t="str">
        <f t="shared" si="13"/>
        <v>CCC MING YIN COLLEGE MYC</v>
      </c>
      <c r="E404" t="s">
        <v>245</v>
      </c>
      <c r="F404">
        <v>2</v>
      </c>
      <c r="G404">
        <v>3</v>
      </c>
    </row>
    <row r="405" spans="1:7" x14ac:dyDescent="0.2">
      <c r="A405" s="52" t="s">
        <v>2450</v>
      </c>
      <c r="B405" s="52" t="e">
        <f t="shared" si="12"/>
        <v>#VALUE!</v>
      </c>
      <c r="C405" t="s">
        <v>2</v>
      </c>
      <c r="D405" s="52" t="e">
        <f t="shared" si="13"/>
        <v>#VALUE!</v>
      </c>
    </row>
    <row r="406" spans="1:7" x14ac:dyDescent="0.2">
      <c r="A406" s="52" t="s">
        <v>2450</v>
      </c>
      <c r="B406" s="52" t="str">
        <f t="shared" si="12"/>
        <v>26</v>
      </c>
      <c r="C406" t="s">
        <v>2341</v>
      </c>
      <c r="D406" s="52" t="str">
        <f t="shared" si="13"/>
        <v>NING PO COLLEGE NPC _</v>
      </c>
      <c r="E406" t="s">
        <v>398</v>
      </c>
      <c r="F406">
        <v>3</v>
      </c>
    </row>
    <row r="407" spans="1:7" x14ac:dyDescent="0.2">
      <c r="A407" s="52" t="s">
        <v>2450</v>
      </c>
      <c r="B407" s="52" t="e">
        <f t="shared" si="12"/>
        <v>#VALUE!</v>
      </c>
      <c r="C407" t="s">
        <v>2</v>
      </c>
      <c r="D407" s="52" t="e">
        <f t="shared" si="13"/>
        <v>#VALUE!</v>
      </c>
    </row>
    <row r="408" spans="1:7" x14ac:dyDescent="0.2">
      <c r="A408" s="52" t="s">
        <v>2450</v>
      </c>
      <c r="B408" s="52" t="str">
        <f t="shared" si="12"/>
        <v>28</v>
      </c>
      <c r="C408" t="s">
        <v>2151</v>
      </c>
      <c r="D408" s="52" t="str">
        <f t="shared" si="13"/>
        <v>WORKERS' CHILDREN SECONDARY SCHOOL WSS _ _</v>
      </c>
    </row>
    <row r="409" spans="1:7" x14ac:dyDescent="0.2">
      <c r="A409" s="52" t="s">
        <v>2450</v>
      </c>
      <c r="B409" s="52" t="e">
        <f t="shared" si="12"/>
        <v>#VALUE!</v>
      </c>
      <c r="C409" t="s">
        <v>2</v>
      </c>
      <c r="D409" s="52" t="e">
        <f t="shared" si="13"/>
        <v>#VALUE!</v>
      </c>
    </row>
    <row r="410" spans="1:7" x14ac:dyDescent="0.2">
      <c r="A410" s="52" t="s">
        <v>2450</v>
      </c>
      <c r="B410" s="52" t="str">
        <f t="shared" si="12"/>
        <v>28</v>
      </c>
      <c r="C410" t="s">
        <v>2152</v>
      </c>
      <c r="D410" s="52" t="str">
        <f t="shared" si="13"/>
        <v>SKH HOLY CARPENTER SECONDARY SCHOOL SKHHCSS _ _</v>
      </c>
    </row>
    <row r="411" spans="1:7" x14ac:dyDescent="0.2">
      <c r="A411" s="52" t="s">
        <v>2450</v>
      </c>
      <c r="B411" s="52" t="e">
        <f t="shared" si="12"/>
        <v>#VALUE!</v>
      </c>
      <c r="C411" t="s">
        <v>2</v>
      </c>
      <c r="D411" s="52" t="e">
        <f t="shared" si="13"/>
        <v>#VALUE!</v>
      </c>
    </row>
    <row r="412" spans="1:7" x14ac:dyDescent="0.2">
      <c r="A412" s="52" t="s">
        <v>2450</v>
      </c>
      <c r="B412" s="52" t="str">
        <f t="shared" si="12"/>
        <v>28</v>
      </c>
      <c r="C412" t="s">
        <v>2153</v>
      </c>
      <c r="D412" s="52" t="str">
        <f t="shared" si="13"/>
        <v>DELIA MEMORIAL SCHOOL (BROADWAY) DMS-BW _ _</v>
      </c>
    </row>
    <row r="413" spans="1:7" x14ac:dyDescent="0.2">
      <c r="B413" s="52" t="e">
        <f t="shared" si="12"/>
        <v>#VALUE!</v>
      </c>
      <c r="C413" t="s">
        <v>2</v>
      </c>
      <c r="D413" s="52" t="e">
        <f t="shared" si="13"/>
        <v>#VALUE!</v>
      </c>
    </row>
    <row r="414" spans="1:7" x14ac:dyDescent="0.2">
      <c r="B414" s="52" t="str">
        <f t="shared" si="12"/>
        <v>Boys</v>
      </c>
      <c r="C414" t="s">
        <v>22</v>
      </c>
      <c r="D414" s="52" t="str">
        <f t="shared" si="13"/>
        <v>Overall Day</v>
      </c>
      <c r="E414">
        <v>2</v>
      </c>
    </row>
    <row r="415" spans="1:7" x14ac:dyDescent="0.2">
      <c r="B415" s="52" t="e">
        <f t="shared" si="12"/>
        <v>#VALUE!</v>
      </c>
      <c r="C415" t="s">
        <v>0</v>
      </c>
      <c r="D415" s="52" t="e">
        <f t="shared" si="13"/>
        <v>#VALUE!</v>
      </c>
    </row>
    <row r="416" spans="1:7" x14ac:dyDescent="0.2">
      <c r="B416" s="52" t="str">
        <f t="shared" si="12"/>
        <v>School</v>
      </c>
      <c r="C416" t="s">
        <v>1</v>
      </c>
      <c r="D416" s="52" t="str">
        <f t="shared" si="13"/>
        <v>A B C Total</v>
      </c>
    </row>
    <row r="417" spans="1:8" x14ac:dyDescent="0.2">
      <c r="B417" s="52" t="e">
        <f t="shared" si="12"/>
        <v>#VALUE!</v>
      </c>
      <c r="C417" t="s">
        <v>2</v>
      </c>
      <c r="D417" s="52" t="e">
        <f t="shared" si="13"/>
        <v>#VALUE!</v>
      </c>
    </row>
    <row r="418" spans="1:8" x14ac:dyDescent="0.2">
      <c r="A418" s="52" t="s">
        <v>2449</v>
      </c>
      <c r="B418" s="52" t="str">
        <f t="shared" si="12"/>
        <v>1</v>
      </c>
      <c r="C418" t="s">
        <v>2342</v>
      </c>
      <c r="D418" s="52" t="str">
        <f t="shared" si="13"/>
        <v>HKCCCU LOGOS ACADEMY LA</v>
      </c>
      <c r="E418">
        <v>46</v>
      </c>
      <c r="F418">
        <v>74</v>
      </c>
      <c r="G418">
        <v>53</v>
      </c>
      <c r="H418">
        <v>173</v>
      </c>
    </row>
    <row r="419" spans="1:8" x14ac:dyDescent="0.2">
      <c r="A419" s="52" t="s">
        <v>2449</v>
      </c>
      <c r="B419" s="52" t="e">
        <f t="shared" si="12"/>
        <v>#VALUE!</v>
      </c>
      <c r="C419" t="s">
        <v>2</v>
      </c>
      <c r="D419" s="52" t="e">
        <f t="shared" si="13"/>
        <v>#VALUE!</v>
      </c>
    </row>
    <row r="420" spans="1:8" x14ac:dyDescent="0.2">
      <c r="A420" s="52" t="s">
        <v>2449</v>
      </c>
      <c r="B420" s="52" t="str">
        <f t="shared" si="12"/>
        <v>2</v>
      </c>
      <c r="C420" t="s">
        <v>2343</v>
      </c>
      <c r="D420" s="52" t="str">
        <f t="shared" si="13"/>
        <v>PO LEUNG KUK LAWS FOUNDATION COLLEGE PLKLFC</v>
      </c>
      <c r="E420">
        <v>40</v>
      </c>
      <c r="F420">
        <v>70</v>
      </c>
      <c r="G420">
        <v>62</v>
      </c>
      <c r="H420">
        <v>172</v>
      </c>
    </row>
    <row r="421" spans="1:8" x14ac:dyDescent="0.2">
      <c r="A421" s="52" t="s">
        <v>2449</v>
      </c>
      <c r="B421" s="52" t="e">
        <f t="shared" si="12"/>
        <v>#VALUE!</v>
      </c>
      <c r="C421" t="s">
        <v>2</v>
      </c>
      <c r="D421" s="52" t="e">
        <f t="shared" si="13"/>
        <v>#VALUE!</v>
      </c>
    </row>
    <row r="422" spans="1:8" x14ac:dyDescent="0.2">
      <c r="A422" s="52" t="s">
        <v>2449</v>
      </c>
      <c r="B422" s="52" t="str">
        <f t="shared" si="12"/>
        <v>3</v>
      </c>
      <c r="C422" t="s">
        <v>2344</v>
      </c>
      <c r="D422" s="52" t="str">
        <f t="shared" si="13"/>
        <v>TANG KING PO SCHOOL (KOWLOON) TKPS</v>
      </c>
      <c r="E422">
        <v>36</v>
      </c>
      <c r="F422">
        <v>70</v>
      </c>
      <c r="G422">
        <v>61</v>
      </c>
      <c r="H422">
        <v>167</v>
      </c>
    </row>
    <row r="423" spans="1:8" x14ac:dyDescent="0.2">
      <c r="A423" s="52" t="s">
        <v>2449</v>
      </c>
      <c r="B423" s="52" t="e">
        <f t="shared" si="12"/>
        <v>#VALUE!</v>
      </c>
      <c r="C423" t="s">
        <v>2</v>
      </c>
      <c r="D423" s="52" t="e">
        <f t="shared" si="13"/>
        <v>#VALUE!</v>
      </c>
    </row>
    <row r="424" spans="1:8" x14ac:dyDescent="0.2">
      <c r="A424" s="52" t="s">
        <v>2449</v>
      </c>
      <c r="B424" s="52" t="str">
        <f t="shared" si="12"/>
        <v>4</v>
      </c>
      <c r="C424" t="s">
        <v>2345</v>
      </c>
      <c r="D424" s="52" t="str">
        <f t="shared" si="13"/>
        <v>AUSTRALIAN INTERNATIONAL SCHOOL HONG KONG AISHK</v>
      </c>
      <c r="E424">
        <v>15</v>
      </c>
      <c r="F424">
        <v>81</v>
      </c>
      <c r="G424">
        <v>38</v>
      </c>
      <c r="H424">
        <v>134</v>
      </c>
    </row>
    <row r="425" spans="1:8" x14ac:dyDescent="0.2">
      <c r="A425" s="52" t="s">
        <v>2449</v>
      </c>
      <c r="B425" s="52" t="e">
        <f t="shared" si="12"/>
        <v>#VALUE!</v>
      </c>
      <c r="C425" t="s">
        <v>2</v>
      </c>
      <c r="D425" s="52" t="e">
        <f t="shared" si="13"/>
        <v>#VALUE!</v>
      </c>
    </row>
    <row r="426" spans="1:8" x14ac:dyDescent="0.2">
      <c r="A426" s="52" t="s">
        <v>2449</v>
      </c>
      <c r="B426" s="52" t="str">
        <f t="shared" si="12"/>
        <v>5</v>
      </c>
      <c r="C426" t="s">
        <v>2346</v>
      </c>
      <c r="D426" s="52" t="str">
        <f t="shared" si="13"/>
        <v>KING LING COLLEGE K-LING</v>
      </c>
      <c r="E426">
        <v>66</v>
      </c>
      <c r="F426">
        <v>8</v>
      </c>
      <c r="G426">
        <v>33</v>
      </c>
      <c r="H426">
        <v>107</v>
      </c>
    </row>
    <row r="427" spans="1:8" x14ac:dyDescent="0.2">
      <c r="A427" s="52" t="s">
        <v>2449</v>
      </c>
      <c r="B427" s="52" t="e">
        <f t="shared" si="12"/>
        <v>#VALUE!</v>
      </c>
      <c r="C427" t="s">
        <v>2</v>
      </c>
      <c r="D427" s="52" t="e">
        <f t="shared" si="13"/>
        <v>#VALUE!</v>
      </c>
    </row>
    <row r="428" spans="1:8" x14ac:dyDescent="0.2">
      <c r="A428" s="52" t="s">
        <v>2449</v>
      </c>
      <c r="B428" s="52" t="str">
        <f t="shared" si="12"/>
        <v>6</v>
      </c>
      <c r="C428" t="s">
        <v>2347</v>
      </c>
      <c r="D428" s="52" t="str">
        <f t="shared" si="13"/>
        <v>CREATIVE SECONDARY SCHOOL CREATIVE</v>
      </c>
      <c r="E428">
        <v>51</v>
      </c>
      <c r="F428">
        <v>50</v>
      </c>
      <c r="G428">
        <v>5</v>
      </c>
      <c r="H428">
        <v>106</v>
      </c>
    </row>
    <row r="429" spans="1:8" x14ac:dyDescent="0.2">
      <c r="A429" s="52" t="s">
        <v>2449</v>
      </c>
      <c r="B429" s="52" t="e">
        <f t="shared" si="12"/>
        <v>#VALUE!</v>
      </c>
      <c r="C429" t="s">
        <v>2</v>
      </c>
      <c r="D429" s="52" t="e">
        <f t="shared" si="13"/>
        <v>#VALUE!</v>
      </c>
    </row>
    <row r="430" spans="1:8" x14ac:dyDescent="0.2">
      <c r="A430" s="52" t="s">
        <v>2449</v>
      </c>
      <c r="B430" s="52" t="str">
        <f t="shared" si="12"/>
        <v>6</v>
      </c>
      <c r="C430" t="s">
        <v>2348</v>
      </c>
      <c r="D430" s="52" t="str">
        <f t="shared" si="13"/>
        <v>QUALIED COLLEGE QUALIED</v>
      </c>
      <c r="E430">
        <v>51</v>
      </c>
      <c r="F430">
        <v>47</v>
      </c>
      <c r="G430">
        <v>8</v>
      </c>
      <c r="H430">
        <v>106</v>
      </c>
    </row>
    <row r="431" spans="1:8" x14ac:dyDescent="0.2">
      <c r="A431" s="52" t="s">
        <v>2449</v>
      </c>
      <c r="B431" s="52" t="e">
        <f t="shared" si="12"/>
        <v>#VALUE!</v>
      </c>
      <c r="C431" t="s">
        <v>2</v>
      </c>
      <c r="D431" s="52" t="e">
        <f t="shared" si="13"/>
        <v>#VALUE!</v>
      </c>
    </row>
    <row r="432" spans="1:8" x14ac:dyDescent="0.2">
      <c r="A432" s="52" t="s">
        <v>2449</v>
      </c>
      <c r="B432" s="52" t="str">
        <f t="shared" si="12"/>
        <v>8</v>
      </c>
      <c r="C432" t="s">
        <v>2349</v>
      </c>
      <c r="D432" s="52" t="str">
        <f t="shared" si="13"/>
        <v>MUNSANG COLLEGE MSC</v>
      </c>
      <c r="E432">
        <v>28</v>
      </c>
      <c r="F432">
        <v>31</v>
      </c>
      <c r="G432">
        <v>42</v>
      </c>
      <c r="H432">
        <v>101</v>
      </c>
    </row>
    <row r="433" spans="1:8" x14ac:dyDescent="0.2">
      <c r="A433" s="52" t="s">
        <v>2449</v>
      </c>
      <c r="B433" s="52" t="e">
        <f t="shared" si="12"/>
        <v>#VALUE!</v>
      </c>
      <c r="C433" t="s">
        <v>2</v>
      </c>
      <c r="D433" s="52" t="e">
        <f t="shared" si="13"/>
        <v>#VALUE!</v>
      </c>
    </row>
    <row r="434" spans="1:8" x14ac:dyDescent="0.2">
      <c r="A434" s="52" t="s">
        <v>2449</v>
      </c>
      <c r="B434" s="52" t="str">
        <f t="shared" si="12"/>
        <v>9</v>
      </c>
      <c r="C434" t="s">
        <v>2350</v>
      </c>
      <c r="D434" s="52" t="str">
        <f t="shared" si="13"/>
        <v>PO LEUNG KUK No. 1 W. H. CHEUNG COLLEGE PLKNO.1C</v>
      </c>
      <c r="E434">
        <v>32</v>
      </c>
      <c r="F434">
        <v>13</v>
      </c>
      <c r="G434">
        <v>47</v>
      </c>
      <c r="H434">
        <v>92</v>
      </c>
    </row>
    <row r="435" spans="1:8" x14ac:dyDescent="0.2">
      <c r="A435" s="52" t="s">
        <v>2449</v>
      </c>
      <c r="B435" s="52" t="e">
        <f t="shared" si="12"/>
        <v>#VALUE!</v>
      </c>
      <c r="C435" t="s">
        <v>2</v>
      </c>
      <c r="D435" s="52" t="e">
        <f t="shared" si="13"/>
        <v>#VALUE!</v>
      </c>
    </row>
    <row r="436" spans="1:8" x14ac:dyDescent="0.2">
      <c r="A436" s="52" t="s">
        <v>2449</v>
      </c>
      <c r="B436" s="52" t="str">
        <f t="shared" si="12"/>
        <v>10</v>
      </c>
      <c r="C436" t="s">
        <v>2351</v>
      </c>
      <c r="D436" s="52" t="str">
        <f t="shared" si="13"/>
        <v>PO LEUNG KUK CHOI KAI YAU SCHOOL PLKCKY _</v>
      </c>
      <c r="E436">
        <v>12</v>
      </c>
      <c r="F436">
        <v>79</v>
      </c>
      <c r="G436">
        <v>91</v>
      </c>
    </row>
    <row r="437" spans="1:8" x14ac:dyDescent="0.2">
      <c r="A437" s="52" t="s">
        <v>2449</v>
      </c>
      <c r="B437" s="52" t="e">
        <f t="shared" si="12"/>
        <v>#VALUE!</v>
      </c>
      <c r="C437" t="s">
        <v>2</v>
      </c>
      <c r="D437" s="52" t="e">
        <f t="shared" si="13"/>
        <v>#VALUE!</v>
      </c>
    </row>
    <row r="438" spans="1:8" x14ac:dyDescent="0.2">
      <c r="A438" s="52" t="s">
        <v>2449</v>
      </c>
      <c r="B438" s="52" t="str">
        <f t="shared" si="12"/>
        <v>11</v>
      </c>
      <c r="C438" t="s">
        <v>2352</v>
      </c>
      <c r="D438" s="52" t="str">
        <f t="shared" si="13"/>
        <v>MARYKNOLL FATHERS' SCHOOL MFS</v>
      </c>
      <c r="E438">
        <v>28</v>
      </c>
      <c r="F438">
        <v>30</v>
      </c>
      <c r="G438">
        <v>25</v>
      </c>
      <c r="H438">
        <v>83</v>
      </c>
    </row>
    <row r="439" spans="1:8" x14ac:dyDescent="0.2">
      <c r="A439" s="52" t="s">
        <v>2449</v>
      </c>
      <c r="B439" s="52" t="e">
        <f t="shared" si="12"/>
        <v>#VALUE!</v>
      </c>
      <c r="C439" t="s">
        <v>2</v>
      </c>
      <c r="D439" s="52" t="e">
        <f t="shared" si="13"/>
        <v>#VALUE!</v>
      </c>
    </row>
    <row r="440" spans="1:8" x14ac:dyDescent="0.2">
      <c r="A440" s="52" t="s">
        <v>2449</v>
      </c>
      <c r="B440" s="52" t="str">
        <f t="shared" si="12"/>
        <v>12</v>
      </c>
      <c r="C440" t="s">
        <v>2353</v>
      </c>
      <c r="D440" s="52" t="str">
        <f t="shared" si="13"/>
        <v>TSUNG TSIN CHRISTIAN ACADEMY TTCA</v>
      </c>
      <c r="E440">
        <v>33</v>
      </c>
      <c r="F440">
        <v>34</v>
      </c>
      <c r="G440">
        <v>6</v>
      </c>
      <c r="H440">
        <v>73</v>
      </c>
    </row>
    <row r="441" spans="1:8" x14ac:dyDescent="0.2">
      <c r="A441" s="52" t="s">
        <v>2449</v>
      </c>
      <c r="B441" s="52" t="e">
        <f t="shared" si="12"/>
        <v>#VALUE!</v>
      </c>
      <c r="C441" t="s">
        <v>2</v>
      </c>
      <c r="D441" s="52" t="e">
        <f t="shared" si="13"/>
        <v>#VALUE!</v>
      </c>
    </row>
    <row r="442" spans="1:8" x14ac:dyDescent="0.2">
      <c r="A442" s="52" t="s">
        <v>2449</v>
      </c>
      <c r="B442" s="52" t="str">
        <f t="shared" si="12"/>
        <v>13</v>
      </c>
      <c r="C442" t="s">
        <v>2354</v>
      </c>
      <c r="D442" s="52" t="str">
        <f t="shared" si="13"/>
        <v>C&amp;M ALLIANCE SUN KEI SECONDARY SCHOOL SKSS</v>
      </c>
      <c r="E442">
        <v>10</v>
      </c>
      <c r="F442">
        <v>10</v>
      </c>
      <c r="G442">
        <v>48</v>
      </c>
      <c r="H442">
        <v>68</v>
      </c>
    </row>
    <row r="443" spans="1:8" x14ac:dyDescent="0.2">
      <c r="A443" s="52" t="s">
        <v>2449</v>
      </c>
      <c r="B443" s="52" t="e">
        <f t="shared" si="12"/>
        <v>#VALUE!</v>
      </c>
      <c r="C443" t="s">
        <v>2</v>
      </c>
      <c r="D443" s="52" t="e">
        <f t="shared" si="13"/>
        <v>#VALUE!</v>
      </c>
    </row>
    <row r="444" spans="1:8" x14ac:dyDescent="0.2">
      <c r="A444" s="52" t="s">
        <v>2449</v>
      </c>
      <c r="B444" s="52" t="str">
        <f t="shared" si="12"/>
        <v>14</v>
      </c>
      <c r="C444" t="s">
        <v>2355</v>
      </c>
      <c r="D444" s="52" t="str">
        <f t="shared" si="13"/>
        <v>JOCKEY CLUB GOVERNMENT SECONDARY SCHOOL JCGSS</v>
      </c>
      <c r="E444" t="s">
        <v>2356</v>
      </c>
      <c r="F444">
        <v>1</v>
      </c>
      <c r="G444">
        <v>45</v>
      </c>
    </row>
    <row r="445" spans="1:8" x14ac:dyDescent="0.2">
      <c r="A445" s="52" t="s">
        <v>2449</v>
      </c>
      <c r="B445" s="52" t="e">
        <f t="shared" si="12"/>
        <v>#VALUE!</v>
      </c>
      <c r="C445" t="s">
        <v>2</v>
      </c>
      <c r="D445" s="52" t="e">
        <f t="shared" si="13"/>
        <v>#VALUE!</v>
      </c>
    </row>
    <row r="446" spans="1:8" x14ac:dyDescent="0.2">
      <c r="A446" s="52" t="s">
        <v>2449</v>
      </c>
      <c r="B446" s="52" t="str">
        <f t="shared" si="12"/>
        <v>14</v>
      </c>
      <c r="C446" t="s">
        <v>2357</v>
      </c>
      <c r="D446" s="52" t="str">
        <f t="shared" si="13"/>
        <v>POH 80TH AN. TANG YING HEI COLLEGE TYH</v>
      </c>
      <c r="E446">
        <v>16</v>
      </c>
      <c r="F446">
        <v>21</v>
      </c>
      <c r="G446">
        <v>8</v>
      </c>
      <c r="H446">
        <v>45</v>
      </c>
    </row>
    <row r="447" spans="1:8" x14ac:dyDescent="0.2">
      <c r="A447" s="52" t="s">
        <v>2449</v>
      </c>
      <c r="B447" s="52" t="e">
        <f t="shared" si="12"/>
        <v>#VALUE!</v>
      </c>
      <c r="C447" t="s">
        <v>2</v>
      </c>
      <c r="D447" s="52" t="e">
        <f t="shared" si="13"/>
        <v>#VALUE!</v>
      </c>
    </row>
    <row r="448" spans="1:8" x14ac:dyDescent="0.2">
      <c r="A448" s="52" t="s">
        <v>2449</v>
      </c>
      <c r="B448" s="52" t="str">
        <f t="shared" si="12"/>
        <v>16</v>
      </c>
      <c r="C448" t="s">
        <v>2358</v>
      </c>
      <c r="D448" s="52" t="str">
        <f t="shared" si="13"/>
        <v>NG WAH CATHOLIC SECONDARY SCHOOL NWC</v>
      </c>
      <c r="E448">
        <v>20</v>
      </c>
      <c r="F448" t="s">
        <v>358</v>
      </c>
      <c r="G448">
        <v>40</v>
      </c>
    </row>
    <row r="449" spans="1:8" x14ac:dyDescent="0.2">
      <c r="A449" s="52" t="s">
        <v>2449</v>
      </c>
      <c r="B449" s="52" t="e">
        <f t="shared" si="12"/>
        <v>#VALUE!</v>
      </c>
      <c r="C449" t="s">
        <v>2</v>
      </c>
      <c r="D449" s="52" t="e">
        <f t="shared" si="13"/>
        <v>#VALUE!</v>
      </c>
    </row>
    <row r="450" spans="1:8" x14ac:dyDescent="0.2">
      <c r="A450" s="52" t="s">
        <v>2449</v>
      </c>
      <c r="B450" s="52" t="str">
        <f t="shared" si="12"/>
        <v>17</v>
      </c>
      <c r="C450" t="s">
        <v>2359</v>
      </c>
      <c r="D450" s="52" t="str">
        <f t="shared" si="13"/>
        <v>CCC MING KEI COLLEGE MKC</v>
      </c>
      <c r="E450">
        <v>5</v>
      </c>
      <c r="F450">
        <v>31</v>
      </c>
      <c r="G450">
        <v>36</v>
      </c>
    </row>
    <row r="451" spans="1:8" x14ac:dyDescent="0.2">
      <c r="A451" s="52" t="s">
        <v>2449</v>
      </c>
      <c r="B451" s="52" t="e">
        <f t="shared" si="12"/>
        <v>#VALUE!</v>
      </c>
      <c r="C451" t="s">
        <v>2</v>
      </c>
      <c r="D451" s="52" t="e">
        <f t="shared" si="13"/>
        <v>#VALUE!</v>
      </c>
    </row>
    <row r="452" spans="1:8" x14ac:dyDescent="0.2">
      <c r="A452" s="52" t="s">
        <v>2449</v>
      </c>
      <c r="B452" s="52" t="str">
        <f t="shared" si="12"/>
        <v>18</v>
      </c>
      <c r="C452" t="s">
        <v>2360</v>
      </c>
      <c r="D452" s="52" t="str">
        <f t="shared" si="13"/>
        <v>DELIA MEMORIAL SCHOOL (HIP WO) DMS-HW</v>
      </c>
      <c r="E452">
        <v>28</v>
      </c>
      <c r="F452" t="s">
        <v>211</v>
      </c>
      <c r="G452">
        <v>30</v>
      </c>
    </row>
    <row r="453" spans="1:8" x14ac:dyDescent="0.2">
      <c r="A453" s="52" t="s">
        <v>2449</v>
      </c>
      <c r="B453" s="52" t="e">
        <f t="shared" si="12"/>
        <v>#VALUE!</v>
      </c>
      <c r="C453" t="s">
        <v>2</v>
      </c>
      <c r="D453" s="52" t="e">
        <f t="shared" si="13"/>
        <v>#VALUE!</v>
      </c>
    </row>
    <row r="454" spans="1:8" x14ac:dyDescent="0.2">
      <c r="A454" s="52" t="s">
        <v>2449</v>
      </c>
      <c r="B454" s="52" t="str">
        <f t="shared" ref="B454:B517" si="14">LEFT(C454, FIND(" ", C454, 1)-1)</f>
        <v>19</v>
      </c>
      <c r="C454" t="s">
        <v>2361</v>
      </c>
      <c r="D454" s="52" t="str">
        <f t="shared" ref="D454:D517" si="15">MID(C454, FIND(" ", C454, 1)+1, LEN(C454)-FIND(" ", C454, 1))</f>
        <v>SKH TSOI KUNG PO SECONDARY SCHOOL SKHTKP</v>
      </c>
      <c r="E454">
        <v>9</v>
      </c>
      <c r="F454">
        <v>15</v>
      </c>
      <c r="G454">
        <v>3</v>
      </c>
      <c r="H454">
        <v>27</v>
      </c>
    </row>
    <row r="455" spans="1:8" x14ac:dyDescent="0.2">
      <c r="A455" s="52" t="s">
        <v>2449</v>
      </c>
      <c r="B455" s="52" t="e">
        <f t="shared" si="14"/>
        <v>#VALUE!</v>
      </c>
      <c r="C455" t="s">
        <v>2</v>
      </c>
      <c r="D455" s="52" t="e">
        <f t="shared" si="15"/>
        <v>#VALUE!</v>
      </c>
    </row>
    <row r="456" spans="1:8" x14ac:dyDescent="0.2">
      <c r="A456" s="52" t="s">
        <v>2449</v>
      </c>
      <c r="B456" s="52" t="str">
        <f t="shared" si="14"/>
        <v>20</v>
      </c>
      <c r="C456" t="s">
        <v>2362</v>
      </c>
      <c r="D456" s="52" t="str">
        <f t="shared" si="15"/>
        <v>CCC MONG MAN WAI COLLEGE MMWC</v>
      </c>
      <c r="E456">
        <v>20</v>
      </c>
      <c r="F456">
        <v>4</v>
      </c>
      <c r="G456">
        <v>2</v>
      </c>
      <c r="H456">
        <v>26</v>
      </c>
    </row>
    <row r="457" spans="1:8" x14ac:dyDescent="0.2">
      <c r="A457" s="52" t="s">
        <v>2449</v>
      </c>
      <c r="B457" s="52" t="e">
        <f t="shared" si="14"/>
        <v>#VALUE!</v>
      </c>
      <c r="C457" t="s">
        <v>2</v>
      </c>
      <c r="D457" s="52" t="e">
        <f t="shared" si="15"/>
        <v>#VALUE!</v>
      </c>
    </row>
    <row r="458" spans="1:8" x14ac:dyDescent="0.2">
      <c r="A458" s="52" t="s">
        <v>2449</v>
      </c>
      <c r="B458" s="52" t="str">
        <f t="shared" si="14"/>
        <v>21</v>
      </c>
      <c r="C458" t="s">
        <v>2363</v>
      </c>
      <c r="D458" s="52" t="str">
        <f t="shared" si="15"/>
        <v>KWUN TONG GOVERNMENT SECONDARY SCHOOL KTGS</v>
      </c>
      <c r="E458">
        <v>12</v>
      </c>
      <c r="F458">
        <v>6</v>
      </c>
      <c r="G458">
        <v>6</v>
      </c>
      <c r="H458">
        <v>24</v>
      </c>
    </row>
    <row r="459" spans="1:8" x14ac:dyDescent="0.2">
      <c r="A459" s="52" t="s">
        <v>2449</v>
      </c>
      <c r="B459" s="52" t="e">
        <f t="shared" si="14"/>
        <v>#VALUE!</v>
      </c>
      <c r="C459" t="s">
        <v>2</v>
      </c>
      <c r="D459" s="52" t="e">
        <f t="shared" si="15"/>
        <v>#VALUE!</v>
      </c>
    </row>
    <row r="460" spans="1:8" x14ac:dyDescent="0.2">
      <c r="A460" s="52" t="s">
        <v>2449</v>
      </c>
      <c r="B460" s="52" t="str">
        <f t="shared" si="14"/>
        <v>22</v>
      </c>
      <c r="C460" t="s">
        <v>2364</v>
      </c>
      <c r="D460" s="52" t="str">
        <f t="shared" si="15"/>
        <v>HEUNG TO SECONDARY SCHOOL (TSEUNG KWAN O) HTSS-TKO</v>
      </c>
      <c r="E460">
        <v>20</v>
      </c>
      <c r="F460">
        <v>20</v>
      </c>
    </row>
    <row r="461" spans="1:8" x14ac:dyDescent="0.2">
      <c r="A461" s="52" t="s">
        <v>2449</v>
      </c>
      <c r="B461" s="52" t="e">
        <f t="shared" si="14"/>
        <v>#VALUE!</v>
      </c>
      <c r="C461" t="s">
        <v>2</v>
      </c>
      <c r="D461" s="52" t="e">
        <f t="shared" si="15"/>
        <v>#VALUE!</v>
      </c>
    </row>
    <row r="462" spans="1:8" x14ac:dyDescent="0.2">
      <c r="A462" s="52" t="s">
        <v>2449</v>
      </c>
      <c r="B462" s="52" t="str">
        <f t="shared" si="14"/>
        <v>22</v>
      </c>
      <c r="C462" t="s">
        <v>2365</v>
      </c>
      <c r="D462" s="52" t="str">
        <f t="shared" si="15"/>
        <v>KOWLOON TONG SCHOOL (SECONDARY SECTION) KTSS</v>
      </c>
      <c r="E462">
        <v>1</v>
      </c>
      <c r="F462">
        <v>15</v>
      </c>
      <c r="G462">
        <v>4</v>
      </c>
      <c r="H462">
        <v>20</v>
      </c>
    </row>
    <row r="463" spans="1:8" x14ac:dyDescent="0.2">
      <c r="A463" s="52" t="s">
        <v>2449</v>
      </c>
      <c r="B463" s="52" t="e">
        <f t="shared" si="14"/>
        <v>#VALUE!</v>
      </c>
      <c r="C463" t="s">
        <v>2</v>
      </c>
      <c r="D463" s="52" t="e">
        <f t="shared" si="15"/>
        <v>#VALUE!</v>
      </c>
    </row>
    <row r="464" spans="1:8" x14ac:dyDescent="0.2">
      <c r="A464" s="52" t="s">
        <v>2449</v>
      </c>
      <c r="B464" s="52" t="str">
        <f t="shared" si="14"/>
        <v>22</v>
      </c>
      <c r="C464" t="s">
        <v>2366</v>
      </c>
      <c r="D464" s="52" t="str">
        <f t="shared" si="15"/>
        <v>PO LEUNG KUK TONG NAI KAN JUNIOR SEC COL PLKTNK _</v>
      </c>
      <c r="E464">
        <v>11</v>
      </c>
      <c r="F464">
        <v>9</v>
      </c>
      <c r="G464">
        <v>20</v>
      </c>
    </row>
    <row r="465" spans="1:8" x14ac:dyDescent="0.2">
      <c r="A465" s="52" t="s">
        <v>2449</v>
      </c>
      <c r="B465" s="52" t="e">
        <f t="shared" si="14"/>
        <v>#VALUE!</v>
      </c>
      <c r="C465" t="s">
        <v>2</v>
      </c>
      <c r="D465" s="52" t="e">
        <f t="shared" si="15"/>
        <v>#VALUE!</v>
      </c>
    </row>
    <row r="466" spans="1:8" x14ac:dyDescent="0.2">
      <c r="A466" s="52" t="s">
        <v>2449</v>
      </c>
      <c r="B466" s="52" t="str">
        <f t="shared" si="14"/>
        <v>22</v>
      </c>
      <c r="C466" t="s">
        <v>2367</v>
      </c>
      <c r="D466" s="52" t="str">
        <f t="shared" si="15"/>
        <v>STEWARDS POOI TUN SECONDARY SCHOOL PTSS</v>
      </c>
      <c r="E466">
        <v>3</v>
      </c>
      <c r="F466">
        <v>17</v>
      </c>
      <c r="G466">
        <v>20</v>
      </c>
    </row>
    <row r="467" spans="1:8" x14ac:dyDescent="0.2">
      <c r="A467" s="52" t="s">
        <v>2449</v>
      </c>
      <c r="B467" s="52" t="e">
        <f t="shared" si="14"/>
        <v>#VALUE!</v>
      </c>
      <c r="C467" t="s">
        <v>2</v>
      </c>
      <c r="D467" s="52" t="e">
        <f t="shared" si="15"/>
        <v>#VALUE!</v>
      </c>
    </row>
    <row r="468" spans="1:8" x14ac:dyDescent="0.2">
      <c r="A468" s="52" t="s">
        <v>2449</v>
      </c>
      <c r="B468" s="52" t="str">
        <f t="shared" si="14"/>
        <v>26</v>
      </c>
      <c r="C468" t="s">
        <v>2368</v>
      </c>
      <c r="D468" s="52" t="str">
        <f t="shared" si="15"/>
        <v>ST. MARGARET'S COED ENGLISH SEC &amp; PRI SCH SMCESPS</v>
      </c>
      <c r="E468">
        <v>6</v>
      </c>
      <c r="F468">
        <v>11</v>
      </c>
      <c r="G468">
        <v>2</v>
      </c>
      <c r="H468">
        <v>19</v>
      </c>
    </row>
    <row r="469" spans="1:8" x14ac:dyDescent="0.2">
      <c r="A469" s="52" t="s">
        <v>2449</v>
      </c>
      <c r="B469" s="52" t="e">
        <f t="shared" si="14"/>
        <v>#VALUE!</v>
      </c>
      <c r="C469" t="s">
        <v>2</v>
      </c>
      <c r="D469" s="52" t="e">
        <f t="shared" si="15"/>
        <v>#VALUE!</v>
      </c>
    </row>
    <row r="470" spans="1:8" x14ac:dyDescent="0.2">
      <c r="A470" s="52" t="s">
        <v>2449</v>
      </c>
      <c r="B470" s="52" t="str">
        <f t="shared" si="14"/>
        <v>27</v>
      </c>
      <c r="C470" t="s">
        <v>2369</v>
      </c>
      <c r="D470" s="52" t="str">
        <f t="shared" si="15"/>
        <v>ECF SAINT TOO CANAAN COLLEGE STCC</v>
      </c>
      <c r="E470">
        <v>2</v>
      </c>
      <c r="F470">
        <v>14</v>
      </c>
      <c r="G470">
        <v>16</v>
      </c>
    </row>
    <row r="471" spans="1:8" x14ac:dyDescent="0.2">
      <c r="A471" s="52" t="s">
        <v>2449</v>
      </c>
      <c r="B471" s="52" t="e">
        <f t="shared" si="14"/>
        <v>#VALUE!</v>
      </c>
      <c r="C471" t="s">
        <v>2</v>
      </c>
      <c r="D471" s="52" t="e">
        <f t="shared" si="15"/>
        <v>#VALUE!</v>
      </c>
    </row>
    <row r="472" spans="1:8" x14ac:dyDescent="0.2">
      <c r="A472" s="52" t="s">
        <v>2449</v>
      </c>
      <c r="B472" s="52" t="str">
        <f t="shared" si="14"/>
        <v>28</v>
      </c>
      <c r="C472" t="s">
        <v>2370</v>
      </c>
      <c r="D472" s="52" t="str">
        <f t="shared" si="15"/>
        <v>HO LAP COLLEGE (SPONSORED BY SIK SIK YUEN) HLC</v>
      </c>
      <c r="E472">
        <v>14</v>
      </c>
      <c r="F472">
        <v>14</v>
      </c>
    </row>
    <row r="473" spans="1:8" x14ac:dyDescent="0.2">
      <c r="A473" s="52" t="s">
        <v>2449</v>
      </c>
      <c r="B473" s="52" t="e">
        <f t="shared" si="14"/>
        <v>#VALUE!</v>
      </c>
      <c r="C473" t="s">
        <v>2</v>
      </c>
      <c r="D473" s="52" t="e">
        <f t="shared" si="15"/>
        <v>#VALUE!</v>
      </c>
    </row>
    <row r="474" spans="1:8" x14ac:dyDescent="0.2">
      <c r="A474" s="52" t="s">
        <v>2449</v>
      </c>
      <c r="B474" s="52" t="str">
        <f t="shared" si="14"/>
        <v>29</v>
      </c>
      <c r="C474" t="s">
        <v>2371</v>
      </c>
      <c r="D474" s="52" t="str">
        <f t="shared" si="15"/>
        <v>HEUNG TO MIDDLE SCHOOL (TAI HANG TUNG) HTMS-THT _</v>
      </c>
      <c r="E474">
        <v>1</v>
      </c>
      <c r="F474">
        <v>12</v>
      </c>
      <c r="G474">
        <v>13</v>
      </c>
    </row>
    <row r="475" spans="1:8" x14ac:dyDescent="0.2">
      <c r="A475" s="52" t="s">
        <v>2449</v>
      </c>
      <c r="B475" s="52" t="e">
        <f t="shared" si="14"/>
        <v>#VALUE!</v>
      </c>
      <c r="C475" t="s">
        <v>2</v>
      </c>
      <c r="D475" s="52" t="e">
        <f t="shared" si="15"/>
        <v>#VALUE!</v>
      </c>
    </row>
    <row r="476" spans="1:8" x14ac:dyDescent="0.2">
      <c r="A476" s="52" t="s">
        <v>2449</v>
      </c>
      <c r="B476" s="52" t="str">
        <f t="shared" si="14"/>
        <v>30</v>
      </c>
      <c r="C476" t="s">
        <v>205</v>
      </c>
      <c r="D476" s="52" t="str">
        <f t="shared" si="15"/>
        <v>QUEEN ELIZABETH SCHOOL QES</v>
      </c>
      <c r="E476">
        <v>2</v>
      </c>
      <c r="F476">
        <v>7</v>
      </c>
      <c r="G476">
        <v>2</v>
      </c>
      <c r="H476">
        <v>11</v>
      </c>
    </row>
    <row r="477" spans="1:8" x14ac:dyDescent="0.2">
      <c r="A477" s="52" t="s">
        <v>2449</v>
      </c>
      <c r="B477" s="52" t="e">
        <f t="shared" si="14"/>
        <v>#VALUE!</v>
      </c>
      <c r="C477" t="s">
        <v>2</v>
      </c>
      <c r="D477" s="52" t="e">
        <f t="shared" si="15"/>
        <v>#VALUE!</v>
      </c>
    </row>
    <row r="478" spans="1:8" x14ac:dyDescent="0.2">
      <c r="A478" s="52" t="s">
        <v>2449</v>
      </c>
      <c r="B478" s="52" t="str">
        <f t="shared" si="14"/>
        <v>30</v>
      </c>
      <c r="C478" t="s">
        <v>2372</v>
      </c>
      <c r="D478" s="52" t="str">
        <f t="shared" si="15"/>
        <v>NOTRE DAME COLLEGE NDC</v>
      </c>
      <c r="E478" t="s">
        <v>2373</v>
      </c>
      <c r="F478">
        <v>11</v>
      </c>
    </row>
    <row r="479" spans="1:8" x14ac:dyDescent="0.2">
      <c r="A479" s="52" t="s">
        <v>2449</v>
      </c>
      <c r="B479" s="52" t="e">
        <f t="shared" si="14"/>
        <v>#VALUE!</v>
      </c>
      <c r="C479" t="s">
        <v>2</v>
      </c>
      <c r="D479" s="52" t="e">
        <f t="shared" si="15"/>
        <v>#VALUE!</v>
      </c>
    </row>
    <row r="480" spans="1:8" x14ac:dyDescent="0.2">
      <c r="A480" s="52" t="s">
        <v>2449</v>
      </c>
      <c r="B480" s="52" t="str">
        <f t="shared" si="14"/>
        <v>32</v>
      </c>
      <c r="C480" t="s">
        <v>2374</v>
      </c>
      <c r="D480" s="52" t="str">
        <f t="shared" si="15"/>
        <v>HKSKH BISHOP HALL SECONDARY SCHOOL BHSS</v>
      </c>
      <c r="E480">
        <v>8</v>
      </c>
      <c r="F480">
        <v>2</v>
      </c>
      <c r="G480">
        <v>10</v>
      </c>
    </row>
    <row r="481" spans="1:8" x14ac:dyDescent="0.2">
      <c r="A481" s="52" t="s">
        <v>2449</v>
      </c>
      <c r="B481" s="52" t="e">
        <f t="shared" si="14"/>
        <v>#VALUE!</v>
      </c>
      <c r="C481" t="s">
        <v>2</v>
      </c>
      <c r="D481" s="52" t="e">
        <f t="shared" si="15"/>
        <v>#VALUE!</v>
      </c>
    </row>
    <row r="482" spans="1:8" x14ac:dyDescent="0.2">
      <c r="A482" s="52" t="s">
        <v>2449</v>
      </c>
      <c r="B482" s="52" t="str">
        <f t="shared" si="14"/>
        <v>33</v>
      </c>
      <c r="C482" t="s">
        <v>2375</v>
      </c>
      <c r="D482" s="52" t="str">
        <f t="shared" si="15"/>
        <v>CARMEL SECONDARY SCHOOL CS</v>
      </c>
      <c r="E482" t="s">
        <v>2266</v>
      </c>
      <c r="F482">
        <v>9</v>
      </c>
    </row>
    <row r="483" spans="1:8" x14ac:dyDescent="0.2">
      <c r="A483" s="52" t="s">
        <v>2449</v>
      </c>
      <c r="B483" s="52" t="e">
        <f t="shared" si="14"/>
        <v>#VALUE!</v>
      </c>
      <c r="C483" t="s">
        <v>2</v>
      </c>
      <c r="D483" s="52" t="e">
        <f t="shared" si="15"/>
        <v>#VALUE!</v>
      </c>
    </row>
    <row r="484" spans="1:8" x14ac:dyDescent="0.2">
      <c r="A484" s="52" t="s">
        <v>2449</v>
      </c>
      <c r="B484" s="52" t="str">
        <f t="shared" si="14"/>
        <v>34</v>
      </c>
      <c r="C484" t="s">
        <v>2376</v>
      </c>
      <c r="D484" s="52" t="str">
        <f t="shared" si="15"/>
        <v>YCH WONG WHA SAN SECONDARY SCHOOL WWS _</v>
      </c>
      <c r="E484">
        <v>6</v>
      </c>
      <c r="F484">
        <v>2</v>
      </c>
      <c r="G484">
        <v>8</v>
      </c>
    </row>
    <row r="485" spans="1:8" x14ac:dyDescent="0.2">
      <c r="A485" s="52" t="s">
        <v>2449</v>
      </c>
      <c r="B485" s="52" t="e">
        <f t="shared" si="14"/>
        <v>#VALUE!</v>
      </c>
      <c r="C485" t="s">
        <v>2</v>
      </c>
      <c r="D485" s="52" t="e">
        <f t="shared" si="15"/>
        <v>#VALUE!</v>
      </c>
    </row>
    <row r="486" spans="1:8" x14ac:dyDescent="0.2">
      <c r="A486" s="52" t="s">
        <v>2449</v>
      </c>
      <c r="B486" s="52" t="str">
        <f t="shared" si="14"/>
        <v>35</v>
      </c>
      <c r="C486" t="s">
        <v>2377</v>
      </c>
      <c r="D486" s="52" t="str">
        <f t="shared" si="15"/>
        <v>BUDDHIST TAI HUNG COLLEGE BTHC</v>
      </c>
      <c r="E486">
        <v>2</v>
      </c>
      <c r="F486">
        <v>2</v>
      </c>
      <c r="G486">
        <v>2</v>
      </c>
      <c r="H486">
        <v>6</v>
      </c>
    </row>
    <row r="487" spans="1:8" x14ac:dyDescent="0.2">
      <c r="A487" s="52" t="s">
        <v>2449</v>
      </c>
      <c r="B487" s="52" t="e">
        <f t="shared" si="14"/>
        <v>#VALUE!</v>
      </c>
      <c r="C487" t="s">
        <v>2</v>
      </c>
      <c r="D487" s="52" t="e">
        <f t="shared" si="15"/>
        <v>#VALUE!</v>
      </c>
    </row>
    <row r="488" spans="1:8" x14ac:dyDescent="0.2">
      <c r="A488" s="52" t="s">
        <v>2449</v>
      </c>
      <c r="B488" s="52" t="str">
        <f t="shared" si="14"/>
        <v>35</v>
      </c>
      <c r="C488" t="s">
        <v>2378</v>
      </c>
      <c r="D488" s="52" t="str">
        <f t="shared" si="15"/>
        <v>MKMCF MA CHAN DUEN HEY MEMORIAL COLLEGE MCDHMC</v>
      </c>
      <c r="E488">
        <v>3</v>
      </c>
      <c r="F488">
        <v>1</v>
      </c>
      <c r="G488">
        <v>2</v>
      </c>
      <c r="H488">
        <v>6</v>
      </c>
    </row>
    <row r="489" spans="1:8" x14ac:dyDescent="0.2">
      <c r="A489" s="52" t="s">
        <v>2449</v>
      </c>
      <c r="B489" s="52" t="e">
        <f t="shared" si="14"/>
        <v>#VALUE!</v>
      </c>
      <c r="C489" t="s">
        <v>2</v>
      </c>
      <c r="D489" s="52" t="e">
        <f t="shared" si="15"/>
        <v>#VALUE!</v>
      </c>
    </row>
    <row r="490" spans="1:8" x14ac:dyDescent="0.2">
      <c r="A490" s="52" t="s">
        <v>2449</v>
      </c>
      <c r="B490" s="52" t="str">
        <f t="shared" si="14"/>
        <v>37</v>
      </c>
      <c r="C490" t="s">
        <v>2379</v>
      </c>
      <c r="D490" s="52" t="str">
        <f t="shared" si="15"/>
        <v>NAM WAH CATHOLIC SECONDARY SCHOOL NWCSS</v>
      </c>
      <c r="E490">
        <v>1</v>
      </c>
      <c r="F490">
        <v>4</v>
      </c>
      <c r="G490">
        <v>5</v>
      </c>
    </row>
    <row r="491" spans="1:8" x14ac:dyDescent="0.2">
      <c r="A491" s="52" t="s">
        <v>2449</v>
      </c>
      <c r="B491" s="52" t="e">
        <f t="shared" si="14"/>
        <v>#VALUE!</v>
      </c>
      <c r="C491" t="s">
        <v>2</v>
      </c>
      <c r="D491" s="52" t="e">
        <f t="shared" si="15"/>
        <v>#VALUE!</v>
      </c>
    </row>
    <row r="492" spans="1:8" x14ac:dyDescent="0.2">
      <c r="A492" s="52" t="s">
        <v>2449</v>
      </c>
      <c r="B492" s="52" t="str">
        <f t="shared" si="14"/>
        <v>38</v>
      </c>
      <c r="C492" t="s">
        <v>2380</v>
      </c>
      <c r="D492" s="52" t="str">
        <f t="shared" si="15"/>
        <v>INT'L CHRISTIAN QUALITY MUSIC SEC &amp; PRI SCH ICQM _</v>
      </c>
      <c r="E492">
        <v>2</v>
      </c>
      <c r="F492">
        <v>2</v>
      </c>
      <c r="G492">
        <v>4</v>
      </c>
    </row>
    <row r="493" spans="1:8" x14ac:dyDescent="0.2">
      <c r="A493" s="52" t="s">
        <v>2449</v>
      </c>
      <c r="B493" s="52" t="e">
        <f t="shared" si="14"/>
        <v>#VALUE!</v>
      </c>
      <c r="C493" t="s">
        <v>2</v>
      </c>
      <c r="D493" s="52" t="e">
        <f t="shared" si="15"/>
        <v>#VALUE!</v>
      </c>
    </row>
    <row r="494" spans="1:8" x14ac:dyDescent="0.2">
      <c r="A494" s="52" t="s">
        <v>2449</v>
      </c>
      <c r="B494" s="52" t="str">
        <f t="shared" si="14"/>
        <v>38</v>
      </c>
      <c r="C494" t="s">
        <v>2381</v>
      </c>
      <c r="D494" s="52" t="str">
        <f t="shared" si="15"/>
        <v>PO LEUNG KUK HO YUK CHING (1894) COLLEGE PLKHYC _ _</v>
      </c>
      <c r="E494">
        <v>4</v>
      </c>
      <c r="F494">
        <v>4</v>
      </c>
    </row>
    <row r="495" spans="1:8" x14ac:dyDescent="0.2">
      <c r="A495" s="52" t="s">
        <v>2449</v>
      </c>
      <c r="B495" s="52" t="e">
        <f t="shared" si="14"/>
        <v>#VALUE!</v>
      </c>
      <c r="C495" t="s">
        <v>2</v>
      </c>
      <c r="D495" s="52" t="e">
        <f t="shared" si="15"/>
        <v>#VALUE!</v>
      </c>
    </row>
    <row r="496" spans="1:8" x14ac:dyDescent="0.2">
      <c r="A496" s="52" t="s">
        <v>2449</v>
      </c>
      <c r="B496" s="52" t="str">
        <f t="shared" si="14"/>
        <v>38</v>
      </c>
      <c r="C496" t="s">
        <v>2382</v>
      </c>
      <c r="D496" s="52" t="str">
        <f t="shared" si="15"/>
        <v>UNITED CHRISTIAN COLLEGE (TAI HANG TUNG) UCC-THT _</v>
      </c>
      <c r="E496">
        <v>1</v>
      </c>
      <c r="F496">
        <v>3</v>
      </c>
      <c r="G496">
        <v>4</v>
      </c>
    </row>
    <row r="497" spans="1:7" x14ac:dyDescent="0.2">
      <c r="A497" s="52" t="s">
        <v>2449</v>
      </c>
      <c r="B497" s="52" t="e">
        <f t="shared" si="14"/>
        <v>#VALUE!</v>
      </c>
      <c r="C497" t="s">
        <v>2</v>
      </c>
      <c r="D497" s="52" t="e">
        <f t="shared" si="15"/>
        <v>#VALUE!</v>
      </c>
    </row>
    <row r="498" spans="1:7" x14ac:dyDescent="0.2">
      <c r="A498" s="52" t="s">
        <v>2449</v>
      </c>
      <c r="B498" s="52" t="str">
        <f t="shared" si="14"/>
        <v>41</v>
      </c>
      <c r="C498" t="s">
        <v>2383</v>
      </c>
      <c r="D498" s="52" t="str">
        <f t="shared" si="15"/>
        <v>CCC KEI CHI SECONDARY SCHOOL KCS</v>
      </c>
      <c r="E498">
        <v>2</v>
      </c>
      <c r="F498">
        <v>1</v>
      </c>
      <c r="G498">
        <v>3</v>
      </c>
    </row>
    <row r="499" spans="1:7" x14ac:dyDescent="0.2">
      <c r="A499" s="52" t="s">
        <v>2449</v>
      </c>
      <c r="B499" s="52" t="e">
        <f t="shared" si="14"/>
        <v>#VALUE!</v>
      </c>
      <c r="C499" t="s">
        <v>2</v>
      </c>
      <c r="D499" s="52" t="e">
        <f t="shared" si="15"/>
        <v>#VALUE!</v>
      </c>
    </row>
    <row r="500" spans="1:7" x14ac:dyDescent="0.2">
      <c r="A500" s="52" t="s">
        <v>2449</v>
      </c>
      <c r="B500" s="52" t="str">
        <f t="shared" si="14"/>
        <v>41</v>
      </c>
      <c r="C500" t="s">
        <v>2384</v>
      </c>
      <c r="D500" s="52" t="str">
        <f t="shared" si="15"/>
        <v>SKH ST. BENEDICT'S SCHOOL SKHSBS</v>
      </c>
      <c r="E500">
        <v>2</v>
      </c>
      <c r="F500" t="s">
        <v>245</v>
      </c>
      <c r="G500">
        <v>3</v>
      </c>
    </row>
    <row r="501" spans="1:7" x14ac:dyDescent="0.2">
      <c r="A501" s="52" t="s">
        <v>2449</v>
      </c>
      <c r="B501" s="52" t="e">
        <f t="shared" si="14"/>
        <v>#VALUE!</v>
      </c>
      <c r="C501" t="s">
        <v>2</v>
      </c>
      <c r="D501" s="52" t="e">
        <f t="shared" si="15"/>
        <v>#VALUE!</v>
      </c>
    </row>
    <row r="502" spans="1:7" x14ac:dyDescent="0.2">
      <c r="A502" s="52" t="s">
        <v>2449</v>
      </c>
      <c r="B502" s="52" t="str">
        <f t="shared" si="14"/>
        <v>43</v>
      </c>
      <c r="C502" t="s">
        <v>2385</v>
      </c>
      <c r="D502" s="52" t="str">
        <f t="shared" si="15"/>
        <v>KOWLOON TECHNICAL SCHOOL KTS</v>
      </c>
      <c r="E502" t="s">
        <v>211</v>
      </c>
      <c r="F502">
        <v>2</v>
      </c>
    </row>
    <row r="503" spans="1:7" x14ac:dyDescent="0.2">
      <c r="A503" s="52" t="s">
        <v>2449</v>
      </c>
      <c r="B503" s="52" t="e">
        <f t="shared" si="14"/>
        <v>#VALUE!</v>
      </c>
      <c r="C503" t="s">
        <v>2</v>
      </c>
      <c r="D503" s="52" t="e">
        <f t="shared" si="15"/>
        <v>#VALUE!</v>
      </c>
    </row>
    <row r="504" spans="1:7" x14ac:dyDescent="0.2">
      <c r="A504" s="52" t="s">
        <v>2449</v>
      </c>
      <c r="B504" s="52" t="str">
        <f t="shared" si="14"/>
        <v>44</v>
      </c>
      <c r="C504" t="s">
        <v>2386</v>
      </c>
      <c r="D504" s="52" t="str">
        <f t="shared" si="15"/>
        <v>DELIA MEMORIAL SCHOOL (GLEE PATH) DMS-GP</v>
      </c>
      <c r="E504" t="s">
        <v>138</v>
      </c>
      <c r="F504">
        <v>1</v>
      </c>
    </row>
    <row r="505" spans="1:7" x14ac:dyDescent="0.2">
      <c r="A505" s="52" t="s">
        <v>2449</v>
      </c>
      <c r="B505" s="52" t="e">
        <f t="shared" si="14"/>
        <v>#VALUE!</v>
      </c>
      <c r="C505" t="s">
        <v>2</v>
      </c>
      <c r="D505" s="52" t="e">
        <f t="shared" si="15"/>
        <v>#VALUE!</v>
      </c>
    </row>
    <row r="506" spans="1:7" x14ac:dyDescent="0.2">
      <c r="A506" s="52" t="s">
        <v>2449</v>
      </c>
      <c r="B506" s="52" t="str">
        <f t="shared" si="14"/>
        <v>44</v>
      </c>
      <c r="C506" t="s">
        <v>2387</v>
      </c>
      <c r="D506" s="52" t="str">
        <f t="shared" si="15"/>
        <v>NEWMAN CATHOLIC COLLEGE NCC _</v>
      </c>
      <c r="E506">
        <v>1</v>
      </c>
      <c r="F506">
        <v>1</v>
      </c>
    </row>
    <row r="507" spans="1:7" x14ac:dyDescent="0.2">
      <c r="A507" s="52" t="s">
        <v>2449</v>
      </c>
      <c r="B507" s="52" t="e">
        <f t="shared" si="14"/>
        <v>#VALUE!</v>
      </c>
      <c r="C507" t="s">
        <v>2</v>
      </c>
      <c r="D507" s="52" t="e">
        <f t="shared" si="15"/>
        <v>#VALUE!</v>
      </c>
    </row>
    <row r="508" spans="1:7" x14ac:dyDescent="0.2">
      <c r="A508" s="52" t="s">
        <v>2449</v>
      </c>
      <c r="B508" s="52" t="str">
        <f t="shared" si="14"/>
        <v>46</v>
      </c>
      <c r="C508" t="s">
        <v>2154</v>
      </c>
      <c r="D508" s="52" t="str">
        <f t="shared" si="15"/>
        <v>LUNG CHEUNG GOVERNMENT SECONDARY SCHOOL LCGSS</v>
      </c>
    </row>
    <row r="509" spans="1:7" x14ac:dyDescent="0.2">
      <c r="B509" s="52" t="e">
        <f t="shared" si="14"/>
        <v>#VALUE!</v>
      </c>
      <c r="C509" t="s">
        <v>2</v>
      </c>
      <c r="D509" s="52" t="e">
        <f t="shared" si="15"/>
        <v>#VALUE!</v>
      </c>
    </row>
    <row r="510" spans="1:7" x14ac:dyDescent="0.2">
      <c r="B510" s="52" t="str">
        <f t="shared" si="14"/>
        <v>Girls</v>
      </c>
      <c r="C510" t="s">
        <v>39</v>
      </c>
      <c r="D510" s="52" t="str">
        <f t="shared" si="15"/>
        <v>Overall Day</v>
      </c>
      <c r="E510">
        <v>2</v>
      </c>
    </row>
    <row r="511" spans="1:7" x14ac:dyDescent="0.2">
      <c r="B511" s="52" t="e">
        <f t="shared" si="14"/>
        <v>#VALUE!</v>
      </c>
      <c r="C511" t="s">
        <v>0</v>
      </c>
      <c r="D511" s="52" t="e">
        <f t="shared" si="15"/>
        <v>#VALUE!</v>
      </c>
    </row>
    <row r="512" spans="1:7" x14ac:dyDescent="0.2">
      <c r="B512" s="52" t="str">
        <f t="shared" si="14"/>
        <v>School</v>
      </c>
      <c r="C512" t="s">
        <v>1</v>
      </c>
      <c r="D512" s="52" t="str">
        <f t="shared" si="15"/>
        <v>A B C Total</v>
      </c>
    </row>
    <row r="513" spans="1:8" x14ac:dyDescent="0.2">
      <c r="B513" s="52" t="e">
        <f t="shared" si="14"/>
        <v>#VALUE!</v>
      </c>
      <c r="C513" t="s">
        <v>2</v>
      </c>
      <c r="D513" s="52" t="e">
        <f t="shared" si="15"/>
        <v>#VALUE!</v>
      </c>
    </row>
    <row r="514" spans="1:8" x14ac:dyDescent="0.2">
      <c r="A514" s="52" t="s">
        <v>2450</v>
      </c>
      <c r="B514" s="52" t="str">
        <f t="shared" si="14"/>
        <v>1</v>
      </c>
      <c r="C514" t="s">
        <v>2388</v>
      </c>
      <c r="D514" s="52" t="str">
        <f t="shared" si="15"/>
        <v>AUSTRALIAN INTERNATIONAL SCHOOL HONG KONG AISHK</v>
      </c>
      <c r="E514">
        <v>34</v>
      </c>
      <c r="F514">
        <v>50</v>
      </c>
      <c r="G514">
        <v>64</v>
      </c>
      <c r="H514">
        <v>148</v>
      </c>
    </row>
    <row r="515" spans="1:8" x14ac:dyDescent="0.2">
      <c r="A515" s="52" t="s">
        <v>2450</v>
      </c>
      <c r="B515" s="52" t="e">
        <f t="shared" si="14"/>
        <v>#VALUE!</v>
      </c>
      <c r="C515" t="s">
        <v>2</v>
      </c>
      <c r="D515" s="52" t="e">
        <f t="shared" si="15"/>
        <v>#VALUE!</v>
      </c>
    </row>
    <row r="516" spans="1:8" x14ac:dyDescent="0.2">
      <c r="A516" s="52" t="s">
        <v>2450</v>
      </c>
      <c r="B516" s="52" t="str">
        <f t="shared" si="14"/>
        <v>2</v>
      </c>
      <c r="C516" t="s">
        <v>2389</v>
      </c>
      <c r="D516" s="52" t="str">
        <f t="shared" si="15"/>
        <v>HOLY TRINITY COLLEGE HTC</v>
      </c>
      <c r="E516">
        <v>17</v>
      </c>
      <c r="F516">
        <v>45</v>
      </c>
      <c r="G516">
        <v>62</v>
      </c>
      <c r="H516">
        <v>124</v>
      </c>
    </row>
    <row r="517" spans="1:8" x14ac:dyDescent="0.2">
      <c r="A517" s="52" t="s">
        <v>2450</v>
      </c>
      <c r="B517" s="52" t="e">
        <f t="shared" si="14"/>
        <v>#VALUE!</v>
      </c>
      <c r="C517" t="s">
        <v>2</v>
      </c>
      <c r="D517" s="52" t="e">
        <f t="shared" si="15"/>
        <v>#VALUE!</v>
      </c>
    </row>
    <row r="518" spans="1:8" x14ac:dyDescent="0.2">
      <c r="A518" s="52" t="s">
        <v>2450</v>
      </c>
      <c r="B518" s="52" t="str">
        <f t="shared" ref="B518:B581" si="16">LEFT(C518, FIND(" ", C518, 1)-1)</f>
        <v>3</v>
      </c>
      <c r="C518" t="s">
        <v>2390</v>
      </c>
      <c r="D518" s="52" t="str">
        <f t="shared" ref="D518:D581" si="17">MID(C518, FIND(" ", C518, 1)+1, LEN(C518)-FIND(" ", C518, 1))</f>
        <v>QUEEN ELIZABETH SCHOOL QES</v>
      </c>
      <c r="E518">
        <v>58</v>
      </c>
      <c r="F518">
        <v>19</v>
      </c>
      <c r="G518">
        <v>43</v>
      </c>
      <c r="H518">
        <v>120</v>
      </c>
    </row>
    <row r="519" spans="1:8" x14ac:dyDescent="0.2">
      <c r="A519" s="52" t="s">
        <v>2450</v>
      </c>
      <c r="B519" s="52" t="e">
        <f t="shared" si="16"/>
        <v>#VALUE!</v>
      </c>
      <c r="C519" t="s">
        <v>2</v>
      </c>
      <c r="D519" s="52" t="e">
        <f t="shared" si="17"/>
        <v>#VALUE!</v>
      </c>
    </row>
    <row r="520" spans="1:8" x14ac:dyDescent="0.2">
      <c r="A520" s="52" t="s">
        <v>2450</v>
      </c>
      <c r="B520" s="52" t="str">
        <f t="shared" si="16"/>
        <v>4</v>
      </c>
      <c r="C520" t="s">
        <v>2391</v>
      </c>
      <c r="D520" s="52" t="str">
        <f t="shared" si="17"/>
        <v>HKCCCU LOGOS ACADEMY LA</v>
      </c>
      <c r="E520">
        <v>4</v>
      </c>
      <c r="F520">
        <v>50</v>
      </c>
      <c r="G520">
        <v>53</v>
      </c>
      <c r="H520">
        <v>107</v>
      </c>
    </row>
    <row r="521" spans="1:8" x14ac:dyDescent="0.2">
      <c r="A521" s="52" t="s">
        <v>2450</v>
      </c>
      <c r="B521" s="52" t="e">
        <f t="shared" si="16"/>
        <v>#VALUE!</v>
      </c>
      <c r="C521" t="s">
        <v>2</v>
      </c>
      <c r="D521" s="52" t="e">
        <f t="shared" si="17"/>
        <v>#VALUE!</v>
      </c>
    </row>
    <row r="522" spans="1:8" x14ac:dyDescent="0.2">
      <c r="A522" s="52" t="s">
        <v>2450</v>
      </c>
      <c r="B522" s="52" t="str">
        <f t="shared" si="16"/>
        <v>5</v>
      </c>
      <c r="C522" t="s">
        <v>2392</v>
      </c>
      <c r="D522" s="52" t="str">
        <f t="shared" si="17"/>
        <v>OUR LADY OF THE ROSARY COLLEGE OLRC</v>
      </c>
      <c r="E522">
        <v>67</v>
      </c>
      <c r="F522">
        <v>7</v>
      </c>
      <c r="G522">
        <v>29</v>
      </c>
      <c r="H522">
        <v>103</v>
      </c>
    </row>
    <row r="523" spans="1:8" x14ac:dyDescent="0.2">
      <c r="A523" s="52" t="s">
        <v>2450</v>
      </c>
      <c r="B523" s="52" t="e">
        <f t="shared" si="16"/>
        <v>#VALUE!</v>
      </c>
      <c r="C523" t="s">
        <v>2</v>
      </c>
      <c r="D523" s="52" t="e">
        <f t="shared" si="17"/>
        <v>#VALUE!</v>
      </c>
    </row>
    <row r="524" spans="1:8" x14ac:dyDescent="0.2">
      <c r="A524" s="52" t="s">
        <v>2450</v>
      </c>
      <c r="B524" s="52" t="str">
        <f t="shared" si="16"/>
        <v>6</v>
      </c>
      <c r="C524" t="s">
        <v>2393</v>
      </c>
      <c r="D524" s="52" t="str">
        <f t="shared" si="17"/>
        <v>MARYKNOLL FATHERS' SCHOOL MFS</v>
      </c>
      <c r="E524">
        <v>57</v>
      </c>
      <c r="F524">
        <v>24</v>
      </c>
      <c r="G524">
        <v>21</v>
      </c>
      <c r="H524">
        <v>102</v>
      </c>
    </row>
    <row r="525" spans="1:8" x14ac:dyDescent="0.2">
      <c r="A525" s="52" t="s">
        <v>2450</v>
      </c>
      <c r="B525" s="52" t="e">
        <f t="shared" si="16"/>
        <v>#VALUE!</v>
      </c>
      <c r="C525" t="s">
        <v>2</v>
      </c>
      <c r="D525" s="52" t="e">
        <f t="shared" si="17"/>
        <v>#VALUE!</v>
      </c>
    </row>
    <row r="526" spans="1:8" x14ac:dyDescent="0.2">
      <c r="A526" s="52" t="s">
        <v>2450</v>
      </c>
      <c r="B526" s="52" t="str">
        <f t="shared" si="16"/>
        <v>7</v>
      </c>
      <c r="C526" t="s">
        <v>2394</v>
      </c>
      <c r="D526" s="52" t="str">
        <f t="shared" si="17"/>
        <v>PO LEUNG KUK No. 1 W. H. CHEUNG COLLEGE PLKNO.1C</v>
      </c>
      <c r="E526">
        <v>18</v>
      </c>
      <c r="F526">
        <v>40</v>
      </c>
      <c r="G526">
        <v>39</v>
      </c>
      <c r="H526">
        <v>97</v>
      </c>
    </row>
    <row r="527" spans="1:8" x14ac:dyDescent="0.2">
      <c r="A527" s="52" t="s">
        <v>2450</v>
      </c>
      <c r="B527" s="52" t="e">
        <f t="shared" si="16"/>
        <v>#VALUE!</v>
      </c>
      <c r="C527" t="s">
        <v>2</v>
      </c>
      <c r="D527" s="52" t="e">
        <f t="shared" si="17"/>
        <v>#VALUE!</v>
      </c>
    </row>
    <row r="528" spans="1:8" x14ac:dyDescent="0.2">
      <c r="A528" s="52" t="s">
        <v>2450</v>
      </c>
      <c r="B528" s="52" t="str">
        <f t="shared" si="16"/>
        <v>8</v>
      </c>
      <c r="C528" t="s">
        <v>2395</v>
      </c>
      <c r="D528" s="52" t="str">
        <f t="shared" si="17"/>
        <v>HOLY FAMILY CANOSSIAN COLLEGE HFCC</v>
      </c>
      <c r="E528" t="s">
        <v>2396</v>
      </c>
      <c r="F528">
        <v>95</v>
      </c>
    </row>
    <row r="529" spans="1:8" x14ac:dyDescent="0.2">
      <c r="A529" s="52" t="s">
        <v>2450</v>
      </c>
      <c r="B529" s="52" t="e">
        <f t="shared" si="16"/>
        <v>#VALUE!</v>
      </c>
      <c r="C529" t="s">
        <v>2</v>
      </c>
      <c r="D529" s="52" t="e">
        <f t="shared" si="17"/>
        <v>#VALUE!</v>
      </c>
    </row>
    <row r="530" spans="1:8" x14ac:dyDescent="0.2">
      <c r="A530" s="52" t="s">
        <v>2450</v>
      </c>
      <c r="B530" s="52" t="str">
        <f t="shared" si="16"/>
        <v>9</v>
      </c>
      <c r="C530" t="s">
        <v>2397</v>
      </c>
      <c r="D530" s="52" t="str">
        <f t="shared" si="17"/>
        <v>CREATIVE SECONDARY SCHOOL CREATIVE</v>
      </c>
      <c r="E530">
        <v>32</v>
      </c>
      <c r="F530">
        <v>15</v>
      </c>
      <c r="G530">
        <v>17</v>
      </c>
      <c r="H530">
        <v>64</v>
      </c>
    </row>
    <row r="531" spans="1:8" x14ac:dyDescent="0.2">
      <c r="A531" s="52" t="s">
        <v>2450</v>
      </c>
      <c r="B531" s="52" t="e">
        <f t="shared" si="16"/>
        <v>#VALUE!</v>
      </c>
      <c r="C531" t="s">
        <v>2</v>
      </c>
      <c r="D531" s="52" t="e">
        <f t="shared" si="17"/>
        <v>#VALUE!</v>
      </c>
    </row>
    <row r="532" spans="1:8" x14ac:dyDescent="0.2">
      <c r="A532" s="52" t="s">
        <v>2450</v>
      </c>
      <c r="B532" s="52" t="str">
        <f t="shared" si="16"/>
        <v>10</v>
      </c>
      <c r="C532" t="s">
        <v>2398</v>
      </c>
      <c r="D532" s="52" t="str">
        <f t="shared" si="17"/>
        <v>KING LING COLLEGE K-LING</v>
      </c>
      <c r="E532">
        <v>2</v>
      </c>
      <c r="F532">
        <v>48</v>
      </c>
      <c r="G532">
        <v>6</v>
      </c>
      <c r="H532">
        <v>56</v>
      </c>
    </row>
    <row r="533" spans="1:8" x14ac:dyDescent="0.2">
      <c r="A533" s="52" t="s">
        <v>2450</v>
      </c>
      <c r="B533" s="52" t="e">
        <f t="shared" si="16"/>
        <v>#VALUE!</v>
      </c>
      <c r="C533" t="s">
        <v>2</v>
      </c>
      <c r="D533" s="52" t="e">
        <f t="shared" si="17"/>
        <v>#VALUE!</v>
      </c>
    </row>
    <row r="534" spans="1:8" x14ac:dyDescent="0.2">
      <c r="A534" s="52" t="s">
        <v>2450</v>
      </c>
      <c r="B534" s="52" t="str">
        <f t="shared" si="16"/>
        <v>11</v>
      </c>
      <c r="C534" t="s">
        <v>2399</v>
      </c>
      <c r="D534" s="52" t="str">
        <f t="shared" si="17"/>
        <v>ST. MARGARET'S COED ENGLISH SEC &amp; PRI SCH SMCESPS</v>
      </c>
      <c r="E534">
        <v>11</v>
      </c>
      <c r="F534">
        <v>20</v>
      </c>
      <c r="G534">
        <v>24</v>
      </c>
      <c r="H534">
        <v>55</v>
      </c>
    </row>
    <row r="535" spans="1:8" x14ac:dyDescent="0.2">
      <c r="A535" s="52" t="s">
        <v>2450</v>
      </c>
      <c r="B535" s="52" t="e">
        <f t="shared" si="16"/>
        <v>#VALUE!</v>
      </c>
      <c r="C535" t="s">
        <v>2</v>
      </c>
      <c r="D535" s="52" t="e">
        <f t="shared" si="17"/>
        <v>#VALUE!</v>
      </c>
    </row>
    <row r="536" spans="1:8" x14ac:dyDescent="0.2">
      <c r="A536" s="52" t="s">
        <v>2450</v>
      </c>
      <c r="B536" s="52" t="str">
        <f t="shared" si="16"/>
        <v>12</v>
      </c>
      <c r="C536" t="s">
        <v>110</v>
      </c>
      <c r="D536" s="52" t="str">
        <f t="shared" si="17"/>
        <v>PO LEUNG KUK LAWS FOUNDATION COLLEGE PLKLFC</v>
      </c>
      <c r="E536">
        <v>16</v>
      </c>
      <c r="F536">
        <v>11</v>
      </c>
      <c r="G536">
        <v>25</v>
      </c>
      <c r="H536">
        <v>52</v>
      </c>
    </row>
    <row r="537" spans="1:8" x14ac:dyDescent="0.2">
      <c r="A537" s="52" t="s">
        <v>2450</v>
      </c>
      <c r="B537" s="52" t="e">
        <f t="shared" si="16"/>
        <v>#VALUE!</v>
      </c>
      <c r="C537" t="s">
        <v>2</v>
      </c>
      <c r="D537" s="52" t="e">
        <f t="shared" si="17"/>
        <v>#VALUE!</v>
      </c>
    </row>
    <row r="538" spans="1:8" x14ac:dyDescent="0.2">
      <c r="A538" s="52" t="s">
        <v>2450</v>
      </c>
      <c r="B538" s="52" t="str">
        <f t="shared" si="16"/>
        <v>13</v>
      </c>
      <c r="C538" t="s">
        <v>2400</v>
      </c>
      <c r="D538" s="52" t="str">
        <f t="shared" si="17"/>
        <v>C&amp;M ALLIANCE SUN KEI SECONDARY SCHOOL SKSS _</v>
      </c>
      <c r="E538">
        <v>32</v>
      </c>
      <c r="F538">
        <v>13</v>
      </c>
      <c r="G538">
        <v>45</v>
      </c>
    </row>
    <row r="539" spans="1:8" x14ac:dyDescent="0.2">
      <c r="A539" s="52" t="s">
        <v>2450</v>
      </c>
      <c r="B539" s="52" t="e">
        <f t="shared" si="16"/>
        <v>#VALUE!</v>
      </c>
      <c r="C539" t="s">
        <v>2</v>
      </c>
      <c r="D539" s="52" t="e">
        <f t="shared" si="17"/>
        <v>#VALUE!</v>
      </c>
    </row>
    <row r="540" spans="1:8" x14ac:dyDescent="0.2">
      <c r="A540" s="52" t="s">
        <v>2450</v>
      </c>
      <c r="B540" s="52" t="str">
        <f t="shared" si="16"/>
        <v>14</v>
      </c>
      <c r="C540" t="s">
        <v>2401</v>
      </c>
      <c r="D540" s="52" t="str">
        <f t="shared" si="17"/>
        <v>ST. ANTONIUS GIRLS' COLLEGE SAGC</v>
      </c>
      <c r="E540">
        <v>19</v>
      </c>
      <c r="F540">
        <v>1</v>
      </c>
      <c r="G540">
        <v>20</v>
      </c>
      <c r="H540">
        <v>40</v>
      </c>
    </row>
    <row r="541" spans="1:8" x14ac:dyDescent="0.2">
      <c r="A541" s="52" t="s">
        <v>2450</v>
      </c>
      <c r="B541" s="52" t="e">
        <f t="shared" si="16"/>
        <v>#VALUE!</v>
      </c>
      <c r="C541" t="s">
        <v>2</v>
      </c>
      <c r="D541" s="52" t="e">
        <f t="shared" si="17"/>
        <v>#VALUE!</v>
      </c>
    </row>
    <row r="542" spans="1:8" x14ac:dyDescent="0.2">
      <c r="A542" s="52" t="s">
        <v>2450</v>
      </c>
      <c r="B542" s="52" t="str">
        <f t="shared" si="16"/>
        <v>14</v>
      </c>
      <c r="C542" t="s">
        <v>2402</v>
      </c>
      <c r="D542" s="52" t="str">
        <f t="shared" si="17"/>
        <v>TACK CHING GIRLS' SECONDARY SCHOOL TCGSS</v>
      </c>
      <c r="E542">
        <v>1</v>
      </c>
      <c r="F542">
        <v>35</v>
      </c>
      <c r="G542">
        <v>4</v>
      </c>
      <c r="H542">
        <v>40</v>
      </c>
    </row>
    <row r="543" spans="1:8" x14ac:dyDescent="0.2">
      <c r="A543" s="52" t="s">
        <v>2450</v>
      </c>
      <c r="B543" s="52" t="e">
        <f t="shared" si="16"/>
        <v>#VALUE!</v>
      </c>
      <c r="C543" t="s">
        <v>2</v>
      </c>
      <c r="D543" s="52" t="e">
        <f t="shared" si="17"/>
        <v>#VALUE!</v>
      </c>
    </row>
    <row r="544" spans="1:8" x14ac:dyDescent="0.2">
      <c r="A544" s="52" t="s">
        <v>2450</v>
      </c>
      <c r="B544" s="52" t="str">
        <f t="shared" si="16"/>
        <v>16</v>
      </c>
      <c r="C544" t="s">
        <v>2403</v>
      </c>
      <c r="D544" s="52" t="str">
        <f t="shared" si="17"/>
        <v>LEUNG SHEK CHEE COLLEGE LSCC _</v>
      </c>
      <c r="E544">
        <v>26</v>
      </c>
      <c r="F544">
        <v>10</v>
      </c>
      <c r="G544">
        <v>36</v>
      </c>
    </row>
    <row r="545" spans="1:8" x14ac:dyDescent="0.2">
      <c r="A545" s="52" t="s">
        <v>2450</v>
      </c>
      <c r="B545" s="52" t="e">
        <f t="shared" si="16"/>
        <v>#VALUE!</v>
      </c>
      <c r="C545" t="s">
        <v>2</v>
      </c>
      <c r="D545" s="52" t="e">
        <f t="shared" si="17"/>
        <v>#VALUE!</v>
      </c>
    </row>
    <row r="546" spans="1:8" x14ac:dyDescent="0.2">
      <c r="A546" s="52" t="s">
        <v>2450</v>
      </c>
      <c r="B546" s="52" t="str">
        <f t="shared" si="16"/>
        <v>17</v>
      </c>
      <c r="C546" t="s">
        <v>2404</v>
      </c>
      <c r="D546" s="52" t="str">
        <f t="shared" si="17"/>
        <v>CARMEL SECONDARY SCHOOL CS</v>
      </c>
      <c r="E546">
        <v>2</v>
      </c>
      <c r="F546">
        <v>4</v>
      </c>
      <c r="G546">
        <v>29</v>
      </c>
      <c r="H546">
        <v>35</v>
      </c>
    </row>
    <row r="547" spans="1:8" x14ac:dyDescent="0.2">
      <c r="A547" s="52" t="s">
        <v>2450</v>
      </c>
      <c r="B547" s="52" t="e">
        <f t="shared" si="16"/>
        <v>#VALUE!</v>
      </c>
      <c r="C547" t="s">
        <v>2</v>
      </c>
      <c r="D547" s="52" t="e">
        <f t="shared" si="17"/>
        <v>#VALUE!</v>
      </c>
    </row>
    <row r="548" spans="1:8" x14ac:dyDescent="0.2">
      <c r="A548" s="52" t="s">
        <v>2450</v>
      </c>
      <c r="B548" s="52" t="str">
        <f t="shared" si="16"/>
        <v>18</v>
      </c>
      <c r="C548" t="s">
        <v>2405</v>
      </c>
      <c r="D548" s="52" t="str">
        <f t="shared" si="17"/>
        <v>ECF SAINT TOO CANAAN COLLEGE STCC _</v>
      </c>
      <c r="E548">
        <v>19</v>
      </c>
      <c r="F548">
        <v>11</v>
      </c>
      <c r="G548">
        <v>30</v>
      </c>
    </row>
    <row r="549" spans="1:8" x14ac:dyDescent="0.2">
      <c r="A549" s="52" t="s">
        <v>2450</v>
      </c>
      <c r="B549" s="52" t="e">
        <f t="shared" si="16"/>
        <v>#VALUE!</v>
      </c>
      <c r="C549" t="s">
        <v>2</v>
      </c>
      <c r="D549" s="52" t="e">
        <f t="shared" si="17"/>
        <v>#VALUE!</v>
      </c>
    </row>
    <row r="550" spans="1:8" x14ac:dyDescent="0.2">
      <c r="A550" s="52" t="s">
        <v>2450</v>
      </c>
      <c r="B550" s="52" t="str">
        <f t="shared" si="16"/>
        <v>19</v>
      </c>
      <c r="C550" t="s">
        <v>2406</v>
      </c>
      <c r="D550" s="52" t="str">
        <f t="shared" si="17"/>
        <v>OUR LADY'S COLLEGE OLC</v>
      </c>
      <c r="E550">
        <v>12</v>
      </c>
      <c r="F550">
        <v>13</v>
      </c>
      <c r="G550">
        <v>3</v>
      </c>
      <c r="H550">
        <v>28</v>
      </c>
    </row>
    <row r="551" spans="1:8" x14ac:dyDescent="0.2">
      <c r="A551" s="52" t="s">
        <v>2450</v>
      </c>
      <c r="B551" s="52" t="e">
        <f t="shared" si="16"/>
        <v>#VALUE!</v>
      </c>
      <c r="C551" t="s">
        <v>2</v>
      </c>
      <c r="D551" s="52" t="e">
        <f t="shared" si="17"/>
        <v>#VALUE!</v>
      </c>
    </row>
    <row r="552" spans="1:8" x14ac:dyDescent="0.2">
      <c r="A552" s="52" t="s">
        <v>2450</v>
      </c>
      <c r="B552" s="52" t="str">
        <f t="shared" si="16"/>
        <v>20</v>
      </c>
      <c r="C552" t="s">
        <v>2407</v>
      </c>
      <c r="D552" s="52" t="str">
        <f t="shared" si="17"/>
        <v>KOWLOON TONG SCHOOL (SECONDARY SECTION) KTSS</v>
      </c>
      <c r="E552" t="s">
        <v>2408</v>
      </c>
      <c r="F552">
        <v>26</v>
      </c>
    </row>
    <row r="553" spans="1:8" x14ac:dyDescent="0.2">
      <c r="A553" s="52" t="s">
        <v>2450</v>
      </c>
      <c r="B553" s="52" t="e">
        <f t="shared" si="16"/>
        <v>#VALUE!</v>
      </c>
      <c r="C553" t="s">
        <v>2</v>
      </c>
      <c r="D553" s="52" t="e">
        <f t="shared" si="17"/>
        <v>#VALUE!</v>
      </c>
    </row>
    <row r="554" spans="1:8" x14ac:dyDescent="0.2">
      <c r="A554" s="52" t="s">
        <v>2450</v>
      </c>
      <c r="B554" s="52" t="str">
        <f t="shared" si="16"/>
        <v>21</v>
      </c>
      <c r="C554" t="s">
        <v>2409</v>
      </c>
      <c r="D554" s="52" t="str">
        <f t="shared" si="17"/>
        <v>MKMCF MA CHAN DUEN HEY MEMORIAL COLLEGE MCDHMC _</v>
      </c>
      <c r="E554">
        <v>7</v>
      </c>
      <c r="F554">
        <v>17</v>
      </c>
      <c r="G554">
        <v>24</v>
      </c>
    </row>
    <row r="555" spans="1:8" x14ac:dyDescent="0.2">
      <c r="A555" s="52" t="s">
        <v>2450</v>
      </c>
      <c r="B555" s="52" t="e">
        <f t="shared" si="16"/>
        <v>#VALUE!</v>
      </c>
      <c r="C555" t="s">
        <v>2</v>
      </c>
      <c r="D555" s="52" t="e">
        <f t="shared" si="17"/>
        <v>#VALUE!</v>
      </c>
    </row>
    <row r="556" spans="1:8" x14ac:dyDescent="0.2">
      <c r="A556" s="52" t="s">
        <v>2450</v>
      </c>
      <c r="B556" s="52" t="str">
        <f t="shared" si="16"/>
        <v>21</v>
      </c>
      <c r="C556" t="s">
        <v>2410</v>
      </c>
      <c r="D556" s="52" t="str">
        <f t="shared" si="17"/>
        <v>TSUNG TSIN CHRISTIAN ACADEMY TTCA _</v>
      </c>
      <c r="E556">
        <v>12</v>
      </c>
      <c r="F556">
        <v>12</v>
      </c>
      <c r="G556">
        <v>24</v>
      </c>
    </row>
    <row r="557" spans="1:8" x14ac:dyDescent="0.2">
      <c r="A557" s="52" t="s">
        <v>2450</v>
      </c>
      <c r="B557" s="52" t="e">
        <f t="shared" si="16"/>
        <v>#VALUE!</v>
      </c>
      <c r="C557" t="s">
        <v>2</v>
      </c>
      <c r="D557" s="52" t="e">
        <f t="shared" si="17"/>
        <v>#VALUE!</v>
      </c>
    </row>
    <row r="558" spans="1:8" x14ac:dyDescent="0.2">
      <c r="A558" s="52" t="s">
        <v>2450</v>
      </c>
      <c r="B558" s="52" t="str">
        <f t="shared" si="16"/>
        <v>23</v>
      </c>
      <c r="C558" t="s">
        <v>2411</v>
      </c>
      <c r="D558" s="52" t="str">
        <f t="shared" si="17"/>
        <v>KWUN TONG GOVERNMENT SECONDARY SCHOOL KTGS</v>
      </c>
      <c r="E558">
        <v>16</v>
      </c>
      <c r="F558">
        <v>2</v>
      </c>
      <c r="G558">
        <v>2</v>
      </c>
      <c r="H558">
        <v>20</v>
      </c>
    </row>
    <row r="559" spans="1:8" x14ac:dyDescent="0.2">
      <c r="A559" s="52" t="s">
        <v>2450</v>
      </c>
      <c r="B559" s="52" t="e">
        <f t="shared" si="16"/>
        <v>#VALUE!</v>
      </c>
      <c r="C559" t="s">
        <v>2</v>
      </c>
      <c r="D559" s="52" t="e">
        <f t="shared" si="17"/>
        <v>#VALUE!</v>
      </c>
    </row>
    <row r="560" spans="1:8" x14ac:dyDescent="0.2">
      <c r="A560" s="52" t="s">
        <v>2450</v>
      </c>
      <c r="B560" s="52" t="str">
        <f t="shared" si="16"/>
        <v>23</v>
      </c>
      <c r="C560" t="s">
        <v>2412</v>
      </c>
      <c r="D560" s="52" t="str">
        <f t="shared" si="17"/>
        <v>SKH TSOI KUNG PO SECONDARY SCHOOL SKHTKP _ _</v>
      </c>
      <c r="E560">
        <v>20</v>
      </c>
      <c r="F560">
        <v>20</v>
      </c>
    </row>
    <row r="561" spans="1:8" x14ac:dyDescent="0.2">
      <c r="A561" s="52" t="s">
        <v>2450</v>
      </c>
      <c r="B561" s="52" t="e">
        <f t="shared" si="16"/>
        <v>#VALUE!</v>
      </c>
      <c r="C561" t="s">
        <v>2</v>
      </c>
      <c r="D561" s="52" t="e">
        <f t="shared" si="17"/>
        <v>#VALUE!</v>
      </c>
    </row>
    <row r="562" spans="1:8" x14ac:dyDescent="0.2">
      <c r="A562" s="52" t="s">
        <v>2450</v>
      </c>
      <c r="B562" s="52" t="str">
        <f t="shared" si="16"/>
        <v>25</v>
      </c>
      <c r="C562" t="s">
        <v>2413</v>
      </c>
      <c r="D562" s="52" t="str">
        <f t="shared" si="17"/>
        <v>YCH WONG WHA SAN SECONDARY SCHOOL WWS</v>
      </c>
      <c r="E562">
        <v>4</v>
      </c>
      <c r="F562">
        <v>1</v>
      </c>
      <c r="G562">
        <v>12</v>
      </c>
      <c r="H562">
        <v>17</v>
      </c>
    </row>
    <row r="563" spans="1:8" x14ac:dyDescent="0.2">
      <c r="A563" s="52" t="s">
        <v>2450</v>
      </c>
      <c r="B563" s="52" t="e">
        <f t="shared" si="16"/>
        <v>#VALUE!</v>
      </c>
      <c r="C563" t="s">
        <v>2</v>
      </c>
      <c r="D563" s="52" t="e">
        <f t="shared" si="17"/>
        <v>#VALUE!</v>
      </c>
    </row>
    <row r="564" spans="1:8" x14ac:dyDescent="0.2">
      <c r="A564" s="52" t="s">
        <v>2450</v>
      </c>
      <c r="B564" s="52" t="str">
        <f t="shared" si="16"/>
        <v>26</v>
      </c>
      <c r="C564" t="s">
        <v>2414</v>
      </c>
      <c r="D564" s="52" t="str">
        <f t="shared" si="17"/>
        <v>PO LEUNG KUK HO YUK CHING (1894) COLLEGE PLKHYC _</v>
      </c>
      <c r="E564" t="s">
        <v>2333</v>
      </c>
      <c r="F564">
        <v>15</v>
      </c>
    </row>
    <row r="565" spans="1:8" x14ac:dyDescent="0.2">
      <c r="A565" s="52" t="s">
        <v>2450</v>
      </c>
      <c r="B565" s="52" t="e">
        <f t="shared" si="16"/>
        <v>#VALUE!</v>
      </c>
      <c r="C565" t="s">
        <v>2</v>
      </c>
      <c r="D565" s="52" t="e">
        <f t="shared" si="17"/>
        <v>#VALUE!</v>
      </c>
    </row>
    <row r="566" spans="1:8" x14ac:dyDescent="0.2">
      <c r="A566" s="52" t="s">
        <v>2450</v>
      </c>
      <c r="B566" s="52" t="str">
        <f t="shared" si="16"/>
        <v>26</v>
      </c>
      <c r="C566" t="s">
        <v>2415</v>
      </c>
      <c r="D566" s="52" t="str">
        <f t="shared" si="17"/>
        <v>TAK NGA SECONDARY SCHOOL TNSS</v>
      </c>
      <c r="E566">
        <v>4</v>
      </c>
      <c r="F566">
        <v>9</v>
      </c>
      <c r="G566">
        <v>2</v>
      </c>
      <c r="H566">
        <v>15</v>
      </c>
    </row>
    <row r="567" spans="1:8" x14ac:dyDescent="0.2">
      <c r="A567" s="52" t="s">
        <v>2450</v>
      </c>
      <c r="B567" s="52" t="e">
        <f t="shared" si="16"/>
        <v>#VALUE!</v>
      </c>
      <c r="C567" t="s">
        <v>2</v>
      </c>
      <c r="D567" s="52" t="e">
        <f t="shared" si="17"/>
        <v>#VALUE!</v>
      </c>
    </row>
    <row r="568" spans="1:8" x14ac:dyDescent="0.2">
      <c r="A568" s="52" t="s">
        <v>2450</v>
      </c>
      <c r="B568" s="52" t="str">
        <f t="shared" si="16"/>
        <v>26</v>
      </c>
      <c r="C568" t="s">
        <v>2416</v>
      </c>
      <c r="D568" s="52" t="str">
        <f t="shared" si="17"/>
        <v>UNITED CHRISTIAN COLLEGE (TAI HANG TUNG) UCC-THT _</v>
      </c>
      <c r="E568" t="s">
        <v>2333</v>
      </c>
      <c r="F568">
        <v>15</v>
      </c>
    </row>
    <row r="569" spans="1:8" x14ac:dyDescent="0.2">
      <c r="A569" s="52" t="s">
        <v>2450</v>
      </c>
      <c r="B569" s="52" t="e">
        <f t="shared" si="16"/>
        <v>#VALUE!</v>
      </c>
      <c r="C569" t="s">
        <v>2</v>
      </c>
      <c r="D569" s="52" t="e">
        <f t="shared" si="17"/>
        <v>#VALUE!</v>
      </c>
    </row>
    <row r="570" spans="1:8" x14ac:dyDescent="0.2">
      <c r="A570" s="52" t="s">
        <v>2450</v>
      </c>
      <c r="B570" s="52" t="str">
        <f t="shared" si="16"/>
        <v>29</v>
      </c>
      <c r="C570" t="s">
        <v>2371</v>
      </c>
      <c r="D570" s="52" t="str">
        <f t="shared" si="17"/>
        <v>HEUNG TO MIDDLE SCHOOL (TAI HANG TUNG) HTMS-THT _</v>
      </c>
      <c r="E570">
        <v>9</v>
      </c>
      <c r="F570">
        <v>2</v>
      </c>
      <c r="G570">
        <v>11</v>
      </c>
    </row>
    <row r="571" spans="1:8" x14ac:dyDescent="0.2">
      <c r="A571" s="52" t="s">
        <v>2450</v>
      </c>
      <c r="B571" s="52" t="e">
        <f t="shared" si="16"/>
        <v>#VALUE!</v>
      </c>
      <c r="C571" t="s">
        <v>2</v>
      </c>
      <c r="D571" s="52" t="e">
        <f t="shared" si="17"/>
        <v>#VALUE!</v>
      </c>
    </row>
    <row r="572" spans="1:8" x14ac:dyDescent="0.2">
      <c r="A572" s="52" t="s">
        <v>2450</v>
      </c>
      <c r="B572" s="52" t="str">
        <f t="shared" si="16"/>
        <v>30</v>
      </c>
      <c r="C572" t="s">
        <v>2417</v>
      </c>
      <c r="D572" s="52" t="str">
        <f t="shared" si="17"/>
        <v>HO LAP COLLEGE (SPONSORED BY SIK SIK YUEN) HLC</v>
      </c>
      <c r="E572">
        <v>7</v>
      </c>
      <c r="F572" t="s">
        <v>245</v>
      </c>
      <c r="G572">
        <v>8</v>
      </c>
    </row>
    <row r="573" spans="1:8" x14ac:dyDescent="0.2">
      <c r="A573" s="52" t="s">
        <v>2450</v>
      </c>
      <c r="B573" s="52" t="e">
        <f t="shared" si="16"/>
        <v>#VALUE!</v>
      </c>
      <c r="C573" t="s">
        <v>2</v>
      </c>
      <c r="D573" s="52" t="e">
        <f t="shared" si="17"/>
        <v>#VALUE!</v>
      </c>
    </row>
    <row r="574" spans="1:8" x14ac:dyDescent="0.2">
      <c r="A574" s="52" t="s">
        <v>2450</v>
      </c>
      <c r="B574" s="52" t="str">
        <f t="shared" si="16"/>
        <v>31</v>
      </c>
      <c r="C574" t="s">
        <v>2418</v>
      </c>
      <c r="D574" s="52" t="str">
        <f t="shared" si="17"/>
        <v>DELIA MEMORIAL SCHOOL (HIP WO) DMS-HW</v>
      </c>
      <c r="E574">
        <v>5</v>
      </c>
      <c r="F574" t="s">
        <v>211</v>
      </c>
      <c r="G574">
        <v>7</v>
      </c>
    </row>
    <row r="575" spans="1:8" x14ac:dyDescent="0.2">
      <c r="A575" s="52" t="s">
        <v>2450</v>
      </c>
      <c r="B575" s="52" t="e">
        <f t="shared" si="16"/>
        <v>#VALUE!</v>
      </c>
      <c r="C575" t="s">
        <v>2</v>
      </c>
      <c r="D575" s="52" t="e">
        <f t="shared" si="17"/>
        <v>#VALUE!</v>
      </c>
    </row>
    <row r="576" spans="1:8" x14ac:dyDescent="0.2">
      <c r="A576" s="52" t="s">
        <v>2450</v>
      </c>
      <c r="B576" s="52" t="str">
        <f t="shared" si="16"/>
        <v>32</v>
      </c>
      <c r="C576" t="s">
        <v>2419</v>
      </c>
      <c r="D576" s="52" t="str">
        <f t="shared" si="17"/>
        <v>INT'L CHRISTIAN QUALITY MUSIC SEC &amp; PRI SCH ICQM _</v>
      </c>
      <c r="E576">
        <v>6</v>
      </c>
      <c r="F576">
        <v>6</v>
      </c>
    </row>
    <row r="577" spans="1:7" x14ac:dyDescent="0.2">
      <c r="A577" s="52" t="s">
        <v>2450</v>
      </c>
      <c r="B577" s="52" t="e">
        <f t="shared" si="16"/>
        <v>#VALUE!</v>
      </c>
      <c r="C577" t="s">
        <v>2</v>
      </c>
      <c r="D577" s="52" t="e">
        <f t="shared" si="17"/>
        <v>#VALUE!</v>
      </c>
    </row>
    <row r="578" spans="1:7" x14ac:dyDescent="0.2">
      <c r="A578" s="52" t="s">
        <v>2450</v>
      </c>
      <c r="B578" s="52" t="str">
        <f t="shared" si="16"/>
        <v>32</v>
      </c>
      <c r="C578" t="s">
        <v>2420</v>
      </c>
      <c r="D578" s="52" t="str">
        <f t="shared" si="17"/>
        <v>JOCKEY CLUB GOVERNMENT SECONDARY SCHOOL JCGSS _</v>
      </c>
      <c r="E578">
        <v>1</v>
      </c>
      <c r="F578">
        <v>5</v>
      </c>
      <c r="G578">
        <v>6</v>
      </c>
    </row>
    <row r="579" spans="1:7" x14ac:dyDescent="0.2">
      <c r="A579" s="52" t="s">
        <v>2450</v>
      </c>
      <c r="B579" s="52" t="e">
        <f t="shared" si="16"/>
        <v>#VALUE!</v>
      </c>
      <c r="C579" t="s">
        <v>2</v>
      </c>
      <c r="D579" s="52" t="e">
        <f t="shared" si="17"/>
        <v>#VALUE!</v>
      </c>
    </row>
    <row r="580" spans="1:7" x14ac:dyDescent="0.2">
      <c r="A580" s="52" t="s">
        <v>2450</v>
      </c>
      <c r="B580" s="52" t="str">
        <f t="shared" si="16"/>
        <v>34</v>
      </c>
      <c r="C580" t="s">
        <v>2421</v>
      </c>
      <c r="D580" s="52" t="str">
        <f t="shared" si="17"/>
        <v>KIT SAM LAM BING YIM SECONDARY SCHOOL KSSS</v>
      </c>
      <c r="E580">
        <v>4</v>
      </c>
      <c r="F580">
        <v>1</v>
      </c>
      <c r="G580">
        <v>5</v>
      </c>
    </row>
    <row r="581" spans="1:7" x14ac:dyDescent="0.2">
      <c r="A581" s="52" t="s">
        <v>2450</v>
      </c>
      <c r="B581" s="52" t="e">
        <f t="shared" si="16"/>
        <v>#VALUE!</v>
      </c>
      <c r="C581" t="s">
        <v>2</v>
      </c>
      <c r="D581" s="52" t="e">
        <f t="shared" si="17"/>
        <v>#VALUE!</v>
      </c>
    </row>
    <row r="582" spans="1:7" x14ac:dyDescent="0.2">
      <c r="A582" s="52" t="s">
        <v>2450</v>
      </c>
      <c r="B582" s="52" t="str">
        <f t="shared" ref="B582:B599" si="18">LEFT(C582, FIND(" ", C582, 1)-1)</f>
        <v>35</v>
      </c>
      <c r="C582" t="s">
        <v>2422</v>
      </c>
      <c r="D582" s="52" t="str">
        <f t="shared" ref="D582:D599" si="19">MID(C582, FIND(" ", C582, 1)+1, LEN(C582)-FIND(" ", C582, 1))</f>
        <v>STEWARDS POOI TUN SECONDARY SCHOOL PTSS</v>
      </c>
      <c r="E582">
        <v>2</v>
      </c>
      <c r="F582">
        <v>1</v>
      </c>
      <c r="G582">
        <v>3</v>
      </c>
    </row>
    <row r="583" spans="1:7" x14ac:dyDescent="0.2">
      <c r="A583" s="52" t="s">
        <v>2450</v>
      </c>
      <c r="B583" s="52" t="e">
        <f t="shared" si="18"/>
        <v>#VALUE!</v>
      </c>
      <c r="C583" t="s">
        <v>2</v>
      </c>
      <c r="D583" s="52" t="e">
        <f t="shared" si="19"/>
        <v>#VALUE!</v>
      </c>
    </row>
    <row r="584" spans="1:7" x14ac:dyDescent="0.2">
      <c r="A584" s="52" t="s">
        <v>2450</v>
      </c>
      <c r="B584" s="52" t="str">
        <f t="shared" si="18"/>
        <v>36</v>
      </c>
      <c r="C584" t="s">
        <v>2423</v>
      </c>
      <c r="D584" s="52" t="str">
        <f t="shared" si="19"/>
        <v>BUDDHIST TAI HUNG COLLEGE BTHC</v>
      </c>
      <c r="E584" t="s">
        <v>2424</v>
      </c>
      <c r="F584">
        <v>2</v>
      </c>
    </row>
    <row r="585" spans="1:7" x14ac:dyDescent="0.2">
      <c r="A585" s="52" t="s">
        <v>2450</v>
      </c>
      <c r="B585" s="52" t="e">
        <f t="shared" si="18"/>
        <v>#VALUE!</v>
      </c>
      <c r="C585" t="s">
        <v>2</v>
      </c>
      <c r="D585" s="52" t="e">
        <f t="shared" si="19"/>
        <v>#VALUE!</v>
      </c>
    </row>
    <row r="586" spans="1:7" x14ac:dyDescent="0.2">
      <c r="A586" s="52" t="s">
        <v>2450</v>
      </c>
      <c r="B586" s="52" t="str">
        <f t="shared" si="18"/>
        <v>36</v>
      </c>
      <c r="C586" t="s">
        <v>2425</v>
      </c>
      <c r="D586" s="52" t="str">
        <f t="shared" si="19"/>
        <v>PO LEUNG KUK TONG NAI KAN JUNIOR SEC COL PLKTNK _</v>
      </c>
      <c r="E586">
        <v>2</v>
      </c>
      <c r="F586">
        <v>2</v>
      </c>
    </row>
    <row r="587" spans="1:7" x14ac:dyDescent="0.2">
      <c r="A587" s="52" t="s">
        <v>2450</v>
      </c>
      <c r="B587" s="52" t="e">
        <f t="shared" si="18"/>
        <v>#VALUE!</v>
      </c>
      <c r="C587" t="s">
        <v>2</v>
      </c>
      <c r="D587" s="52" t="e">
        <f t="shared" si="19"/>
        <v>#VALUE!</v>
      </c>
    </row>
    <row r="588" spans="1:7" x14ac:dyDescent="0.2">
      <c r="A588" s="52" t="s">
        <v>2450</v>
      </c>
      <c r="B588" s="52" t="str">
        <f t="shared" si="18"/>
        <v>36</v>
      </c>
      <c r="C588" t="s">
        <v>2426</v>
      </c>
      <c r="D588" s="52" t="str">
        <f t="shared" si="19"/>
        <v>QUALIED COLLEGE QUALIED _</v>
      </c>
      <c r="E588">
        <v>2</v>
      </c>
      <c r="F588">
        <v>2</v>
      </c>
    </row>
    <row r="589" spans="1:7" x14ac:dyDescent="0.2">
      <c r="A589" s="52" t="s">
        <v>2450</v>
      </c>
      <c r="B589" s="52" t="e">
        <f t="shared" si="18"/>
        <v>#VALUE!</v>
      </c>
      <c r="C589" t="s">
        <v>2</v>
      </c>
      <c r="D589" s="52" t="e">
        <f t="shared" si="19"/>
        <v>#VALUE!</v>
      </c>
    </row>
    <row r="590" spans="1:7" x14ac:dyDescent="0.2">
      <c r="A590" s="52" t="s">
        <v>2450</v>
      </c>
      <c r="B590" s="52" t="str">
        <f t="shared" si="18"/>
        <v>39</v>
      </c>
      <c r="C590" t="s">
        <v>2427</v>
      </c>
      <c r="D590" s="52" t="str">
        <f t="shared" si="19"/>
        <v>DELIA MEMORIAL SCHOOL (GLEE PATH) DMS-GP</v>
      </c>
      <c r="E590" t="s">
        <v>138</v>
      </c>
      <c r="F590">
        <v>1</v>
      </c>
    </row>
    <row r="591" spans="1:7" x14ac:dyDescent="0.2">
      <c r="A591" s="52" t="s">
        <v>2450</v>
      </c>
      <c r="B591" s="52" t="e">
        <f t="shared" si="18"/>
        <v>#VALUE!</v>
      </c>
      <c r="C591" t="s">
        <v>2</v>
      </c>
      <c r="D591" s="52" t="e">
        <f t="shared" si="19"/>
        <v>#VALUE!</v>
      </c>
    </row>
    <row r="592" spans="1:7" x14ac:dyDescent="0.2">
      <c r="A592" s="52" t="s">
        <v>2450</v>
      </c>
      <c r="B592" s="52" t="str">
        <f t="shared" si="18"/>
        <v>40</v>
      </c>
      <c r="C592" t="s">
        <v>2155</v>
      </c>
      <c r="D592" s="52" t="str">
        <f t="shared" si="19"/>
        <v>CCC MING KEI COLLEGE MKC _ _</v>
      </c>
    </row>
    <row r="593" spans="1:4" x14ac:dyDescent="0.2">
      <c r="A593" s="52" t="s">
        <v>2450</v>
      </c>
      <c r="B593" s="52" t="e">
        <f t="shared" si="18"/>
        <v>#VALUE!</v>
      </c>
      <c r="C593" t="s">
        <v>2</v>
      </c>
      <c r="D593" s="52" t="e">
        <f t="shared" si="19"/>
        <v>#VALUE!</v>
      </c>
    </row>
    <row r="594" spans="1:4" x14ac:dyDescent="0.2">
      <c r="A594" s="52" t="s">
        <v>2450</v>
      </c>
      <c r="B594" s="52" t="str">
        <f t="shared" si="18"/>
        <v>40</v>
      </c>
      <c r="C594" t="s">
        <v>2156</v>
      </c>
      <c r="D594" s="52" t="str">
        <f t="shared" si="19"/>
        <v>HEUNG TO SECONDARY SCHOOL (TSEUNG KWAN O) HTSS-TKO _ _</v>
      </c>
    </row>
    <row r="595" spans="1:4" x14ac:dyDescent="0.2">
      <c r="A595" s="52" t="s">
        <v>2450</v>
      </c>
      <c r="B595" s="52" t="e">
        <f t="shared" si="18"/>
        <v>#VALUE!</v>
      </c>
      <c r="C595" t="s">
        <v>2</v>
      </c>
      <c r="D595" s="52" t="e">
        <f t="shared" si="19"/>
        <v>#VALUE!</v>
      </c>
    </row>
    <row r="596" spans="1:4" x14ac:dyDescent="0.2">
      <c r="A596" s="52" t="s">
        <v>2450</v>
      </c>
      <c r="B596" s="52" t="str">
        <f t="shared" si="18"/>
        <v>40</v>
      </c>
      <c r="C596" t="s">
        <v>2157</v>
      </c>
      <c r="D596" s="52" t="str">
        <f t="shared" si="19"/>
        <v>NOTRE DAME COLLEGE NDC _ _</v>
      </c>
    </row>
    <row r="597" spans="1:4" x14ac:dyDescent="0.2">
      <c r="A597" s="52" t="s">
        <v>2450</v>
      </c>
      <c r="B597" s="52" t="e">
        <f t="shared" si="18"/>
        <v>#VALUE!</v>
      </c>
      <c r="C597" t="s">
        <v>2</v>
      </c>
      <c r="D597" s="52" t="e">
        <f t="shared" si="19"/>
        <v>#VALUE!</v>
      </c>
    </row>
    <row r="598" spans="1:4" x14ac:dyDescent="0.2">
      <c r="A598" s="52" t="s">
        <v>2450</v>
      </c>
      <c r="B598" s="52" t="str">
        <f t="shared" si="18"/>
        <v>40</v>
      </c>
      <c r="C598" t="s">
        <v>2158</v>
      </c>
      <c r="D598" s="52" t="str">
        <f t="shared" si="19"/>
        <v>POH 80TH AN. TANG YING HEI COLLEGE TYH _ _</v>
      </c>
    </row>
    <row r="599" spans="1:4" x14ac:dyDescent="0.2">
      <c r="B599" s="52" t="e">
        <f t="shared" si="18"/>
        <v>#VALUE!</v>
      </c>
      <c r="C599" t="s">
        <v>2</v>
      </c>
      <c r="D599" s="52" t="e">
        <f t="shared" si="19"/>
        <v>#VALUE!</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6"/>
  <sheetViews>
    <sheetView workbookViewId="0">
      <selection activeCell="H1" sqref="H1:H1048576"/>
    </sheetView>
  </sheetViews>
  <sheetFormatPr defaultRowHeight="12.75" x14ac:dyDescent="0.2"/>
  <cols>
    <col min="1" max="1" width="19.42578125" bestFit="1" customWidth="1"/>
    <col min="2" max="2" width="5.42578125" customWidth="1"/>
    <col min="3" max="3" width="20.42578125" style="52" bestFit="1" customWidth="1"/>
    <col min="4" max="4" width="33" customWidth="1"/>
    <col min="5" max="5" width="27" customWidth="1"/>
    <col min="6" max="6" width="3.7109375" customWidth="1"/>
    <col min="7" max="7" width="4.7109375" customWidth="1"/>
  </cols>
  <sheetData>
    <row r="1" spans="1:8" s="52" customFormat="1" x14ac:dyDescent="0.2">
      <c r="E1" s="52" t="s">
        <v>2444</v>
      </c>
    </row>
    <row r="2" spans="1:8" x14ac:dyDescent="0.2">
      <c r="A2" t="s">
        <v>2446</v>
      </c>
      <c r="B2" t="s">
        <v>599</v>
      </c>
      <c r="C2" s="52" t="str">
        <f>"swimmingposfemale="&amp;B2</f>
        <v>swimmingposfemale=1</v>
      </c>
      <c r="D2" t="s">
        <v>419</v>
      </c>
      <c r="E2" t="str">
        <f>VLOOKUP(D2, [1]PE!$C$2:$E$248, 2, FALSE)</f>
        <v>Diocesan Girls'' School</v>
      </c>
      <c r="F2">
        <f>VLOOKUP(D2, [1]PE!$C$2:$E$248, 3, FALSE)</f>
        <v>2</v>
      </c>
      <c r="G2">
        <v>2</v>
      </c>
      <c r="H2" t="str">
        <f>IF(F2&lt;&gt;"","update  entity set  "&amp;A2&amp;", "&amp;C2&amp;" where upper(nameeng) = upper('"&amp;E2&amp;"') and categoryid="&amp;F2&amp;";", "")</f>
        <v>update  entity set  swimmingdivfemale=1, swimmingposfemale=1 where upper(nameeng) = upper('Diocesan Girls'' School') and categoryid=2;</v>
      </c>
    </row>
    <row r="3" spans="1:8" x14ac:dyDescent="0.2">
      <c r="A3" t="s">
        <v>2446</v>
      </c>
      <c r="B3" t="s">
        <v>600</v>
      </c>
      <c r="C3" s="52" t="str">
        <f>"swimmingposfemale="&amp;B3</f>
        <v>swimmingposfemale=2</v>
      </c>
      <c r="D3" t="s">
        <v>421</v>
      </c>
      <c r="E3" s="52" t="str">
        <f>VLOOKUP(D3, [1]PE!$C$2:$E$248, 2, FALSE)</f>
        <v>Heep Yunn School</v>
      </c>
      <c r="F3" s="52">
        <f>VLOOKUP(D3, [1]PE!$C$2:$E$248, 3, FALSE)</f>
        <v>2</v>
      </c>
      <c r="G3" s="52">
        <v>3</v>
      </c>
      <c r="H3" s="52" t="str">
        <f t="shared" ref="H3:H66" si="0">IF(F3&lt;&gt;"","update  entity set  "&amp;A3&amp;", "&amp;C3&amp;" where upper(nameeng) = upper('"&amp;E3&amp;"') and categoryid="&amp;F3&amp;";", "")</f>
        <v>update  entity set  swimmingdivfemale=1, swimmingposfemale=2 where upper(nameeng) = upper('Heep Yunn School') and categoryid=2;</v>
      </c>
    </row>
    <row r="4" spans="1:8" x14ac:dyDescent="0.2">
      <c r="A4" t="s">
        <v>2446</v>
      </c>
      <c r="B4" t="s">
        <v>601</v>
      </c>
      <c r="C4" s="52" t="str">
        <f>"swimmingposfemale="&amp;B4</f>
        <v>swimmingposfemale=3</v>
      </c>
      <c r="D4" t="s">
        <v>420</v>
      </c>
      <c r="E4" s="52" t="str">
        <f>VLOOKUP(D4, [1]PE!$C$2:$E$248, 2, FALSE)</f>
        <v>Good Hope School</v>
      </c>
      <c r="F4" s="52">
        <f>VLOOKUP(D4, [1]PE!$C$2:$E$248, 3, FALSE)</f>
        <v>2</v>
      </c>
      <c r="G4" s="52">
        <v>4</v>
      </c>
      <c r="H4" s="52" t="str">
        <f t="shared" si="0"/>
        <v>update  entity set  swimmingdivfemale=1, swimmingposfemale=3 where upper(nameeng) = upper('Good Hope School') and categoryid=2;</v>
      </c>
    </row>
    <row r="5" spans="1:8" x14ac:dyDescent="0.2">
      <c r="A5" t="s">
        <v>2446</v>
      </c>
      <c r="B5" t="s">
        <v>602</v>
      </c>
      <c r="C5" s="52" t="str">
        <f>"swimmingposfemale="&amp;B5</f>
        <v>swimmingposfemale=4</v>
      </c>
      <c r="D5" t="s">
        <v>659</v>
      </c>
      <c r="E5" s="52" t="str">
        <f>VLOOKUP(D5, [1]PE!$C$2:$E$248, 2, FALSE)</f>
        <v>Fukien Secondary School</v>
      </c>
      <c r="F5" s="52">
        <f>VLOOKUP(D5, [1]PE!$C$2:$E$248, 3, FALSE)</f>
        <v>2</v>
      </c>
      <c r="G5" s="52">
        <v>5</v>
      </c>
      <c r="H5" s="52" t="str">
        <f t="shared" si="0"/>
        <v>update  entity set  swimmingdivfemale=1, swimmingposfemale=4 where upper(nameeng) = upper('Fukien Secondary School') and categoryid=2;</v>
      </c>
    </row>
    <row r="6" spans="1:8" x14ac:dyDescent="0.2">
      <c r="A6" t="s">
        <v>2446</v>
      </c>
      <c r="B6" t="s">
        <v>603</v>
      </c>
      <c r="C6" s="52" t="str">
        <f>"swimmingposfemale="&amp;B6</f>
        <v>swimmingposfemale=5</v>
      </c>
      <c r="D6" t="s">
        <v>2430</v>
      </c>
      <c r="E6" s="52" t="str">
        <f>VLOOKUP(D6, [1]PE!$C$2:$E$248, 2, FALSE)</f>
        <v>Hong Kong International School</v>
      </c>
      <c r="F6" s="52">
        <f>VLOOKUP(D6, [1]PE!$C$2:$E$248, 3, FALSE)</f>
        <v>5</v>
      </c>
      <c r="G6" s="52">
        <v>6</v>
      </c>
      <c r="H6" s="52" t="str">
        <f t="shared" si="0"/>
        <v>update  entity set  swimmingdivfemale=1, swimmingposfemale=5 where upper(nameeng) = upper('Hong Kong International School') and categoryid=5;</v>
      </c>
    </row>
    <row r="7" spans="1:8" x14ac:dyDescent="0.2">
      <c r="A7" t="s">
        <v>2446</v>
      </c>
      <c r="B7" t="s">
        <v>604</v>
      </c>
      <c r="C7" s="52" t="str">
        <f>"swimmingposfemale="&amp;B7</f>
        <v>swimmingposfemale=6</v>
      </c>
      <c r="D7" t="s">
        <v>422</v>
      </c>
      <c r="E7" s="52" t="str">
        <f>VLOOKUP(D7, [1]PE!$C$2:$E$248, 2, FALSE)</f>
        <v>St. Paul''s Convent School</v>
      </c>
      <c r="F7" s="52">
        <f>VLOOKUP(D7, [1]PE!$C$2:$E$248, 3, FALSE)</f>
        <v>2</v>
      </c>
      <c r="G7" s="52">
        <v>7</v>
      </c>
      <c r="H7" s="52" t="str">
        <f t="shared" si="0"/>
        <v>update  entity set  swimmingdivfemale=1, swimmingposfemale=6 where upper(nameeng) = upper('St. Paul''s Convent School') and categoryid=2;</v>
      </c>
    </row>
    <row r="8" spans="1:8" x14ac:dyDescent="0.2">
      <c r="A8" t="s">
        <v>2446</v>
      </c>
      <c r="B8" t="s">
        <v>605</v>
      </c>
      <c r="C8" s="52" t="str">
        <f>"swimmingposfemale="&amp;B8</f>
        <v>swimmingposfemale=7</v>
      </c>
      <c r="D8" t="s">
        <v>424</v>
      </c>
      <c r="E8" s="52" t="str">
        <f>VLOOKUP(D8, [1]PE!$C$2:$E$248, 2, FALSE)</f>
        <v>Maryknoll Convent School (Secondary Section)</v>
      </c>
      <c r="F8" s="52">
        <f>VLOOKUP(D8, [1]PE!$C$2:$E$248, 3, FALSE)</f>
        <v>2</v>
      </c>
      <c r="G8" s="52">
        <v>8</v>
      </c>
      <c r="H8" s="52" t="str">
        <f t="shared" si="0"/>
        <v>update  entity set  swimmingdivfemale=1, swimmingposfemale=7 where upper(nameeng) = upper('Maryknoll Convent School (Secondary Section)') and categoryid=2;</v>
      </c>
    </row>
    <row r="9" spans="1:8" x14ac:dyDescent="0.2">
      <c r="A9" t="s">
        <v>2446</v>
      </c>
      <c r="B9" t="s">
        <v>606</v>
      </c>
      <c r="C9" s="52" t="str">
        <f>"swimmingposfemale="&amp;B9</f>
        <v>swimmingposfemale=8</v>
      </c>
      <c r="D9" t="s">
        <v>462</v>
      </c>
      <c r="E9" s="52" t="str">
        <f>VLOOKUP(D9, [1]PE!$C$2:$E$248, 2, FALSE)</f>
        <v>Belilios Public School</v>
      </c>
      <c r="F9" s="52">
        <f>VLOOKUP(D9, [1]PE!$C$2:$E$248, 3, FALSE)</f>
        <v>2</v>
      </c>
      <c r="G9" s="52">
        <v>9</v>
      </c>
      <c r="H9" s="52" t="str">
        <f t="shared" si="0"/>
        <v>update  entity set  swimmingdivfemale=1, swimmingposfemale=8 where upper(nameeng) = upper('Belilios Public School') and categoryid=2;</v>
      </c>
    </row>
    <row r="10" spans="1:8" x14ac:dyDescent="0.2">
      <c r="A10" t="s">
        <v>2446</v>
      </c>
      <c r="B10" t="s">
        <v>607</v>
      </c>
      <c r="C10" s="52" t="str">
        <f>"swimmingposfemale="&amp;B10</f>
        <v>swimmingposfemale=9</v>
      </c>
      <c r="D10" t="s">
        <v>461</v>
      </c>
      <c r="E10" s="52" t="str">
        <f>VLOOKUP(D10, [1]PE!$C$2:$E$248, 2, FALSE)</f>
        <v>Ying Wa Girls'' School</v>
      </c>
      <c r="F10" s="52">
        <f>VLOOKUP(D10, [1]PE!$C$2:$E$248, 3, FALSE)</f>
        <v>2</v>
      </c>
      <c r="G10" s="52">
        <v>10</v>
      </c>
      <c r="H10" s="52" t="str">
        <f t="shared" si="0"/>
        <v>update  entity set  swimmingdivfemale=1, swimmingposfemale=9 where upper(nameeng) = upper('Ying Wa Girls'' School') and categoryid=2;</v>
      </c>
    </row>
    <row r="11" spans="1:8" x14ac:dyDescent="0.2">
      <c r="A11" t="s">
        <v>2446</v>
      </c>
      <c r="B11" t="s">
        <v>608</v>
      </c>
      <c r="C11" s="52" t="str">
        <f>"swimmingposfemale="&amp;B11</f>
        <v>swimmingposfemale=10</v>
      </c>
      <c r="D11" t="s">
        <v>455</v>
      </c>
      <c r="E11" s="52" t="str">
        <f>VLOOKUP(D11, [1]PE!$C$2:$E$248, 2, FALSE)</f>
        <v>St. Stephen''s Girls'' College</v>
      </c>
      <c r="F11" s="52">
        <f>VLOOKUP(D11, [1]PE!$C$2:$E$248, 3, FALSE)</f>
        <v>2</v>
      </c>
      <c r="G11" s="52">
        <v>11</v>
      </c>
      <c r="H11" s="52" t="str">
        <f t="shared" si="0"/>
        <v>update  entity set  swimmingdivfemale=1, swimmingposfemale=10 where upper(nameeng) = upper('St. Stephen''s Girls'' College') and categoryid=2;</v>
      </c>
    </row>
    <row r="12" spans="1:8" x14ac:dyDescent="0.2">
      <c r="A12" t="s">
        <v>2446</v>
      </c>
      <c r="B12" t="s">
        <v>609</v>
      </c>
      <c r="C12" s="52" t="str">
        <f>"swimmingposfemale="&amp;B12</f>
        <v>swimmingposfemale=11</v>
      </c>
      <c r="D12" t="s">
        <v>409</v>
      </c>
      <c r="E12" s="52" t="str">
        <f>VLOOKUP(D12, [1]PE!$C$2:$E$248, 2, FALSE)</f>
        <v>West Island School</v>
      </c>
      <c r="F12" s="52">
        <f>VLOOKUP(D12, [1]PE!$C$2:$E$248, 3, FALSE)</f>
        <v>5</v>
      </c>
      <c r="G12" s="52">
        <v>12</v>
      </c>
      <c r="H12" s="52" t="str">
        <f t="shared" si="0"/>
        <v>update  entity set  swimmingdivfemale=1, swimmingposfemale=11 where upper(nameeng) = upper('West Island School') and categoryid=5;</v>
      </c>
    </row>
    <row r="13" spans="1:8" x14ac:dyDescent="0.2">
      <c r="A13" t="s">
        <v>2446</v>
      </c>
      <c r="B13" t="s">
        <v>610</v>
      </c>
      <c r="C13" s="52" t="str">
        <f>"swimmingposfemale="&amp;B13</f>
        <v>swimmingposfemale=12</v>
      </c>
      <c r="D13" t="s">
        <v>509</v>
      </c>
      <c r="E13" s="52" t="str">
        <f>VLOOKUP(D13, [1]PE!$C$2:$E$248, 2, FALSE)</f>
        <v>Munsang College</v>
      </c>
      <c r="F13" s="52">
        <f>VLOOKUP(D13, [1]PE!$C$2:$E$248, 3, FALSE)</f>
        <v>2</v>
      </c>
      <c r="G13" s="52">
        <v>13</v>
      </c>
      <c r="H13" s="52" t="str">
        <f t="shared" si="0"/>
        <v>update  entity set  swimmingdivfemale=1, swimmingposfemale=12 where upper(nameeng) = upper('Munsang College') and categoryid=2;</v>
      </c>
    </row>
    <row r="14" spans="1:8" x14ac:dyDescent="0.2">
      <c r="A14" t="s">
        <v>2448</v>
      </c>
      <c r="B14" t="s">
        <v>599</v>
      </c>
      <c r="C14" s="52" t="str">
        <f>"swimmingposfemale="&amp;B14</f>
        <v>swimmingposfemale=1</v>
      </c>
      <c r="D14" t="s">
        <v>503</v>
      </c>
      <c r="E14" s="52" t="str">
        <f>VLOOKUP(D14, [1]PE!$C$2:$E$248, 2, FALSE)</f>
        <v>St. Paul''s Co-Educational College</v>
      </c>
      <c r="F14" s="52">
        <f>VLOOKUP(D14, [1]PE!$C$2:$E$248, 3, FALSE)</f>
        <v>2</v>
      </c>
      <c r="G14" s="52">
        <v>14</v>
      </c>
      <c r="H14" s="52" t="str">
        <f t="shared" si="0"/>
        <v>update  entity set  swimmingdivfemale=2, swimmingposfemale=1 where upper(nameeng) = upper('St. Paul''s Co-Educational College') and categoryid=2;</v>
      </c>
    </row>
    <row r="15" spans="1:8" x14ac:dyDescent="0.2">
      <c r="A15" t="s">
        <v>2448</v>
      </c>
      <c r="B15" t="s">
        <v>600</v>
      </c>
      <c r="C15" s="52" t="str">
        <f>"swimmingposfemale="&amp;B15</f>
        <v>swimmingposfemale=2</v>
      </c>
      <c r="D15" t="s">
        <v>416</v>
      </c>
      <c r="E15" s="52" t="str">
        <f>VLOOKUP(D15, [1]PE!$C$2:$E$248, 2, FALSE)</f>
        <v>Pui Ching Middle School</v>
      </c>
      <c r="F15" s="52">
        <f>VLOOKUP(D15, [1]PE!$C$2:$E$248, 3, FALSE)</f>
        <v>2</v>
      </c>
      <c r="G15" s="52">
        <v>15</v>
      </c>
      <c r="H15" s="52" t="str">
        <f t="shared" si="0"/>
        <v>update  entity set  swimmingdivfemale=2, swimmingposfemale=2 where upper(nameeng) = upper('Pui Ching Middle School') and categoryid=2;</v>
      </c>
    </row>
    <row r="16" spans="1:8" x14ac:dyDescent="0.2">
      <c r="A16" t="s">
        <v>2448</v>
      </c>
      <c r="B16" t="s">
        <v>601</v>
      </c>
      <c r="C16" s="52" t="str">
        <f>"swimmingposfemale="&amp;B16</f>
        <v>swimmingposfemale=3</v>
      </c>
      <c r="D16" t="s">
        <v>496</v>
      </c>
      <c r="E16" s="52" t="str">
        <f>VLOOKUP(D16, [1]PE!$C$2:$E$248, 2, FALSE)</f>
        <v>PLK Ngan Po Ling College</v>
      </c>
      <c r="F16" s="52">
        <f>VLOOKUP(D16, [1]PE!$C$2:$E$248, 3, FALSE)</f>
        <v>2</v>
      </c>
      <c r="G16" s="52">
        <v>16</v>
      </c>
      <c r="H16" s="52" t="str">
        <f t="shared" si="0"/>
        <v>update  entity set  swimmingdivfemale=2, swimmingposfemale=3 where upper(nameeng) = upper('PLK Ngan Po Ling College') and categoryid=2;</v>
      </c>
    </row>
    <row r="17" spans="1:8" x14ac:dyDescent="0.2">
      <c r="A17" t="s">
        <v>2448</v>
      </c>
      <c r="B17" t="s">
        <v>602</v>
      </c>
      <c r="C17" s="52" t="str">
        <f>"swimmingposfemale="&amp;B17</f>
        <v>swimmingposfemale=4</v>
      </c>
      <c r="D17" t="s">
        <v>571</v>
      </c>
      <c r="E17" s="52" t="str">
        <f>VLOOKUP(D17, [1]PE!$C$2:$E$248, 2, FALSE)</f>
        <v>German Swiss International School</v>
      </c>
      <c r="F17" s="52">
        <f>VLOOKUP(D17, [1]PE!$C$2:$E$248, 3, FALSE)</f>
        <v>5</v>
      </c>
      <c r="G17" s="52">
        <v>17</v>
      </c>
      <c r="H17" s="52" t="str">
        <f t="shared" si="0"/>
        <v>update  entity set  swimmingdivfemale=2, swimmingposfemale=4 where upper(nameeng) = upper('German Swiss International School') and categoryid=5;</v>
      </c>
    </row>
    <row r="18" spans="1:8" x14ac:dyDescent="0.2">
      <c r="A18" t="s">
        <v>2448</v>
      </c>
      <c r="B18" t="s">
        <v>603</v>
      </c>
      <c r="C18" s="52" t="str">
        <f>"swimmingposfemale="&amp;B18</f>
        <v>swimmingposfemale=5</v>
      </c>
      <c r="D18" t="s">
        <v>426</v>
      </c>
      <c r="E18" s="52" t="str">
        <f>VLOOKUP(D18, [1]PE!$C$2:$E$248, 2, FALSE)</f>
        <v>Marymount Secondary School</v>
      </c>
      <c r="F18" s="52">
        <f>VLOOKUP(D18, [1]PE!$C$2:$E$248, 3, FALSE)</f>
        <v>2</v>
      </c>
      <c r="G18" s="52">
        <v>18</v>
      </c>
      <c r="H18" s="52" t="str">
        <f t="shared" si="0"/>
        <v>update  entity set  swimmingdivfemale=2, swimmingposfemale=5 where upper(nameeng) = upper('Marymount Secondary School') and categoryid=2;</v>
      </c>
    </row>
    <row r="19" spans="1:8" x14ac:dyDescent="0.2">
      <c r="A19" t="s">
        <v>2448</v>
      </c>
      <c r="B19" t="s">
        <v>603</v>
      </c>
      <c r="C19" s="52" t="str">
        <f>"swimmingposfemale="&amp;B19</f>
        <v>swimmingposfemale=5</v>
      </c>
      <c r="D19" t="s">
        <v>448</v>
      </c>
      <c r="E19" s="52" t="str">
        <f>VLOOKUP(D19, [1]PE!$C$2:$E$248, 2, FALSE)</f>
        <v>South Island School</v>
      </c>
      <c r="F19" s="52">
        <f>VLOOKUP(D19, [1]PE!$C$2:$E$248, 3, FALSE)</f>
        <v>5</v>
      </c>
      <c r="G19" s="52">
        <v>19</v>
      </c>
      <c r="H19" s="52" t="str">
        <f t="shared" si="0"/>
        <v>update  entity set  swimmingdivfemale=2, swimmingposfemale=5 where upper(nameeng) = upper('South Island School') and categoryid=5;</v>
      </c>
    </row>
    <row r="20" spans="1:8" x14ac:dyDescent="0.2">
      <c r="A20" t="s">
        <v>2448</v>
      </c>
      <c r="B20" t="s">
        <v>605</v>
      </c>
      <c r="C20" s="52" t="str">
        <f>"swimmingposfemale="&amp;B20</f>
        <v>swimmingposfemale=7</v>
      </c>
      <c r="D20" t="s">
        <v>459</v>
      </c>
      <c r="E20" s="52" t="str">
        <f>VLOOKUP(D20, [1]PE!$C$2:$E$248, 2, FALSE)</f>
        <v>St. Mary''s Canossian College</v>
      </c>
      <c r="F20" s="52">
        <f>VLOOKUP(D20, [1]PE!$C$2:$E$248, 3, FALSE)</f>
        <v>2</v>
      </c>
      <c r="G20" s="52">
        <v>20</v>
      </c>
      <c r="H20" s="52" t="str">
        <f t="shared" si="0"/>
        <v>update  entity set  swimmingdivfemale=2, swimmingposfemale=7 where upper(nameeng) = upper('St. Mary''s Canossian College') and categoryid=2;</v>
      </c>
    </row>
    <row r="21" spans="1:8" x14ac:dyDescent="0.2">
      <c r="A21" t="s">
        <v>2448</v>
      </c>
      <c r="B21" t="s">
        <v>606</v>
      </c>
      <c r="C21" s="52" t="str">
        <f>"swimmingposfemale="&amp;B21</f>
        <v>swimmingposfemale=8</v>
      </c>
      <c r="D21" t="s">
        <v>597</v>
      </c>
      <c r="E21" s="52" t="str">
        <f>VLOOKUP(D21, [1]PE!$C$2:$E$248, 2, FALSE)</f>
        <v>True Light Girls'' College</v>
      </c>
      <c r="F21" s="52">
        <f>VLOOKUP(D21, [1]PE!$C$2:$E$248, 3, FALSE)</f>
        <v>2</v>
      </c>
      <c r="G21" s="52">
        <v>21</v>
      </c>
      <c r="H21" s="52" t="str">
        <f t="shared" si="0"/>
        <v>update  entity set  swimmingdivfemale=2, swimmingposfemale=8 where upper(nameeng) = upper('True Light Girls'' College') and categoryid=2;</v>
      </c>
    </row>
    <row r="22" spans="1:8" x14ac:dyDescent="0.2">
      <c r="A22" t="s">
        <v>2448</v>
      </c>
      <c r="B22" t="s">
        <v>607</v>
      </c>
      <c r="C22" s="52" t="str">
        <f>"swimmingposfemale="&amp;B22</f>
        <v>swimmingposfemale=9</v>
      </c>
      <c r="D22" t="s">
        <v>580</v>
      </c>
      <c r="E22" s="52" t="str">
        <f>VLOOKUP(D22, [1]PE!$C$2:$E$248, 2, FALSE)</f>
        <v>Wa Ying College</v>
      </c>
      <c r="F22" s="52">
        <f>VLOOKUP(D22, [1]PE!$C$2:$E$248, 3, FALSE)</f>
        <v>2</v>
      </c>
      <c r="G22" s="52">
        <v>22</v>
      </c>
      <c r="H22" s="52" t="str">
        <f t="shared" si="0"/>
        <v>update  entity set  swimmingdivfemale=2, swimmingposfemale=9 where upper(nameeng) = upper('Wa Ying College') and categoryid=2;</v>
      </c>
    </row>
    <row r="23" spans="1:8" x14ac:dyDescent="0.2">
      <c r="A23" t="s">
        <v>2448</v>
      </c>
      <c r="B23" t="s">
        <v>608</v>
      </c>
      <c r="C23" s="52" t="str">
        <f>"swimmingposfemale="&amp;B23</f>
        <v>swimmingposfemale=10</v>
      </c>
      <c r="D23" t="s">
        <v>452</v>
      </c>
      <c r="E23" s="52" t="str">
        <f>VLOOKUP(D23, [1]PE!$C$2:$E$248, 2, FALSE)</f>
        <v>Sacred Heart Canossian College</v>
      </c>
      <c r="F23" s="52">
        <f>VLOOKUP(D23, [1]PE!$C$2:$E$248, 3, FALSE)</f>
        <v>2</v>
      </c>
      <c r="G23" s="52">
        <v>23</v>
      </c>
      <c r="H23" s="52" t="str">
        <f t="shared" si="0"/>
        <v>update  entity set  swimmingdivfemale=2, swimmingposfemale=10 where upper(nameeng) = upper('Sacred Heart Canossian College') and categoryid=2;</v>
      </c>
    </row>
    <row r="24" spans="1:8" x14ac:dyDescent="0.2">
      <c r="A24" t="s">
        <v>2448</v>
      </c>
      <c r="B24" t="s">
        <v>609</v>
      </c>
      <c r="C24" s="52" t="str">
        <f>"swimmingposfemale="&amp;B24</f>
        <v>swimmingposfemale=11</v>
      </c>
      <c r="D24" t="s">
        <v>568</v>
      </c>
      <c r="E24" s="52" t="str">
        <f>VLOOKUP(D24, [1]PE!$C$2:$E$248, 2, FALSE)</f>
        <v>St. Paul''s Secondary School</v>
      </c>
      <c r="F24" s="52">
        <f>VLOOKUP(D24, [1]PE!$C$2:$E$248, 3, FALSE)</f>
        <v>2</v>
      </c>
      <c r="G24" s="52">
        <v>24</v>
      </c>
      <c r="H24" s="52" t="str">
        <f t="shared" si="0"/>
        <v>update  entity set  swimmingdivfemale=2, swimmingposfemale=11 where upper(nameeng) = upper('St. Paul''s Secondary School') and categoryid=2;</v>
      </c>
    </row>
    <row r="25" spans="1:8" x14ac:dyDescent="0.2">
      <c r="A25" t="s">
        <v>2448</v>
      </c>
      <c r="B25" t="s">
        <v>610</v>
      </c>
      <c r="C25" s="52" t="str">
        <f>"swimmingposfemale="&amp;B25</f>
        <v>swimmingposfemale=12</v>
      </c>
      <c r="D25" t="s">
        <v>566</v>
      </c>
      <c r="E25" s="52" t="str">
        <f>VLOOKUP(D25, [1]PE!$C$2:$E$248, 2, FALSE)</f>
        <v>Pooi To Middle School</v>
      </c>
      <c r="F25" s="52">
        <f>VLOOKUP(D25, [1]PE!$C$2:$E$248, 3, FALSE)</f>
        <v>2</v>
      </c>
      <c r="G25" s="52">
        <v>25</v>
      </c>
      <c r="H25" s="52" t="str">
        <f t="shared" si="0"/>
        <v>update  entity set  swimmingdivfemale=2, swimmingposfemale=12 where upper(nameeng) = upper('Pooi To Middle School') and categoryid=2;</v>
      </c>
    </row>
    <row r="26" spans="1:8" x14ac:dyDescent="0.2">
      <c r="A26" t="s">
        <v>2448</v>
      </c>
      <c r="B26" t="s">
        <v>611</v>
      </c>
      <c r="C26" s="52" t="str">
        <f>"swimmingposfemale="&amp;B26</f>
        <v>swimmingposfemale=13</v>
      </c>
      <c r="D26" t="s">
        <v>414</v>
      </c>
      <c r="E26" s="52" t="str">
        <f>VLOOKUP(D26, [1]PE!$C$2:$E$248, 2, FALSE)</f>
        <v>King George V School</v>
      </c>
      <c r="F26" s="52">
        <f>VLOOKUP(D26, [1]PE!$C$2:$E$248, 3, FALSE)</f>
        <v>5</v>
      </c>
      <c r="G26" s="52">
        <v>26</v>
      </c>
      <c r="H26" s="52" t="str">
        <f t="shared" si="0"/>
        <v>update  entity set  swimmingdivfemale=2, swimmingposfemale=13 where upper(nameeng) = upper('King George V School') and categoryid=5;</v>
      </c>
    </row>
    <row r="27" spans="1:8" x14ac:dyDescent="0.2">
      <c r="A27" t="s">
        <v>2448</v>
      </c>
      <c r="B27" t="s">
        <v>612</v>
      </c>
      <c r="C27" s="52" t="str">
        <f>"swimmingposfemale="&amp;B27</f>
        <v>swimmingposfemale=14</v>
      </c>
      <c r="D27" t="s">
        <v>476</v>
      </c>
      <c r="E27" s="52" t="str">
        <f>VLOOKUP(D27, [1]PE!$C$2:$E$248, 2, FALSE)</f>
        <v>Po Leung Kuk Choi Kai Yau School</v>
      </c>
      <c r="F27" s="52">
        <f>VLOOKUP(D27, [1]PE!$C$2:$E$248, 3, FALSE)</f>
        <v>2</v>
      </c>
      <c r="G27" s="52">
        <v>27</v>
      </c>
      <c r="H27" s="52" t="str">
        <f t="shared" si="0"/>
        <v>update  entity set  swimmingdivfemale=2, swimmingposfemale=14 where upper(nameeng) = upper('Po Leung Kuk Choi Kai Yau School') and categoryid=2;</v>
      </c>
    </row>
    <row r="28" spans="1:8" x14ac:dyDescent="0.2">
      <c r="A28" t="s">
        <v>2448</v>
      </c>
      <c r="B28" t="s">
        <v>613</v>
      </c>
      <c r="C28" s="52" t="str">
        <f>"swimmingposfemale="&amp;B28</f>
        <v>swimmingposfemale=15</v>
      </c>
      <c r="D28" t="s">
        <v>564</v>
      </c>
      <c r="E28" s="52" t="str">
        <f>VLOOKUP(D28, [1]PE!$C$2:$E$248, 2, FALSE)</f>
        <v>St. Francis'' Canossian College</v>
      </c>
      <c r="F28" s="52">
        <f>VLOOKUP(D28, [1]PE!$C$2:$E$248, 3, FALSE)</f>
        <v>2</v>
      </c>
      <c r="G28" s="52">
        <v>28</v>
      </c>
      <c r="H28" s="52" t="str">
        <f t="shared" si="0"/>
        <v>update  entity set  swimmingdivfemale=2, swimmingposfemale=15 where upper(nameeng) = upper('St. Francis'' Canossian College') and categoryid=2;</v>
      </c>
    </row>
    <row r="29" spans="1:8" x14ac:dyDescent="0.2">
      <c r="A29" t="s">
        <v>2448</v>
      </c>
      <c r="B29" t="s">
        <v>614</v>
      </c>
      <c r="C29" s="52" t="str">
        <f>"swimmingposfemale="&amp;B29</f>
        <v>swimmingposfemale=16</v>
      </c>
      <c r="D29" t="s">
        <v>549</v>
      </c>
      <c r="E29" s="52" t="str">
        <f>VLOOKUP(D29, [1]PE!$C$2:$E$248, 2, FALSE)</f>
        <v>United Christian College (Kowloon East)</v>
      </c>
      <c r="F29" s="52">
        <f>VLOOKUP(D29, [1]PE!$C$2:$E$248, 3, FALSE)</f>
        <v>2</v>
      </c>
      <c r="G29" s="52">
        <v>29</v>
      </c>
      <c r="H29" s="52" t="str">
        <f t="shared" si="0"/>
        <v>update  entity set  swimmingdivfemale=2, swimmingposfemale=16 where upper(nameeng) = upper('United Christian College (Kowloon East)') and categoryid=2;</v>
      </c>
    </row>
    <row r="30" spans="1:8" x14ac:dyDescent="0.2">
      <c r="A30" t="s">
        <v>2450</v>
      </c>
      <c r="B30" t="s">
        <v>599</v>
      </c>
      <c r="C30" s="52" t="str">
        <f>"swimmingposfemale="&amp;B30</f>
        <v>swimmingposfemale=1</v>
      </c>
      <c r="D30" t="s">
        <v>524</v>
      </c>
      <c r="E30" s="52" t="str">
        <f>VLOOKUP(D30, [1]PE!$C$2:$E$248, 2, FALSE)</f>
        <v>Victoria Shanghai Academy</v>
      </c>
      <c r="F30" s="52">
        <f>VLOOKUP(D30, [1]PE!$C$2:$E$248, 3, FALSE)</f>
        <v>5</v>
      </c>
      <c r="G30" s="52">
        <v>30</v>
      </c>
      <c r="H30" s="52" t="str">
        <f t="shared" si="0"/>
        <v>update  entity set  swimmingdivfemale=3, swimmingposfemale=1 where upper(nameeng) = upper('Victoria Shanghai Academy') and categoryid=5;</v>
      </c>
    </row>
    <row r="31" spans="1:8" x14ac:dyDescent="0.2">
      <c r="A31" t="s">
        <v>2450</v>
      </c>
      <c r="B31" t="s">
        <v>599</v>
      </c>
      <c r="C31" s="52" t="str">
        <f>"swimmingposfemale="&amp;B31</f>
        <v>swimmingposfemale=1</v>
      </c>
      <c r="D31" t="s">
        <v>686</v>
      </c>
      <c r="E31" s="52" t="str">
        <f>VLOOKUP(D31, [1]PE!$C$2:$E$248, 2, FALSE)</f>
        <v>Yew Chung International School - Hong Kong</v>
      </c>
      <c r="F31" s="52">
        <f>VLOOKUP(D31, [1]PE!$C$2:$E$248, 3, FALSE)</f>
        <v>5</v>
      </c>
      <c r="G31" s="52">
        <v>31</v>
      </c>
      <c r="H31" s="52" t="str">
        <f t="shared" si="0"/>
        <v>update  entity set  swimmingdivfemale=3, swimmingposfemale=1 where upper(nameeng) = upper('Yew Chung International School - Hong Kong') and categoryid=5;</v>
      </c>
    </row>
    <row r="32" spans="1:8" x14ac:dyDescent="0.2">
      <c r="A32" t="s">
        <v>2450</v>
      </c>
      <c r="B32" t="s">
        <v>599</v>
      </c>
      <c r="C32" s="52" t="str">
        <f>"swimmingposfemale="&amp;B32</f>
        <v>swimmingposfemale=1</v>
      </c>
      <c r="D32" t="s">
        <v>2439</v>
      </c>
      <c r="E32" s="52" t="str">
        <f>VLOOKUP(D32, [1]PE!$C$2:$E$248, 2, FALSE)</f>
        <v>Australian International School Hong Kong</v>
      </c>
      <c r="F32" s="52">
        <f>VLOOKUP(D32, [1]PE!$C$2:$E$248, 3, FALSE)</f>
        <v>5</v>
      </c>
      <c r="G32" s="52">
        <v>32</v>
      </c>
      <c r="H32" s="52" t="str">
        <f t="shared" si="0"/>
        <v>update  entity set  swimmingdivfemale=3, swimmingposfemale=1 where upper(nameeng) = upper('Australian International School Hong Kong') and categoryid=5;</v>
      </c>
    </row>
    <row r="33" spans="1:8" x14ac:dyDescent="0.2">
      <c r="A33" t="s">
        <v>2450</v>
      </c>
      <c r="B33" t="s">
        <v>600</v>
      </c>
      <c r="C33" s="52" t="str">
        <f>"swimmingposfemale="&amp;B33</f>
        <v>swimmingposfemale=2</v>
      </c>
      <c r="D33" t="s">
        <v>425</v>
      </c>
      <c r="E33" s="52" t="str">
        <f>VLOOKUP(D33, [1]PE!$C$2:$E$248, 2, FALSE)</f>
        <v>HKUGA College</v>
      </c>
      <c r="F33" s="52">
        <f>VLOOKUP(D33, [1]PE!$C$2:$E$248, 3, FALSE)</f>
        <v>2</v>
      </c>
      <c r="G33" s="52">
        <v>33</v>
      </c>
      <c r="H33" s="52" t="str">
        <f t="shared" si="0"/>
        <v>update  entity set  swimmingdivfemale=3, swimmingposfemale=2 where upper(nameeng) = upper('HKUGA College') and categoryid=2;</v>
      </c>
    </row>
    <row r="34" spans="1:8" x14ac:dyDescent="0.2">
      <c r="A34" t="s">
        <v>2450</v>
      </c>
      <c r="B34" t="s">
        <v>600</v>
      </c>
      <c r="C34" s="52" t="str">
        <f>"swimmingposfemale="&amp;B34</f>
        <v>swimmingposfemale=2</v>
      </c>
      <c r="D34" t="s">
        <v>2437</v>
      </c>
      <c r="E34" s="52" t="str">
        <f>VLOOKUP(D34, [1]PE!$C$2:$E$248, 2, FALSE)</f>
        <v>Kowloon True Light School</v>
      </c>
      <c r="F34" s="52">
        <f>VLOOKUP(D34, [1]PE!$C$2:$E$248, 3, FALSE)</f>
        <v>2</v>
      </c>
      <c r="G34" s="52">
        <v>34</v>
      </c>
      <c r="H34" s="52" t="str">
        <f t="shared" si="0"/>
        <v>update  entity set  swimmingdivfemale=3, swimmingposfemale=2 where upper(nameeng) = upper('Kowloon True Light School') and categoryid=2;</v>
      </c>
    </row>
    <row r="35" spans="1:8" x14ac:dyDescent="0.2">
      <c r="A35" t="s">
        <v>2450</v>
      </c>
      <c r="B35" t="s">
        <v>600</v>
      </c>
      <c r="C35" s="52" t="str">
        <f>"swimmingposfemale="&amp;B35</f>
        <v>swimmingposfemale=2</v>
      </c>
      <c r="D35" t="s">
        <v>493</v>
      </c>
      <c r="E35" s="52" t="str">
        <f>VLOOKUP(D35, [1]PE!$C$2:$E$248, 2, FALSE)</f>
        <v>Holy Trinity College</v>
      </c>
      <c r="F35" s="52">
        <f>VLOOKUP(D35, [1]PE!$C$2:$E$248, 3, FALSE)</f>
        <v>2</v>
      </c>
      <c r="G35" s="52">
        <v>35</v>
      </c>
      <c r="H35" s="52" t="str">
        <f t="shared" si="0"/>
        <v>update  entity set  swimmingdivfemale=3, swimmingposfemale=2 where upper(nameeng) = upper('Holy Trinity College') and categoryid=2;</v>
      </c>
    </row>
    <row r="36" spans="1:8" x14ac:dyDescent="0.2">
      <c r="A36" t="s">
        <v>2450</v>
      </c>
      <c r="B36" t="s">
        <v>601</v>
      </c>
      <c r="C36" s="52" t="str">
        <f>"swimmingposfemale="&amp;B36</f>
        <v>swimmingposfemale=3</v>
      </c>
      <c r="D36" t="s">
        <v>423</v>
      </c>
      <c r="E36" s="52" t="str">
        <f>VLOOKUP(D36, [1]PE!$C$2:$E$248, 2, FALSE)</f>
        <v>St. Clare''s Girls'' School</v>
      </c>
      <c r="F36" s="52">
        <f>VLOOKUP(D36, [1]PE!$C$2:$E$248, 3, FALSE)</f>
        <v>2</v>
      </c>
      <c r="G36" s="52">
        <v>36</v>
      </c>
      <c r="H36" s="52" t="str">
        <f t="shared" si="0"/>
        <v>update  entity set  swimmingdivfemale=3, swimmingposfemale=3 where upper(nameeng) = upper('St. Clare''s Girls'' School') and categoryid=2;</v>
      </c>
    </row>
    <row r="37" spans="1:8" x14ac:dyDescent="0.2">
      <c r="A37" t="s">
        <v>2450</v>
      </c>
      <c r="B37" t="s">
        <v>601</v>
      </c>
      <c r="C37" s="52" t="str">
        <f>"swimmingposfemale="&amp;B37</f>
        <v>swimmingposfemale=3</v>
      </c>
      <c r="D37" t="s">
        <v>2431</v>
      </c>
      <c r="E37" s="52" t="str">
        <f>VLOOKUP(D37, [1]PE!$C$2:$E$248, 2, FALSE)</f>
        <v>The Y.W.C.A. Hioe Tjo Yoeng College</v>
      </c>
      <c r="F37" s="52">
        <f>VLOOKUP(D37, [1]PE!$C$2:$E$248, 3, FALSE)</f>
        <v>2</v>
      </c>
      <c r="G37" s="52">
        <v>37</v>
      </c>
      <c r="H37" s="52" t="str">
        <f t="shared" si="0"/>
        <v>update  entity set  swimmingdivfemale=3, swimmingposfemale=3 where upper(nameeng) = upper('The Y.W.C.A. Hioe Tjo Yoeng College') and categoryid=2;</v>
      </c>
    </row>
    <row r="38" spans="1:8" x14ac:dyDescent="0.2">
      <c r="A38" t="s">
        <v>2450</v>
      </c>
      <c r="B38" t="s">
        <v>601</v>
      </c>
      <c r="C38" s="52" t="str">
        <f>"swimmingposfemale="&amp;B38</f>
        <v>swimmingposfemale=3</v>
      </c>
      <c r="D38" t="s">
        <v>2451</v>
      </c>
      <c r="E38" s="52" t="str">
        <f>VLOOKUP(D38, [1]PE!$C$2:$E$248, 2, FALSE)</f>
        <v>St. Paul''s School (Lam Tin)</v>
      </c>
      <c r="F38" s="52">
        <f>VLOOKUP(D38, [1]PE!$C$2:$E$248, 3, FALSE)</f>
        <v>2</v>
      </c>
      <c r="G38" s="52">
        <v>38</v>
      </c>
      <c r="H38" s="52" t="str">
        <f t="shared" si="0"/>
        <v>update  entity set  swimmingdivfemale=3, swimmingposfemale=3 where upper(nameeng) = upper('St. Paul''s School (Lam Tin)') and categoryid=2;</v>
      </c>
    </row>
    <row r="39" spans="1:8" x14ac:dyDescent="0.2">
      <c r="A39" t="s">
        <v>2450</v>
      </c>
      <c r="B39" t="s">
        <v>601</v>
      </c>
      <c r="C39" s="52" t="str">
        <f>"swimmingposfemale="&amp;B39</f>
        <v>swimmingposfemale=3</v>
      </c>
      <c r="D39" t="s">
        <v>522</v>
      </c>
      <c r="E39" s="52" t="str">
        <f>VLOOKUP(D39, [1]PE!$C$2:$E$248, 2, FALSE)</f>
        <v>Queen Elizabeth School</v>
      </c>
      <c r="F39" s="52">
        <f>VLOOKUP(D39, [1]PE!$C$2:$E$248, 3, FALSE)</f>
        <v>2</v>
      </c>
      <c r="G39" s="52">
        <v>39</v>
      </c>
      <c r="H39" s="52" t="str">
        <f t="shared" si="0"/>
        <v>update  entity set  swimmingdivfemale=3, swimmingposfemale=3 where upper(nameeng) = upper('Queen Elizabeth School') and categoryid=2;</v>
      </c>
    </row>
    <row r="40" spans="1:8" x14ac:dyDescent="0.2">
      <c r="A40" t="s">
        <v>2450</v>
      </c>
      <c r="B40" t="s">
        <v>602</v>
      </c>
      <c r="C40" s="52" t="str">
        <f>"swimmingposfemale="&amp;B40</f>
        <v>swimmingposfemale=4</v>
      </c>
      <c r="D40" t="s">
        <v>427</v>
      </c>
      <c r="E40" s="52" t="str">
        <f>VLOOKUP(D40, [1]PE!$C$2:$E$248, 2, FALSE)</f>
        <v>Island School</v>
      </c>
      <c r="F40" s="52">
        <f>VLOOKUP(D40, [1]PE!$C$2:$E$248, 3, FALSE)</f>
        <v>5</v>
      </c>
      <c r="G40" s="52">
        <v>40</v>
      </c>
      <c r="H40" s="52" t="str">
        <f t="shared" si="0"/>
        <v>update  entity set  swimmingdivfemale=3, swimmingposfemale=4 where upper(nameeng) = upper('Island School') and categoryid=5;</v>
      </c>
    </row>
    <row r="41" spans="1:8" x14ac:dyDescent="0.2">
      <c r="A41" t="s">
        <v>2450</v>
      </c>
      <c r="B41" t="s">
        <v>602</v>
      </c>
      <c r="C41" s="52" t="str">
        <f>"swimmingposfemale="&amp;B41</f>
        <v>swimmingposfemale=4</v>
      </c>
      <c r="D41" t="s">
        <v>441</v>
      </c>
      <c r="E41" s="52" t="str">
        <f>VLOOKUP(D41, [1]PE!$C$2:$E$248, 2, FALSE)</f>
        <v>HKCCCU Logos Academy</v>
      </c>
      <c r="F41" s="52">
        <f>VLOOKUP(D41, [1]PE!$C$2:$E$248, 3, FALSE)</f>
        <v>2</v>
      </c>
      <c r="G41" s="52">
        <v>41</v>
      </c>
      <c r="H41" s="52" t="str">
        <f t="shared" si="0"/>
        <v>update  entity set  swimmingdivfemale=3, swimmingposfemale=4 where upper(nameeng) = upper('HKCCCU Logos Academy') and categoryid=2;</v>
      </c>
    </row>
    <row r="42" spans="1:8" x14ac:dyDescent="0.2">
      <c r="A42" t="s">
        <v>2450</v>
      </c>
      <c r="B42" t="s">
        <v>603</v>
      </c>
      <c r="C42" s="52" t="str">
        <f>"swimmingposfemale="&amp;B42</f>
        <v>swimmingposfemale=5</v>
      </c>
      <c r="D42" t="s">
        <v>556</v>
      </c>
      <c r="E42" s="52" t="str">
        <f>VLOOKUP(D42, [1]PE!$C$2:$E$248, 2, FALSE)</f>
        <v>The Independent Schools Foundation Academy</v>
      </c>
      <c r="F42" s="52">
        <f>VLOOKUP(D42, [1]PE!$C$2:$E$248, 3, FALSE)</f>
        <v>5</v>
      </c>
      <c r="G42" s="52">
        <v>42</v>
      </c>
      <c r="H42" s="52" t="str">
        <f t="shared" si="0"/>
        <v>update  entity set  swimmingdivfemale=3, swimmingposfemale=5 where upper(nameeng) = upper('The Independent Schools Foundation Academy') and categoryid=5;</v>
      </c>
    </row>
    <row r="43" spans="1:8" x14ac:dyDescent="0.2">
      <c r="A43" t="s">
        <v>2450</v>
      </c>
      <c r="B43" t="s">
        <v>603</v>
      </c>
      <c r="C43" s="52" t="str">
        <f>"swimmingposfemale="&amp;B43</f>
        <v>swimmingposfemale=5</v>
      </c>
      <c r="D43" t="s">
        <v>408</v>
      </c>
      <c r="E43" s="52" t="str">
        <f>VLOOKUP(D43, [1]PE!$C$2:$E$248, 2, FALSE)</f>
        <v>TWGHs Wong Fut Nam College</v>
      </c>
      <c r="F43" s="52">
        <f>VLOOKUP(D43, [1]PE!$C$2:$E$248, 3, FALSE)</f>
        <v>2</v>
      </c>
      <c r="G43" s="52">
        <v>43</v>
      </c>
      <c r="H43" s="52" t="str">
        <f t="shared" si="0"/>
        <v>update  entity set  swimmingdivfemale=3, swimmingposfemale=5 where upper(nameeng) = upper('TWGHs Wong Fut Nam College') and categoryid=2;</v>
      </c>
    </row>
    <row r="44" spans="1:8" x14ac:dyDescent="0.2">
      <c r="A44" t="s">
        <v>2450</v>
      </c>
      <c r="B44" t="s">
        <v>603</v>
      </c>
      <c r="C44" s="52" t="str">
        <f>"swimmingposfemale="&amp;B44</f>
        <v>swimmingposfemale=5</v>
      </c>
      <c r="D44" t="s">
        <v>465</v>
      </c>
      <c r="E44" s="52" t="str">
        <f>VLOOKUP(D44, [1]PE!$C$2:$E$248, 2, FALSE)</f>
        <v>Our Lady of The Rosary College</v>
      </c>
      <c r="F44" s="52">
        <f>VLOOKUP(D44, [1]PE!$C$2:$E$248, 3, FALSE)</f>
        <v>2</v>
      </c>
      <c r="G44" s="52">
        <v>44</v>
      </c>
      <c r="H44" s="52" t="str">
        <f t="shared" si="0"/>
        <v>update  entity set  swimmingdivfemale=3, swimmingposfemale=5 where upper(nameeng) = upper('Our Lady of The Rosary College') and categoryid=2;</v>
      </c>
    </row>
    <row r="45" spans="1:8" x14ac:dyDescent="0.2">
      <c r="A45" t="s">
        <v>2450</v>
      </c>
      <c r="B45" t="s">
        <v>604</v>
      </c>
      <c r="C45" s="52" t="str">
        <f>"swimmingposfemale="&amp;B45</f>
        <v>swimmingposfemale=6</v>
      </c>
      <c r="D45" t="s">
        <v>439</v>
      </c>
      <c r="E45" s="52" t="str">
        <f>VLOOKUP(D45, [1]PE!$C$2:$E$248, 2, FALSE)</f>
        <v>St. Stephen''s College</v>
      </c>
      <c r="F45" s="52">
        <f>VLOOKUP(D45, [1]PE!$C$2:$E$248, 3, FALSE)</f>
        <v>2</v>
      </c>
      <c r="G45" s="52">
        <v>45</v>
      </c>
      <c r="H45" s="52" t="str">
        <f t="shared" si="0"/>
        <v>update  entity set  swimmingdivfemale=3, swimmingposfemale=6 where upper(nameeng) = upper('St. Stephen''s College') and categoryid=2;</v>
      </c>
    </row>
    <row r="46" spans="1:8" x14ac:dyDescent="0.2">
      <c r="A46" t="s">
        <v>2450</v>
      </c>
      <c r="B46" t="s">
        <v>604</v>
      </c>
      <c r="C46" s="52" t="str">
        <f>"swimmingposfemale="&amp;B46</f>
        <v>swimmingposfemale=6</v>
      </c>
      <c r="D46" t="s">
        <v>486</v>
      </c>
      <c r="E46" s="52" t="str">
        <f>VLOOKUP(D46, [1]PE!$C$2:$E$248, 2, FALSE)</f>
        <v>Carmel Divine Grace Foundation Secondary School</v>
      </c>
      <c r="F46" s="52">
        <f>VLOOKUP(D46, [1]PE!$C$2:$E$248, 3, FALSE)</f>
        <v>2</v>
      </c>
      <c r="G46" s="52">
        <v>46</v>
      </c>
      <c r="H46" s="52" t="str">
        <f t="shared" si="0"/>
        <v>update  entity set  swimmingdivfemale=3, swimmingposfemale=6 where upper(nameeng) = upper('Carmel Divine Grace Foundation Secondary School') and categoryid=2;</v>
      </c>
    </row>
    <row r="47" spans="1:8" x14ac:dyDescent="0.2">
      <c r="A47" t="s">
        <v>2450</v>
      </c>
      <c r="B47" t="s">
        <v>604</v>
      </c>
      <c r="C47" s="52" t="str">
        <f>"swimmingposfemale="&amp;B47</f>
        <v>swimmingposfemale=6</v>
      </c>
      <c r="D47" t="s">
        <v>512</v>
      </c>
      <c r="E47" s="52" t="str">
        <f>VLOOKUP(D47, [1]PE!$C$2:$E$248, 2, FALSE)</f>
        <v>Maryknoll Fathers'' School</v>
      </c>
      <c r="F47" s="52">
        <f>VLOOKUP(D47, [1]PE!$C$2:$E$248, 3, FALSE)</f>
        <v>2</v>
      </c>
      <c r="G47" s="52">
        <v>47</v>
      </c>
      <c r="H47" s="52" t="str">
        <f t="shared" si="0"/>
        <v>update  entity set  swimmingdivfemale=3, swimmingposfemale=6 where upper(nameeng) = upper('Maryknoll Fathers'' School') and categoryid=2;</v>
      </c>
    </row>
    <row r="48" spans="1:8" x14ac:dyDescent="0.2">
      <c r="A48" t="s">
        <v>2450</v>
      </c>
      <c r="B48" t="s">
        <v>605</v>
      </c>
      <c r="C48" s="52" t="str">
        <f>"swimmingposfemale="&amp;B48</f>
        <v>swimmingposfemale=7</v>
      </c>
      <c r="D48" t="s">
        <v>554</v>
      </c>
      <c r="E48" s="52" t="str">
        <f>VLOOKUP(D48, [1]PE!$C$2:$E$248, 2, FALSE)</f>
        <v>The Chinese Foundation Secondary School</v>
      </c>
      <c r="F48" s="52">
        <f>VLOOKUP(D48, [1]PE!$C$2:$E$248, 3, FALSE)</f>
        <v>2</v>
      </c>
      <c r="G48" s="52">
        <v>48</v>
      </c>
      <c r="H48" s="52" t="str">
        <f t="shared" si="0"/>
        <v>update  entity set  swimmingdivfemale=3, swimmingposfemale=7 where upper(nameeng) = upper('The Chinese Foundation Secondary School') and categoryid=2;</v>
      </c>
    </row>
    <row r="49" spans="1:8" x14ac:dyDescent="0.2">
      <c r="A49" t="s">
        <v>2450</v>
      </c>
      <c r="B49" t="s">
        <v>605</v>
      </c>
      <c r="C49" s="52" t="str">
        <f>"swimmingposfemale="&amp;B49</f>
        <v>swimmingposfemale=7</v>
      </c>
      <c r="D49" t="s">
        <v>653</v>
      </c>
      <c r="E49" s="52" t="str">
        <f>VLOOKUP(D49, [1]PE!$C$2:$E$248, 2, FALSE)</f>
        <v>G.T. (Ellen Yeung) College</v>
      </c>
      <c r="F49" s="52">
        <f>VLOOKUP(D49, [1]PE!$C$2:$E$248, 3, FALSE)</f>
        <v>2</v>
      </c>
      <c r="G49" s="52">
        <v>49</v>
      </c>
      <c r="H49" s="52" t="str">
        <f t="shared" si="0"/>
        <v>update  entity set  swimmingdivfemale=3, swimmingposfemale=7 where upper(nameeng) = upper('G.T. (Ellen Yeung) College') and categoryid=2;</v>
      </c>
    </row>
    <row r="50" spans="1:8" x14ac:dyDescent="0.2">
      <c r="A50" t="s">
        <v>2450</v>
      </c>
      <c r="B50" t="s">
        <v>605</v>
      </c>
      <c r="C50" s="52" t="str">
        <f>"swimmingposfemale="&amp;B50</f>
        <v>swimmingposfemale=7</v>
      </c>
      <c r="D50" t="s">
        <v>2440</v>
      </c>
      <c r="E50" s="52" t="str">
        <f>VLOOKUP(D50, [1]PE!$C$2:$E$248, 2, FALSE)</f>
        <v>Po Leung Kuk No.1 W.H. Cheung College</v>
      </c>
      <c r="F50" s="52">
        <f>VLOOKUP(D50, [1]PE!$C$2:$E$248, 3, FALSE)</f>
        <v>2</v>
      </c>
      <c r="G50" s="52">
        <v>50</v>
      </c>
      <c r="H50" s="52" t="str">
        <f t="shared" si="0"/>
        <v>update  entity set  swimmingdivfemale=3, swimmingposfemale=7 where upper(nameeng) = upper('Po Leung Kuk No.1 W.H. Cheung College') and categoryid=2;</v>
      </c>
    </row>
    <row r="51" spans="1:8" x14ac:dyDescent="0.2">
      <c r="A51" t="s">
        <v>2450</v>
      </c>
      <c r="B51" t="s">
        <v>606</v>
      </c>
      <c r="C51" s="52" t="str">
        <f>"swimmingposfemale="&amp;B51</f>
        <v>swimmingposfemale=8</v>
      </c>
      <c r="D51" t="s">
        <v>451</v>
      </c>
      <c r="E51" s="52" t="str">
        <f>VLOOKUP(D51, [1]PE!$C$2:$E$248, 2, FALSE)</f>
        <v>Chinese International School</v>
      </c>
      <c r="F51" s="52">
        <f>VLOOKUP(D51, [1]PE!$C$2:$E$248, 3, FALSE)</f>
        <v>5</v>
      </c>
      <c r="G51" s="52">
        <v>51</v>
      </c>
      <c r="H51" s="52" t="str">
        <f t="shared" si="0"/>
        <v>update  entity set  swimmingdivfemale=3, swimmingposfemale=8 where upper(nameeng) = upper('Chinese International School') and categoryid=5;</v>
      </c>
    </row>
    <row r="52" spans="1:8" x14ac:dyDescent="0.2">
      <c r="A52" t="s">
        <v>2450</v>
      </c>
      <c r="B52" t="s">
        <v>606</v>
      </c>
      <c r="C52" s="52" t="str">
        <f>"swimmingposfemale="&amp;B52</f>
        <v>swimmingposfemale=8</v>
      </c>
      <c r="D52" t="s">
        <v>447</v>
      </c>
      <c r="E52" s="52" t="str">
        <f>VLOOKUP(D52, [1]PE!$C$2:$E$248, 2, FALSE)</f>
        <v>HKSYC &amp; IA Wong Tai Shan Memorial College</v>
      </c>
      <c r="F52" s="52">
        <f>VLOOKUP(D52, [1]PE!$C$2:$E$248, 3, FALSE)</f>
        <v>2</v>
      </c>
      <c r="G52" s="52">
        <v>52</v>
      </c>
      <c r="H52" s="52" t="str">
        <f t="shared" si="0"/>
        <v>update  entity set  swimmingdivfemale=3, swimmingposfemale=8 where upper(nameeng) = upper('HKSYC &amp; IA Wong Tai Shan Memorial College') and categoryid=2;</v>
      </c>
    </row>
    <row r="53" spans="1:8" x14ac:dyDescent="0.2">
      <c r="A53" t="s">
        <v>2450</v>
      </c>
      <c r="B53" t="s">
        <v>606</v>
      </c>
      <c r="C53" s="52" t="str">
        <f>"swimmingposfemale="&amp;B53</f>
        <v>swimmingposfemale=8</v>
      </c>
      <c r="D53" t="s">
        <v>527</v>
      </c>
      <c r="E53" s="52" t="str">
        <f>VLOOKUP(D53, [1]PE!$C$2:$E$248, 2, FALSE)</f>
        <v>Holy Family Canossian College</v>
      </c>
      <c r="F53" s="52">
        <f>VLOOKUP(D53, [1]PE!$C$2:$E$248, 3, FALSE)</f>
        <v>2</v>
      </c>
      <c r="G53" s="52">
        <v>53</v>
      </c>
      <c r="H53" s="52" t="str">
        <f t="shared" si="0"/>
        <v>update  entity set  swimmingdivfemale=3, swimmingposfemale=8 where upper(nameeng) = upper('Holy Family Canossian College') and categoryid=2;</v>
      </c>
    </row>
    <row r="54" spans="1:8" x14ac:dyDescent="0.2">
      <c r="A54" t="s">
        <v>2450</v>
      </c>
      <c r="B54" t="s">
        <v>607</v>
      </c>
      <c r="C54" s="52" t="str">
        <f>"swimmingposfemale="&amp;B54</f>
        <v>swimmingposfemale=9</v>
      </c>
      <c r="D54" t="s">
        <v>569</v>
      </c>
      <c r="E54" s="52" t="str">
        <f>VLOOKUP(D54, [1]PE!$C$2:$E$248, 2, FALSE)</f>
        <v>Canossa College</v>
      </c>
      <c r="F54" s="52">
        <f>VLOOKUP(D54, [1]PE!$C$2:$E$248, 3, FALSE)</f>
        <v>2</v>
      </c>
      <c r="G54" s="52">
        <v>54</v>
      </c>
      <c r="H54" s="52" t="str">
        <f t="shared" si="0"/>
        <v>update  entity set  swimmingdivfemale=3, swimmingposfemale=9 where upper(nameeng) = upper('Canossa College') and categoryid=2;</v>
      </c>
    </row>
    <row r="55" spans="1:8" x14ac:dyDescent="0.2">
      <c r="A55" t="s">
        <v>2450</v>
      </c>
      <c r="B55" t="s">
        <v>607</v>
      </c>
      <c r="C55" s="52" t="str">
        <f>"swimmingposfemale="&amp;B55</f>
        <v>swimmingposfemale=9</v>
      </c>
      <c r="D55" t="s">
        <v>407</v>
      </c>
      <c r="E55" s="52" t="str">
        <f>VLOOKUP(D55, [1]PE!$C$2:$E$248, 2, FALSE)</f>
        <v>Hoi Ping Chamber of Commerce Secondary School</v>
      </c>
      <c r="F55" s="52">
        <f>VLOOKUP(D55, [1]PE!$C$2:$E$248, 3, FALSE)</f>
        <v>2</v>
      </c>
      <c r="G55" s="52">
        <v>55</v>
      </c>
      <c r="H55" s="52" t="str">
        <f t="shared" si="0"/>
        <v>update  entity set  swimmingdivfemale=3, swimmingposfemale=9 where upper(nameeng) = upper('Hoi Ping Chamber of Commerce Secondary School') and categoryid=2;</v>
      </c>
    </row>
    <row r="56" spans="1:8" x14ac:dyDescent="0.2">
      <c r="A56" t="s">
        <v>2450</v>
      </c>
      <c r="B56" t="s">
        <v>607</v>
      </c>
      <c r="C56" s="52" t="str">
        <f>"swimmingposfemale="&amp;B56</f>
        <v>swimmingposfemale=9</v>
      </c>
      <c r="D56" t="s">
        <v>497</v>
      </c>
      <c r="E56" s="52" t="str">
        <f>VLOOKUP(D56, [1]PE!$C$2:$E$248, 2, FALSE)</f>
        <v>Creative Secondary School</v>
      </c>
      <c r="F56" s="52">
        <f>VLOOKUP(D56, [1]PE!$C$2:$E$248, 3, FALSE)</f>
        <v>2</v>
      </c>
      <c r="G56" s="52">
        <v>56</v>
      </c>
      <c r="H56" s="52" t="str">
        <f t="shared" si="0"/>
        <v>update  entity set  swimmingdivfemale=3, swimmingposfemale=9 where upper(nameeng) = upper('Creative Secondary School') and categoryid=2;</v>
      </c>
    </row>
    <row r="57" spans="1:8" x14ac:dyDescent="0.2">
      <c r="A57" t="s">
        <v>2450</v>
      </c>
      <c r="B57" t="s">
        <v>608</v>
      </c>
      <c r="C57" s="52" t="str">
        <f>"swimmingposfemale="&amp;B57</f>
        <v>swimmingposfemale=10</v>
      </c>
      <c r="D57" t="s">
        <v>577</v>
      </c>
      <c r="E57" s="52" t="str">
        <f>VLOOKUP(D57, [1]PE!$C$2:$E$248, 2, FALSE)</f>
        <v>Hon Wah College</v>
      </c>
      <c r="F57" s="52">
        <f>VLOOKUP(D57, [1]PE!$C$2:$E$248, 3, FALSE)</f>
        <v>2</v>
      </c>
      <c r="G57" s="52">
        <v>57</v>
      </c>
      <c r="H57" s="52" t="str">
        <f t="shared" si="0"/>
        <v>update  entity set  swimmingdivfemale=3, swimmingposfemale=10 where upper(nameeng) = upper('Hon Wah College') and categoryid=2;</v>
      </c>
    </row>
    <row r="58" spans="1:8" x14ac:dyDescent="0.2">
      <c r="A58" t="s">
        <v>2450</v>
      </c>
      <c r="B58" t="s">
        <v>608</v>
      </c>
      <c r="C58" s="52" t="str">
        <f>"swimmingposfemale="&amp;B58</f>
        <v>swimmingposfemale=10</v>
      </c>
      <c r="D58" t="s">
        <v>2438</v>
      </c>
      <c r="E58" s="52" t="str">
        <f>VLOOKUP(D58, [1]PE!$C$2:$E$248, 2, FALSE)</f>
        <v>Tak Oi Secondary School</v>
      </c>
      <c r="F58" s="52">
        <f>VLOOKUP(D58, [1]PE!$C$2:$E$248, 3, FALSE)</f>
        <v>2</v>
      </c>
      <c r="G58" s="52">
        <v>58</v>
      </c>
      <c r="H58" s="52" t="str">
        <f t="shared" si="0"/>
        <v>update  entity set  swimmingdivfemale=3, swimmingposfemale=10 where upper(nameeng) = upper('Tak Oi Secondary School') and categoryid=2;</v>
      </c>
    </row>
    <row r="59" spans="1:8" x14ac:dyDescent="0.2">
      <c r="A59" t="s">
        <v>2450</v>
      </c>
      <c r="B59" t="s">
        <v>608</v>
      </c>
      <c r="C59" s="52" t="str">
        <f>"swimmingposfemale="&amp;B59</f>
        <v>swimmingposfemale=10</v>
      </c>
      <c r="D59" t="s">
        <v>469</v>
      </c>
      <c r="E59" s="52" t="str">
        <f>VLOOKUP(D59, [1]PE!$C$2:$E$248, 2, FALSE)</f>
        <v>King Ling College</v>
      </c>
      <c r="F59" s="52">
        <f>VLOOKUP(D59, [1]PE!$C$2:$E$248, 3, FALSE)</f>
        <v>2</v>
      </c>
      <c r="G59" s="52">
        <v>59</v>
      </c>
      <c r="H59" s="52" t="str">
        <f t="shared" si="0"/>
        <v>update  entity set  swimmingdivfemale=3, swimmingposfemale=10 where upper(nameeng) = upper('King Ling College') and categoryid=2;</v>
      </c>
    </row>
    <row r="60" spans="1:8" x14ac:dyDescent="0.2">
      <c r="A60" t="s">
        <v>2450</v>
      </c>
      <c r="B60" t="s">
        <v>609</v>
      </c>
      <c r="C60" s="52" t="str">
        <f>"swimmingposfemale="&amp;B60</f>
        <v>swimmingposfemale=11</v>
      </c>
      <c r="D60" t="s">
        <v>456</v>
      </c>
      <c r="E60" s="52" t="str">
        <f>VLOOKUP(D60, [1]PE!$C$2:$E$248, 2, FALSE)</f>
        <v>True Light Middle School of Hong Kong</v>
      </c>
      <c r="F60" s="52">
        <f>VLOOKUP(D60, [1]PE!$C$2:$E$248, 3, FALSE)</f>
        <v>2</v>
      </c>
      <c r="G60" s="52">
        <v>60</v>
      </c>
      <c r="H60" s="52" t="str">
        <f t="shared" si="0"/>
        <v>update  entity set  swimmingdivfemale=3, swimmingposfemale=11 where upper(nameeng) = upper('True Light Middle School of Hong Kong') and categoryid=2;</v>
      </c>
    </row>
    <row r="61" spans="1:8" x14ac:dyDescent="0.2">
      <c r="A61" t="s">
        <v>2450</v>
      </c>
      <c r="B61" t="s">
        <v>609</v>
      </c>
      <c r="C61" s="52" t="str">
        <f>"swimmingposfemale="&amp;B61</f>
        <v>swimmingposfemale=11</v>
      </c>
      <c r="D61" t="s">
        <v>473</v>
      </c>
      <c r="E61" s="52" t="str">
        <f>VLOOKUP(D61, [1]PE!$C$2:$E$248, 2, FALSE)</f>
        <v>Bishop Hall Jubilee School</v>
      </c>
      <c r="F61" s="52">
        <f>VLOOKUP(D61, [1]PE!$C$2:$E$248, 3, FALSE)</f>
        <v>2</v>
      </c>
      <c r="G61" s="52">
        <v>61</v>
      </c>
      <c r="H61" s="52" t="str">
        <f t="shared" si="0"/>
        <v>update  entity set  swimmingdivfemale=3, swimmingposfemale=11 where upper(nameeng) = upper('Bishop Hall Jubilee School') and categoryid=2;</v>
      </c>
    </row>
    <row r="62" spans="1:8" x14ac:dyDescent="0.2">
      <c r="A62" t="s">
        <v>2450</v>
      </c>
      <c r="B62" t="s">
        <v>609</v>
      </c>
      <c r="C62" s="52" t="str">
        <f>"swimmingposfemale="&amp;B62</f>
        <v>swimmingposfemale=11</v>
      </c>
      <c r="D62" t="s">
        <v>418</v>
      </c>
      <c r="E62" s="52" t="str">
        <f>VLOOKUP(D62, [1]PE!$C$2:$E$248, 2, FALSE)</f>
        <v>St. Margaret''s Co-Educational English Secondary and Primary School</v>
      </c>
      <c r="F62" s="52">
        <f>VLOOKUP(D62, [1]PE!$C$2:$E$248, 3, FALSE)</f>
        <v>2</v>
      </c>
      <c r="G62" s="52">
        <v>62</v>
      </c>
      <c r="H62" s="52" t="str">
        <f t="shared" si="0"/>
        <v>update  entity set  swimmingdivfemale=3, swimmingposfemale=11 where upper(nameeng) = upper('St. Margaret''s Co-Educational English Secondary and Primary School') and categoryid=2;</v>
      </c>
    </row>
    <row r="63" spans="1:8" x14ac:dyDescent="0.2">
      <c r="A63" t="s">
        <v>2450</v>
      </c>
      <c r="B63" t="s">
        <v>610</v>
      </c>
      <c r="C63" s="52" t="str">
        <f>"swimmingposfemale="&amp;B63</f>
        <v>swimmingposfemale=12</v>
      </c>
      <c r="D63" t="s">
        <v>458</v>
      </c>
      <c r="E63" s="52" t="str">
        <f>VLOOKUP(D63, [1]PE!$C$2:$E$248, 2, FALSE)</f>
        <v>Hotung Secondary School</v>
      </c>
      <c r="F63" s="52">
        <f>VLOOKUP(D63, [1]PE!$C$2:$E$248, 3, FALSE)</f>
        <v>2</v>
      </c>
      <c r="G63" s="52">
        <v>63</v>
      </c>
      <c r="H63" s="52" t="str">
        <f t="shared" si="0"/>
        <v>update  entity set  swimmingdivfemale=3, swimmingposfemale=12 where upper(nameeng) = upper('Hotung Secondary School') and categoryid=2;</v>
      </c>
    </row>
    <row r="64" spans="1:8" x14ac:dyDescent="0.2">
      <c r="A64" t="s">
        <v>2450</v>
      </c>
      <c r="B64" t="s">
        <v>610</v>
      </c>
      <c r="C64" s="52" t="str">
        <f>"swimmingposfemale="&amp;B64</f>
        <v>swimmingposfemale=12</v>
      </c>
      <c r="D64" t="s">
        <v>662</v>
      </c>
      <c r="E64" s="52" t="str">
        <f>VLOOKUP(D64, [1]PE!$C$2:$E$248, 2, FALSE)</f>
        <v>Concordia Lutheran School</v>
      </c>
      <c r="F64" s="52">
        <f>VLOOKUP(D64, [1]PE!$C$2:$E$248, 3, FALSE)</f>
        <v>2</v>
      </c>
      <c r="G64" s="52">
        <v>64</v>
      </c>
      <c r="H64" s="52" t="str">
        <f t="shared" si="0"/>
        <v>update  entity set  swimmingdivfemale=3, swimmingposfemale=12 where upper(nameeng) = upper('Concordia Lutheran School') and categoryid=2;</v>
      </c>
    </row>
    <row r="65" spans="1:8" x14ac:dyDescent="0.2">
      <c r="A65" t="s">
        <v>2450</v>
      </c>
      <c r="B65" t="s">
        <v>610</v>
      </c>
      <c r="C65" s="52" t="str">
        <f>"swimmingposfemale="&amp;B65</f>
        <v>swimmingposfemale=12</v>
      </c>
      <c r="D65" t="s">
        <v>474</v>
      </c>
      <c r="E65" s="52" t="str">
        <f>VLOOKUP(D65, [1]PE!$C$2:$E$248, 2, FALSE)</f>
        <v>PLK Laws Foundation College</v>
      </c>
      <c r="F65" s="52">
        <f>VLOOKUP(D65, [1]PE!$C$2:$E$248, 3, FALSE)</f>
        <v>2</v>
      </c>
      <c r="G65" s="52">
        <v>65</v>
      </c>
      <c r="H65" s="52" t="str">
        <f t="shared" si="0"/>
        <v>update  entity set  swimmingdivfemale=3, swimmingposfemale=12 where upper(nameeng) = upper('PLK Laws Foundation College') and categoryid=2;</v>
      </c>
    </row>
    <row r="66" spans="1:8" x14ac:dyDescent="0.2">
      <c r="A66" t="s">
        <v>2450</v>
      </c>
      <c r="B66" t="s">
        <v>611</v>
      </c>
      <c r="C66" s="52" t="str">
        <f>"swimmingposfemale="&amp;B66</f>
        <v>swimmingposfemale=13</v>
      </c>
      <c r="D66" t="s">
        <v>453</v>
      </c>
      <c r="E66" s="52" t="str">
        <f>VLOOKUP(D66, [1]PE!$C$2:$E$248, 2, FALSE)</f>
        <v>Hong Kong True Light College</v>
      </c>
      <c r="F66" s="52">
        <f>VLOOKUP(D66, [1]PE!$C$2:$E$248, 3, FALSE)</f>
        <v>2</v>
      </c>
      <c r="G66" s="52">
        <v>66</v>
      </c>
      <c r="H66" s="52" t="str">
        <f t="shared" si="0"/>
        <v>update  entity set  swimmingdivfemale=3, swimmingposfemale=13 where upper(nameeng) = upper('Hong Kong True Light College') and categoryid=2;</v>
      </c>
    </row>
    <row r="67" spans="1:8" x14ac:dyDescent="0.2">
      <c r="A67" t="s">
        <v>2450</v>
      </c>
      <c r="B67" t="s">
        <v>611</v>
      </c>
      <c r="C67" s="52" t="str">
        <f>"swimmingposfemale="&amp;B67</f>
        <v>swimmingposfemale=13</v>
      </c>
      <c r="D67" t="s">
        <v>591</v>
      </c>
      <c r="E67" s="52" t="str">
        <f>VLOOKUP(D67, [1]PE!$C$2:$E$248, 2, FALSE)</f>
        <v>Methodist College</v>
      </c>
      <c r="F67" s="52">
        <f>VLOOKUP(D67, [1]PE!$C$2:$E$248, 3, FALSE)</f>
        <v>2</v>
      </c>
      <c r="G67" s="52">
        <v>67</v>
      </c>
      <c r="H67" s="52" t="str">
        <f t="shared" ref="H67:H130" si="1">IF(F67&lt;&gt;"","update  entity set  "&amp;A67&amp;", "&amp;C67&amp;" where upper(nameeng) = upper('"&amp;E67&amp;"') and categoryid="&amp;F67&amp;";", "")</f>
        <v>update  entity set  swimmingdivfemale=3, swimmingposfemale=13 where upper(nameeng) = upper('Methodist College') and categoryid=2;</v>
      </c>
    </row>
    <row r="68" spans="1:8" x14ac:dyDescent="0.2">
      <c r="A68" t="s">
        <v>2450</v>
      </c>
      <c r="B68" t="s">
        <v>611</v>
      </c>
      <c r="C68" s="52" t="str">
        <f>"swimmingposfemale="&amp;B68</f>
        <v>swimmingposfemale=13</v>
      </c>
      <c r="D68" t="s">
        <v>665</v>
      </c>
      <c r="E68" s="52" t="str">
        <f>VLOOKUP(D68, [1]PE!$C$2:$E$248, 2, FALSE)</f>
        <v>St. Catharine''s School For Girls</v>
      </c>
      <c r="F68" s="52">
        <f>VLOOKUP(D68, [1]PE!$C$2:$E$248, 3, FALSE)</f>
        <v>2</v>
      </c>
      <c r="G68" s="52">
        <v>68</v>
      </c>
      <c r="H68" s="52" t="str">
        <f t="shared" si="1"/>
        <v>update  entity set  swimmingdivfemale=3, swimmingposfemale=13 where upper(nameeng) = upper('St. Catharine''s School For Girls') and categoryid=2;</v>
      </c>
    </row>
    <row r="69" spans="1:8" x14ac:dyDescent="0.2">
      <c r="A69" t="s">
        <v>2450</v>
      </c>
      <c r="B69" t="s">
        <v>611</v>
      </c>
      <c r="C69" s="52" t="str">
        <f>"swimmingposfemale="&amp;B69</f>
        <v>swimmingposfemale=13</v>
      </c>
      <c r="D69" t="s">
        <v>417</v>
      </c>
      <c r="E69" s="52" t="str">
        <f>VLOOKUP(D69, [1]PE!$C$2:$E$248, 2, FALSE)</f>
        <v>Christian &amp; Missionary Alliance Sun Kei Secondary School</v>
      </c>
      <c r="F69" s="52">
        <f>VLOOKUP(D69, [1]PE!$C$2:$E$248, 3, FALSE)</f>
        <v>2</v>
      </c>
      <c r="G69" s="52">
        <v>69</v>
      </c>
      <c r="H69" s="52" t="str">
        <f t="shared" si="1"/>
        <v>update  entity set  swimmingdivfemale=3, swimmingposfemale=13 where upper(nameeng) = upper('Christian &amp; Missionary Alliance Sun Kei Secondary School') and categoryid=2;</v>
      </c>
    </row>
    <row r="70" spans="1:8" x14ac:dyDescent="0.2">
      <c r="A70" t="s">
        <v>2450</v>
      </c>
      <c r="B70" t="s">
        <v>612</v>
      </c>
      <c r="C70" s="52" t="str">
        <f>"swimmingposfemale="&amp;B70</f>
        <v>swimmingposfemale=14</v>
      </c>
      <c r="D70" t="s">
        <v>574</v>
      </c>
      <c r="E70" s="52" t="str">
        <f>VLOOKUP(D70, [1]PE!$C$2:$E$248, 2, FALSE)</f>
        <v>S.K.H. Tang Shiu Kin Secondary School</v>
      </c>
      <c r="F70" s="52">
        <f>VLOOKUP(D70, [1]PE!$C$2:$E$248, 3, FALSE)</f>
        <v>2</v>
      </c>
      <c r="G70" s="52">
        <v>70</v>
      </c>
      <c r="H70" s="52" t="str">
        <f t="shared" si="1"/>
        <v>update  entity set  swimmingdivfemale=3, swimmingposfemale=14 where upper(nameeng) = upper('S.K.H. Tang Shiu Kin Secondary School') and categoryid=2;</v>
      </c>
    </row>
    <row r="71" spans="1:8" x14ac:dyDescent="0.2">
      <c r="A71" t="s">
        <v>2450</v>
      </c>
      <c r="B71" t="s">
        <v>612</v>
      </c>
      <c r="C71" s="52" t="str">
        <f>"swimmingposfemale="&amp;B71</f>
        <v>swimmingposfemale=14</v>
      </c>
      <c r="D71" t="s">
        <v>570</v>
      </c>
      <c r="E71" s="52" t="str">
        <f>VLOOKUP(D71, [1]PE!$C$2:$E$248, 2, FALSE)</f>
        <v>St. Antonius Girls'' College</v>
      </c>
      <c r="F71" s="52">
        <f>VLOOKUP(D71, [1]PE!$C$2:$E$248, 3, FALSE)</f>
        <v>2</v>
      </c>
      <c r="G71" s="52">
        <v>71</v>
      </c>
      <c r="H71" s="52" t="str">
        <f t="shared" si="1"/>
        <v>update  entity set  swimmingdivfemale=3, swimmingposfemale=14 where upper(nameeng) = upper('St. Antonius Girls'' College') and categoryid=2;</v>
      </c>
    </row>
    <row r="72" spans="1:8" x14ac:dyDescent="0.2">
      <c r="A72" t="s">
        <v>2450</v>
      </c>
      <c r="B72" t="s">
        <v>612</v>
      </c>
      <c r="C72" s="52" t="str">
        <f>"swimmingposfemale="&amp;B72</f>
        <v>swimmingposfemale=14</v>
      </c>
      <c r="D72" t="s">
        <v>567</v>
      </c>
      <c r="E72" s="52" t="str">
        <f>VLOOKUP(D72, [1]PE!$C$2:$E$248, 2, FALSE)</f>
        <v>Tack Ching Girls'' Secondary School</v>
      </c>
      <c r="F72" s="52">
        <f>VLOOKUP(D72, [1]PE!$C$2:$E$248, 3, FALSE)</f>
        <v>2</v>
      </c>
      <c r="G72" s="52">
        <v>72</v>
      </c>
      <c r="H72" s="52" t="str">
        <f t="shared" si="1"/>
        <v>update  entity set  swimmingdivfemale=3, swimmingposfemale=14 where upper(nameeng) = upper('Tack Ching Girls'' Secondary School') and categoryid=2;</v>
      </c>
    </row>
    <row r="73" spans="1:8" x14ac:dyDescent="0.2">
      <c r="A73" t="s">
        <v>2450</v>
      </c>
      <c r="B73" t="s">
        <v>613</v>
      </c>
      <c r="C73" s="52" t="str">
        <f>"swimmingposfemale="&amp;B73</f>
        <v>swimmingposfemale=15</v>
      </c>
      <c r="D73" t="s">
        <v>598</v>
      </c>
      <c r="E73" s="52" t="str">
        <f>VLOOKUP(D73, [1]PE!$C$2:$E$248, 2, FALSE)</f>
        <v>Precious Blood Secondary School</v>
      </c>
      <c r="F73" s="52">
        <f>VLOOKUP(D73, [1]PE!$C$2:$E$248, 3, FALSE)</f>
        <v>2</v>
      </c>
      <c r="G73" s="52">
        <v>73</v>
      </c>
      <c r="H73" s="52" t="str">
        <f t="shared" si="1"/>
        <v>update  entity set  swimmingdivfemale=3, swimmingposfemale=15 where upper(nameeng) = upper('Precious Blood Secondary School') and categoryid=2;</v>
      </c>
    </row>
    <row r="74" spans="1:8" x14ac:dyDescent="0.2">
      <c r="A74" t="s">
        <v>2450</v>
      </c>
      <c r="B74" t="s">
        <v>613</v>
      </c>
      <c r="C74" s="52" t="str">
        <f>"swimmingposfemale="&amp;B74</f>
        <v>swimmingposfemale=15</v>
      </c>
      <c r="D74" t="s">
        <v>480</v>
      </c>
      <c r="E74" s="52" t="str">
        <f>VLOOKUP(D74, [1]PE!$C$2:$E$248, 2, FALSE)</f>
        <v>Rhenish Church Pang Hok Ko Memorial College</v>
      </c>
      <c r="F74" s="52">
        <f>VLOOKUP(D74, [1]PE!$C$2:$E$248, 3, FALSE)</f>
        <v>2</v>
      </c>
      <c r="G74" s="52">
        <v>74</v>
      </c>
      <c r="H74" s="52" t="str">
        <f t="shared" si="1"/>
        <v>update  entity set  swimmingdivfemale=3, swimmingposfemale=15 where upper(nameeng) = upper('Rhenish Church Pang Hok Ko Memorial College') and categoryid=2;</v>
      </c>
    </row>
    <row r="75" spans="1:8" x14ac:dyDescent="0.2">
      <c r="A75" t="s">
        <v>2450</v>
      </c>
      <c r="B75" t="s">
        <v>614</v>
      </c>
      <c r="C75" s="52" t="str">
        <f>"swimmingposfemale="&amp;B75</f>
        <v>swimmingposfemale=16</v>
      </c>
      <c r="D75" t="s">
        <v>513</v>
      </c>
      <c r="E75" s="52" t="str">
        <f>VLOOKUP(D75, [1]PE!$C$2:$E$248, 2, FALSE)</f>
        <v>Pui Kiu Middle School</v>
      </c>
      <c r="F75" s="52">
        <f>VLOOKUP(D75, [1]PE!$C$2:$E$248, 3, FALSE)</f>
        <v>2</v>
      </c>
      <c r="G75" s="52">
        <v>75</v>
      </c>
      <c r="H75" s="52" t="str">
        <f t="shared" si="1"/>
        <v>update  entity set  swimmingdivfemale=3, swimmingposfemale=16 where upper(nameeng) = upper('Pui Kiu Middle School') and categoryid=2;</v>
      </c>
    </row>
    <row r="76" spans="1:8" x14ac:dyDescent="0.2">
      <c r="A76" t="s">
        <v>2450</v>
      </c>
      <c r="B76" t="s">
        <v>614</v>
      </c>
      <c r="C76" s="52" t="str">
        <f>"swimmingposfemale="&amp;B76</f>
        <v>swimmingposfemale=16</v>
      </c>
      <c r="D76" t="s">
        <v>536</v>
      </c>
      <c r="E76" s="52" t="str">
        <f>VLOOKUP(D76, [1]PE!$C$2:$E$248, 2, FALSE)</f>
        <v>Po Leung Kuk Celine Ho Yam Tong College</v>
      </c>
      <c r="F76" s="52">
        <f>VLOOKUP(D76, [1]PE!$C$2:$E$248, 3, FALSE)</f>
        <v>2</v>
      </c>
      <c r="G76" s="52">
        <v>76</v>
      </c>
      <c r="H76" s="52" t="str">
        <f t="shared" si="1"/>
        <v>update  entity set  swimmingdivfemale=3, swimmingposfemale=16 where upper(nameeng) = upper('Po Leung Kuk Celine Ho Yam Tong College') and categoryid=2;</v>
      </c>
    </row>
    <row r="77" spans="1:8" x14ac:dyDescent="0.2">
      <c r="A77" t="s">
        <v>2450</v>
      </c>
      <c r="B77" t="s">
        <v>614</v>
      </c>
      <c r="C77" s="52" t="str">
        <f>"swimmingposfemale="&amp;B77</f>
        <v>swimmingposfemale=16</v>
      </c>
      <c r="D77" t="s">
        <v>565</v>
      </c>
      <c r="E77" s="52" t="str">
        <f>VLOOKUP(D77, [1]PE!$C$2:$E$248, 2, FALSE)</f>
        <v>Leung Shek Chee College</v>
      </c>
      <c r="F77" s="52">
        <f>VLOOKUP(D77, [1]PE!$C$2:$E$248, 3, FALSE)</f>
        <v>2</v>
      </c>
      <c r="G77" s="52">
        <v>77</v>
      </c>
      <c r="H77" s="52" t="str">
        <f t="shared" si="1"/>
        <v>update  entity set  swimmingdivfemale=3, swimmingposfemale=16 where upper(nameeng) = upper('Leung Shek Chee College') and categoryid=2;</v>
      </c>
    </row>
    <row r="78" spans="1:8" x14ac:dyDescent="0.2">
      <c r="A78" t="s">
        <v>2450</v>
      </c>
      <c r="B78" t="s">
        <v>615</v>
      </c>
      <c r="C78" s="52" t="str">
        <f>"swimmingposfemale="&amp;B78</f>
        <v>swimmingposfemale=17</v>
      </c>
      <c r="D78" t="s">
        <v>533</v>
      </c>
      <c r="E78" s="52" t="str">
        <f>VLOOKUP(D78, [1]PE!$C$2:$E$248, 2, FALSE)</f>
        <v>Cheung Chuk Shan College</v>
      </c>
      <c r="F78" s="52">
        <f>VLOOKUP(D78, [1]PE!$C$2:$E$248, 3, FALSE)</f>
        <v>2</v>
      </c>
      <c r="G78" s="52">
        <v>78</v>
      </c>
      <c r="H78" s="52" t="str">
        <f t="shared" si="1"/>
        <v>update  entity set  swimmingdivfemale=3, swimmingposfemale=17 where upper(nameeng) = upper('Cheung Chuk Shan College') and categoryid=2;</v>
      </c>
    </row>
    <row r="79" spans="1:8" x14ac:dyDescent="0.2">
      <c r="A79" t="s">
        <v>2450</v>
      </c>
      <c r="B79" t="s">
        <v>615</v>
      </c>
      <c r="C79" s="52" t="str">
        <f>"swimmingposfemale="&amp;B79</f>
        <v>swimmingposfemale=17</v>
      </c>
      <c r="D79" t="s">
        <v>679</v>
      </c>
      <c r="E79" s="52" t="str">
        <f>VLOOKUP(D79, [1]PE!$C$2:$E$248, 2, FALSE)</f>
        <v>Carmel Secondary School</v>
      </c>
      <c r="F79" s="52">
        <f>VLOOKUP(D79, [1]PE!$C$2:$E$248, 3, FALSE)</f>
        <v>2</v>
      </c>
      <c r="G79" s="52">
        <v>79</v>
      </c>
      <c r="H79" s="52" t="str">
        <f t="shared" si="1"/>
        <v>update  entity set  swimmingdivfemale=3, swimmingposfemale=17 where upper(nameeng) = upper('Carmel Secondary School') and categoryid=2;</v>
      </c>
    </row>
    <row r="80" spans="1:8" x14ac:dyDescent="0.2">
      <c r="A80" t="s">
        <v>2450</v>
      </c>
      <c r="B80" t="s">
        <v>616</v>
      </c>
      <c r="C80" s="52" t="str">
        <f>"swimmingposfemale="&amp;B80</f>
        <v>swimmingposfemale=18</v>
      </c>
      <c r="D80" t="s">
        <v>530</v>
      </c>
      <c r="E80" s="52" t="str">
        <f>VLOOKUP(D80, [1]PE!$C$2:$E$248, 2, FALSE)</f>
        <v>Pui Tak Canossian College</v>
      </c>
      <c r="F80" s="52">
        <f>VLOOKUP(D80, [1]PE!$C$2:$E$248, 3, FALSE)</f>
        <v>2</v>
      </c>
      <c r="G80" s="52">
        <v>80</v>
      </c>
      <c r="H80" s="52" t="str">
        <f t="shared" si="1"/>
        <v>update  entity set  swimmingdivfemale=3, swimmingposfemale=18 where upper(nameeng) = upper('Pui Tak Canossian College') and categoryid=2;</v>
      </c>
    </row>
    <row r="81" spans="1:8" x14ac:dyDescent="0.2">
      <c r="A81" t="s">
        <v>2450</v>
      </c>
      <c r="B81" t="s">
        <v>616</v>
      </c>
      <c r="C81" s="52" t="str">
        <f>"swimmingposfemale="&amp;B81</f>
        <v>swimmingposfemale=18</v>
      </c>
      <c r="D81" t="s">
        <v>445</v>
      </c>
      <c r="E81" s="52" t="str">
        <f>VLOOKUP(D81, [1]PE!$C$2:$E$248, 2, FALSE)</f>
        <v>TWGHs Lui Yun Choy Memorial College</v>
      </c>
      <c r="F81" s="52">
        <f>VLOOKUP(D81, [1]PE!$C$2:$E$248, 3, FALSE)</f>
        <v>2</v>
      </c>
      <c r="G81" s="52">
        <v>81</v>
      </c>
      <c r="H81" s="52" t="str">
        <f t="shared" si="1"/>
        <v>update  entity set  swimmingdivfemale=3, swimmingposfemale=18 where upper(nameeng) = upper('TWGHs Lui Yun Choy Memorial College') and categoryid=2;</v>
      </c>
    </row>
    <row r="82" spans="1:8" x14ac:dyDescent="0.2">
      <c r="A82" t="s">
        <v>2450</v>
      </c>
      <c r="B82" t="s">
        <v>616</v>
      </c>
      <c r="C82" s="52" t="str">
        <f>"swimmingposfemale="&amp;B82</f>
        <v>swimmingposfemale=18</v>
      </c>
      <c r="D82" t="s">
        <v>505</v>
      </c>
      <c r="E82" s="52" t="str">
        <f>VLOOKUP(D82, [1]PE!$C$2:$E$248, 2, FALSE)</f>
        <v>ECF Saint Too Canaan College</v>
      </c>
      <c r="F82" s="52">
        <f>VLOOKUP(D82, [1]PE!$C$2:$E$248, 3, FALSE)</f>
        <v>2</v>
      </c>
      <c r="G82" s="52">
        <v>82</v>
      </c>
      <c r="H82" s="52" t="str">
        <f t="shared" si="1"/>
        <v>update  entity set  swimmingdivfemale=3, swimmingposfemale=18 where upper(nameeng) = upper('ECF Saint Too Canaan College') and categoryid=2;</v>
      </c>
    </row>
    <row r="83" spans="1:8" x14ac:dyDescent="0.2">
      <c r="A83" t="s">
        <v>2450</v>
      </c>
      <c r="B83" t="s">
        <v>617</v>
      </c>
      <c r="C83" s="52" t="str">
        <f>"swimmingposfemale="&amp;B83</f>
        <v>swimmingposfemale=19</v>
      </c>
      <c r="D83" t="s">
        <v>587</v>
      </c>
      <c r="E83" s="52" t="str">
        <f>VLOOKUP(D83, [1]PE!$C$2:$E$248, 2, FALSE)</f>
        <v>St. Mark''s School</v>
      </c>
      <c r="F83" s="52">
        <f>VLOOKUP(D83, [1]PE!$C$2:$E$248, 3, FALSE)</f>
        <v>2</v>
      </c>
      <c r="G83" s="52">
        <v>83</v>
      </c>
      <c r="H83" s="52" t="str">
        <f t="shared" si="1"/>
        <v>update  entity set  swimmingdivfemale=3, swimmingposfemale=19 where upper(nameeng) = upper('St. Mark''s School') and categoryid=2;</v>
      </c>
    </row>
    <row r="84" spans="1:8" x14ac:dyDescent="0.2">
      <c r="A84" t="s">
        <v>2450</v>
      </c>
      <c r="B84" t="s">
        <v>617</v>
      </c>
      <c r="C84" s="52" t="str">
        <f>"swimmingposfemale="&amp;B84</f>
        <v>swimmingposfemale=19</v>
      </c>
      <c r="D84" t="s">
        <v>501</v>
      </c>
      <c r="E84" s="52" t="str">
        <f>VLOOKUP(D84, [1]PE!$C$2:$E$248, 2, FALSE)</f>
        <v>Evangel College</v>
      </c>
      <c r="F84" s="52">
        <f>VLOOKUP(D84, [1]PE!$C$2:$E$248, 3, FALSE)</f>
        <v>2</v>
      </c>
      <c r="G84" s="52">
        <v>84</v>
      </c>
      <c r="H84" s="52" t="str">
        <f t="shared" si="1"/>
        <v>update  entity set  swimmingdivfemale=3, swimmingposfemale=19 where upper(nameeng) = upper('Evangel College') and categoryid=2;</v>
      </c>
    </row>
    <row r="85" spans="1:8" x14ac:dyDescent="0.2">
      <c r="A85" t="s">
        <v>2450</v>
      </c>
      <c r="B85" t="s">
        <v>617</v>
      </c>
      <c r="C85" s="52" t="str">
        <f>"swimmingposfemale="&amp;B85</f>
        <v>swimmingposfemale=19</v>
      </c>
      <c r="D85" t="s">
        <v>463</v>
      </c>
      <c r="E85" s="52" t="str">
        <f>VLOOKUP(D85, [1]PE!$C$2:$E$248, 2, FALSE)</f>
        <v>Our Lady''s College</v>
      </c>
      <c r="F85" s="52">
        <f>VLOOKUP(D85, [1]PE!$C$2:$E$248, 3, FALSE)</f>
        <v>2</v>
      </c>
      <c r="G85" s="52">
        <v>85</v>
      </c>
      <c r="H85" s="52" t="str">
        <f t="shared" si="1"/>
        <v>update  entity set  swimmingdivfemale=3, swimmingposfemale=19 where upper(nameeng) = upper('Our Lady''s College') and categoryid=2;</v>
      </c>
    </row>
    <row r="86" spans="1:8" x14ac:dyDescent="0.2">
      <c r="A86" t="s">
        <v>2450</v>
      </c>
      <c r="B86" t="s">
        <v>618</v>
      </c>
      <c r="C86" s="52" t="str">
        <f>"swimmingposfemale="&amp;B86</f>
        <v>swimmingposfemale=20</v>
      </c>
      <c r="D86" t="s">
        <v>543</v>
      </c>
      <c r="E86" s="52" t="str">
        <f>VLOOKUP(D86, [1]PE!$C$2:$E$248, 2, FALSE)</f>
        <v>Shau Kei Wan Government Secondary School</v>
      </c>
      <c r="F86" s="52">
        <f>VLOOKUP(D86, [1]PE!$C$2:$E$248, 3, FALSE)</f>
        <v>2</v>
      </c>
      <c r="G86" s="52">
        <v>86</v>
      </c>
      <c r="H86" s="52" t="str">
        <f t="shared" si="1"/>
        <v>update  entity set  swimmingdivfemale=3, swimmingposfemale=20 where upper(nameeng) = upper('Shau Kei Wan Government Secondary School') and categoryid=2;</v>
      </c>
    </row>
    <row r="87" spans="1:8" x14ac:dyDescent="0.2">
      <c r="A87" t="s">
        <v>2450</v>
      </c>
      <c r="B87" t="s">
        <v>618</v>
      </c>
      <c r="C87" s="52" t="str">
        <f>"swimmingposfemale="&amp;B87</f>
        <v>swimmingposfemale=20</v>
      </c>
      <c r="D87" t="s">
        <v>435</v>
      </c>
      <c r="E87" s="52" t="str">
        <f>VLOOKUP(D87, [1]PE!$C$2:$E$248, 2, FALSE)</f>
        <v>STFA Cheng Yu Tung Secondary School</v>
      </c>
      <c r="F87" s="52">
        <f>VLOOKUP(D87, [1]PE!$C$2:$E$248, 3, FALSE)</f>
        <v>2</v>
      </c>
      <c r="G87" s="52">
        <v>87</v>
      </c>
      <c r="H87" s="52" t="str">
        <f t="shared" si="1"/>
        <v>update  entity set  swimmingdivfemale=3, swimmingposfemale=20 where upper(nameeng) = upper('STFA Cheng Yu Tung Secondary School') and categoryid=2;</v>
      </c>
    </row>
    <row r="88" spans="1:8" x14ac:dyDescent="0.2">
      <c r="A88" t="s">
        <v>2450</v>
      </c>
      <c r="B88" t="s">
        <v>618</v>
      </c>
      <c r="C88" s="52" t="str">
        <f>"swimmingposfemale="&amp;B88</f>
        <v>swimmingposfemale=20</v>
      </c>
      <c r="D88" t="s">
        <v>595</v>
      </c>
      <c r="E88" s="52" t="str">
        <f>VLOOKUP(D88, [1]PE!$C$2:$E$248, 2, FALSE)</f>
        <v>Kowloon Tong School (Secondary Section)</v>
      </c>
      <c r="F88" s="52">
        <f>VLOOKUP(D88, [1]PE!$C$2:$E$248, 3, FALSE)</f>
        <v>2</v>
      </c>
      <c r="G88" s="52">
        <v>88</v>
      </c>
      <c r="H88" s="52" t="str">
        <f t="shared" si="1"/>
        <v>update  entity set  swimmingdivfemale=3, swimmingposfemale=20 where upper(nameeng) = upper('Kowloon Tong School (Secondary Section)') and categoryid=2;</v>
      </c>
    </row>
    <row r="89" spans="1:8" x14ac:dyDescent="0.2">
      <c r="A89" t="s">
        <v>2450</v>
      </c>
      <c r="B89" t="s">
        <v>619</v>
      </c>
      <c r="C89" s="52" t="str">
        <f>"swimmingposfemale="&amp;B89</f>
        <v>swimmingposfemale=21</v>
      </c>
      <c r="D89" t="s">
        <v>548</v>
      </c>
      <c r="E89" s="52" t="str">
        <f>VLOOKUP(D89, [1]PE!$C$2:$E$248, 2, FALSE)</f>
        <v>Pui Ying Secondary School</v>
      </c>
      <c r="F89" s="52">
        <f>VLOOKUP(D89, [1]PE!$C$2:$E$248, 3, FALSE)</f>
        <v>2</v>
      </c>
      <c r="G89" s="52">
        <v>89</v>
      </c>
      <c r="H89" s="52" t="str">
        <f t="shared" si="1"/>
        <v>update  entity set  swimmingdivfemale=3, swimmingposfemale=21 where upper(nameeng) = upper('Pui Ying Secondary School') and categoryid=2;</v>
      </c>
    </row>
    <row r="90" spans="1:8" x14ac:dyDescent="0.2">
      <c r="A90" t="s">
        <v>2450</v>
      </c>
      <c r="B90" t="s">
        <v>619</v>
      </c>
      <c r="C90" s="52" t="str">
        <f>"swimmingposfemale="&amp;B90</f>
        <v>swimmingposfemale=21</v>
      </c>
      <c r="D90" t="s">
        <v>539</v>
      </c>
      <c r="E90" s="52" t="str">
        <f>VLOOKUP(D90, [1]PE!$C$2:$E$248, 2, FALSE)</f>
        <v>FDBWA Szeto Ho Secondary School</v>
      </c>
      <c r="F90" s="52">
        <f>VLOOKUP(D90, [1]PE!$C$2:$E$248, 3, FALSE)</f>
        <v>2</v>
      </c>
      <c r="G90" s="52">
        <v>90</v>
      </c>
      <c r="H90" s="52" t="str">
        <f t="shared" si="1"/>
        <v>update  entity set  swimmingdivfemale=3, swimmingposfemale=21 where upper(nameeng) = upper('FDBWA Szeto Ho Secondary School') and categoryid=2;</v>
      </c>
    </row>
    <row r="91" spans="1:8" x14ac:dyDescent="0.2">
      <c r="A91" t="s">
        <v>2450</v>
      </c>
      <c r="B91" t="s">
        <v>619</v>
      </c>
      <c r="C91" s="52" t="str">
        <f>"swimmingposfemale="&amp;B91</f>
        <v>swimmingposfemale=21</v>
      </c>
      <c r="D91" t="s">
        <v>586</v>
      </c>
      <c r="E91" s="52" t="str">
        <f>VLOOKUP(D91, [1]PE!$C$2:$E$248, 2, FALSE)</f>
        <v>MKMCF Ma Chan Duen Hey Memorial College</v>
      </c>
      <c r="F91" s="52">
        <f>VLOOKUP(D91, [1]PE!$C$2:$E$248, 3, FALSE)</f>
        <v>2</v>
      </c>
      <c r="G91" s="52">
        <v>91</v>
      </c>
      <c r="H91" s="52" t="str">
        <f t="shared" si="1"/>
        <v>update  entity set  swimmingdivfemale=3, swimmingposfemale=21 where upper(nameeng) = upper('MKMCF Ma Chan Duen Hey Memorial College') and categoryid=2;</v>
      </c>
    </row>
    <row r="92" spans="1:8" x14ac:dyDescent="0.2">
      <c r="A92" t="s">
        <v>2450</v>
      </c>
      <c r="B92" t="s">
        <v>619</v>
      </c>
      <c r="C92" s="52" t="str">
        <f>"swimmingposfemale="&amp;B92</f>
        <v>swimmingposfemale=21</v>
      </c>
      <c r="D92" t="s">
        <v>464</v>
      </c>
      <c r="E92" s="52" t="str">
        <f>VLOOKUP(D92, [1]PE!$C$2:$E$248, 2, FALSE)</f>
        <v>Tsung Tsin Christian Academy</v>
      </c>
      <c r="F92" s="52">
        <f>VLOOKUP(D92, [1]PE!$C$2:$E$248, 3, FALSE)</f>
        <v>2</v>
      </c>
      <c r="G92" s="52">
        <v>92</v>
      </c>
      <c r="H92" s="52" t="str">
        <f t="shared" si="1"/>
        <v>update  entity set  swimmingdivfemale=3, swimmingposfemale=21 where upper(nameeng) = upper('Tsung Tsin Christian Academy') and categoryid=2;</v>
      </c>
    </row>
    <row r="93" spans="1:8" x14ac:dyDescent="0.2">
      <c r="A93" t="s">
        <v>2450</v>
      </c>
      <c r="B93" t="s">
        <v>620</v>
      </c>
      <c r="C93" s="52" t="str">
        <f>"swimmingposfemale="&amp;B93</f>
        <v>swimmingposfemale=22</v>
      </c>
      <c r="D93" t="s">
        <v>579</v>
      </c>
      <c r="E93" s="52" t="str">
        <f>VLOOKUP(D93, [1]PE!$C$2:$E$248, 2, FALSE)</f>
        <v>TWGHs Lee Ching Dea Memorial College</v>
      </c>
      <c r="F93" s="52">
        <f>VLOOKUP(D93, [1]PE!$C$2:$E$248, 3, FALSE)</f>
        <v>2</v>
      </c>
      <c r="G93" s="52">
        <v>93</v>
      </c>
      <c r="H93" s="52" t="str">
        <f t="shared" si="1"/>
        <v>update  entity set  swimmingdivfemale=3, swimmingposfemale=22 where upper(nameeng) = upper('TWGHs Lee Ching Dea Memorial College') and categoryid=2;</v>
      </c>
    </row>
    <row r="94" spans="1:8" x14ac:dyDescent="0.2">
      <c r="A94" t="s">
        <v>2450</v>
      </c>
      <c r="B94" t="s">
        <v>620</v>
      </c>
      <c r="C94" s="52" t="str">
        <f>"swimmingposfemale="&amp;B94</f>
        <v>swimmingposfemale=22</v>
      </c>
      <c r="D94" t="s">
        <v>584</v>
      </c>
      <c r="E94" s="52" t="str">
        <f>VLOOKUP(D94, [1]PE!$C$2:$E$248, 2, FALSE)</f>
        <v>HKMA David Li Kwok Po College</v>
      </c>
      <c r="F94" s="52">
        <f>VLOOKUP(D94, [1]PE!$C$2:$E$248, 3, FALSE)</f>
        <v>2</v>
      </c>
      <c r="G94" s="52">
        <v>94</v>
      </c>
      <c r="H94" s="52" t="str">
        <f t="shared" si="1"/>
        <v>update  entity set  swimmingdivfemale=3, swimmingposfemale=22 where upper(nameeng) = upper('HKMA David Li Kwok Po College') and categoryid=2;</v>
      </c>
    </row>
    <row r="95" spans="1:8" x14ac:dyDescent="0.2">
      <c r="A95" t="s">
        <v>2450</v>
      </c>
      <c r="B95" t="s">
        <v>621</v>
      </c>
      <c r="C95" s="52" t="str">
        <f>"swimmingposfemale="&amp;B95</f>
        <v>swimmingposfemale=23</v>
      </c>
      <c r="D95" t="s">
        <v>2434</v>
      </c>
      <c r="E95" s="52" t="str">
        <f>VLOOKUP(D95, [1]PE!$C$2:$E$248, 2, FALSE)</f>
        <v>Fukien Secondary School (Siu Sai Wan)</v>
      </c>
      <c r="F95" s="52">
        <f>VLOOKUP(D95, [1]PE!$C$2:$E$248, 3, FALSE)</f>
        <v>2</v>
      </c>
      <c r="G95" s="52">
        <v>95</v>
      </c>
      <c r="H95" s="52" t="str">
        <f t="shared" si="1"/>
        <v>update  entity set  swimmingdivfemale=3, swimmingposfemale=23 where upper(nameeng) = upper('Fukien Secondary School (Siu Sai Wan)') and categoryid=2;</v>
      </c>
    </row>
    <row r="96" spans="1:8" x14ac:dyDescent="0.2">
      <c r="A96" t="s">
        <v>2450</v>
      </c>
      <c r="B96" t="s">
        <v>621</v>
      </c>
      <c r="C96" s="52" t="str">
        <f>"swimmingposfemale="&amp;B96</f>
        <v>swimmingposfemale=23</v>
      </c>
      <c r="D96" t="s">
        <v>576</v>
      </c>
      <c r="E96" s="52" t="str">
        <f>VLOOKUP(D96, [1]PE!$C$2:$E$248, 2, FALSE)</f>
        <v>The Methodist Church HK Wesley College</v>
      </c>
      <c r="F96" s="52">
        <f>VLOOKUP(D96, [1]PE!$C$2:$E$248, 3, FALSE)</f>
        <v>2</v>
      </c>
      <c r="G96" s="52">
        <v>96</v>
      </c>
      <c r="H96" s="52" t="str">
        <f t="shared" si="1"/>
        <v>update  entity set  swimmingdivfemale=3, swimmingposfemale=23 where upper(nameeng) = upper('The Methodist Church HK Wesley College') and categoryid=2;</v>
      </c>
    </row>
    <row r="97" spans="1:8" x14ac:dyDescent="0.2">
      <c r="A97" t="s">
        <v>2450</v>
      </c>
      <c r="B97" t="s">
        <v>621</v>
      </c>
      <c r="C97" s="52" t="str">
        <f>"swimmingposfemale="&amp;B97</f>
        <v>swimmingposfemale=23</v>
      </c>
      <c r="D97" t="s">
        <v>484</v>
      </c>
      <c r="E97" s="52" t="str">
        <f>VLOOKUP(D97, [1]PE!$C$2:$E$248, 2, FALSE)</f>
        <v>Homantin Government Secondary School</v>
      </c>
      <c r="F97" s="52">
        <f>VLOOKUP(D97, [1]PE!$C$2:$E$248, 3, FALSE)</f>
        <v>2</v>
      </c>
      <c r="G97" s="52">
        <v>97</v>
      </c>
      <c r="H97" s="52" t="str">
        <f t="shared" si="1"/>
        <v>update  entity set  swimmingdivfemale=3, swimmingposfemale=23 where upper(nameeng) = upper('Homantin Government Secondary School') and categoryid=2;</v>
      </c>
    </row>
    <row r="98" spans="1:8" x14ac:dyDescent="0.2">
      <c r="A98" t="s">
        <v>2450</v>
      </c>
      <c r="B98" t="s">
        <v>621</v>
      </c>
      <c r="C98" s="52" t="str">
        <f>"swimmingposfemale="&amp;B98</f>
        <v>swimmingposfemale=23</v>
      </c>
      <c r="D98" t="s">
        <v>498</v>
      </c>
      <c r="E98" s="52" t="str">
        <f>VLOOKUP(D98, [1]PE!$C$2:$E$248, 2, FALSE)</f>
        <v>CCC Heep Woh College</v>
      </c>
      <c r="F98" s="52">
        <f>VLOOKUP(D98, [1]PE!$C$2:$E$248, 3, FALSE)</f>
        <v>2</v>
      </c>
      <c r="G98" s="52">
        <v>98</v>
      </c>
      <c r="H98" s="52" t="str">
        <f t="shared" si="1"/>
        <v>update  entity set  swimmingdivfemale=3, swimmingposfemale=23 where upper(nameeng) = upper('CCC Heep Woh College') and categoryid=2;</v>
      </c>
    </row>
    <row r="99" spans="1:8" x14ac:dyDescent="0.2">
      <c r="A99" t="s">
        <v>2450</v>
      </c>
      <c r="B99" t="s">
        <v>621</v>
      </c>
      <c r="C99" s="52" t="str">
        <f>"swimmingposfemale="&amp;B99</f>
        <v>swimmingposfemale=23</v>
      </c>
      <c r="D99" t="s">
        <v>557</v>
      </c>
      <c r="E99" s="52" t="str">
        <f>VLOOKUP(D99, [1]PE!$C$2:$E$248, 2, FALSE)</f>
        <v>Kwun Tong Government Secondary School</v>
      </c>
      <c r="F99" s="52">
        <f>VLOOKUP(D99, [1]PE!$C$2:$E$248, 3, FALSE)</f>
        <v>2</v>
      </c>
      <c r="G99" s="52">
        <v>99</v>
      </c>
      <c r="H99" s="52" t="str">
        <f t="shared" si="1"/>
        <v>update  entity set  swimmingdivfemale=3, swimmingposfemale=23 where upper(nameeng) = upper('Kwun Tong Government Secondary School') and categoryid=2;</v>
      </c>
    </row>
    <row r="100" spans="1:8" x14ac:dyDescent="0.2">
      <c r="A100" t="s">
        <v>2450</v>
      </c>
      <c r="B100" t="s">
        <v>621</v>
      </c>
      <c r="C100" s="52" t="str">
        <f>"swimmingposfemale="&amp;B100</f>
        <v>swimmingposfemale=23</v>
      </c>
      <c r="D100" t="s">
        <v>555</v>
      </c>
      <c r="E100" s="52" t="str">
        <f>VLOOKUP(D100, [1]PE!$C$2:$E$248, 2, FALSE)</f>
        <v>SKH Tsoi Kung Po Secondary School</v>
      </c>
      <c r="F100" s="52">
        <f>VLOOKUP(D100, [1]PE!$C$2:$E$248, 3, FALSE)</f>
        <v>2</v>
      </c>
      <c r="G100" s="52">
        <v>100</v>
      </c>
      <c r="H100" s="52" t="str">
        <f t="shared" si="1"/>
        <v>update  entity set  swimmingdivfemale=3, swimmingposfemale=23 where upper(nameeng) = upper('SKH Tsoi Kung Po Secondary School') and categoryid=2;</v>
      </c>
    </row>
    <row r="101" spans="1:8" x14ac:dyDescent="0.2">
      <c r="A101" t="s">
        <v>2450</v>
      </c>
      <c r="B101" t="s">
        <v>623</v>
      </c>
      <c r="C101" s="52" t="str">
        <f>"swimmingposfemale="&amp;B101</f>
        <v>swimmingposfemale=25</v>
      </c>
      <c r="D101" t="s">
        <v>2432</v>
      </c>
      <c r="E101" s="52" t="str">
        <f>VLOOKUP(D101, [1]PE!$C$2:$E$248, 2, FALSE)</f>
        <v>Aberdeen Baptist Lui Ming Choi College</v>
      </c>
      <c r="F101" s="52">
        <f>VLOOKUP(D101, [1]PE!$C$2:$E$248, 3, FALSE)</f>
        <v>2</v>
      </c>
      <c r="G101" s="52">
        <v>101</v>
      </c>
      <c r="H101" s="52" t="str">
        <f t="shared" si="1"/>
        <v>update  entity set  swimmingdivfemale=3, swimmingposfemale=25 where upper(nameeng) = upper('Aberdeen Baptist Lui Ming Choi College') and categoryid=2;</v>
      </c>
    </row>
    <row r="102" spans="1:8" x14ac:dyDescent="0.2">
      <c r="A102" t="s">
        <v>2450</v>
      </c>
      <c r="B102" t="s">
        <v>623</v>
      </c>
      <c r="C102" s="52" t="str">
        <f>"swimmingposfemale="&amp;B102</f>
        <v>swimmingposfemale=25</v>
      </c>
      <c r="D102" t="s">
        <v>551</v>
      </c>
      <c r="E102" s="52" t="str">
        <f>VLOOKUP(D102, [1]PE!$C$2:$E$248, 2, FALSE)</f>
        <v>S.K.H. Holy Trinity Church Secondary School</v>
      </c>
      <c r="F102" s="52">
        <f>VLOOKUP(D102, [1]PE!$C$2:$E$248, 3, FALSE)</f>
        <v>2</v>
      </c>
      <c r="G102" s="52">
        <v>102</v>
      </c>
      <c r="H102" s="52" t="str">
        <f t="shared" si="1"/>
        <v>update  entity set  swimmingdivfemale=3, swimmingposfemale=25 where upper(nameeng) = upper('S.K.H. Holy Trinity Church Secondary School') and categoryid=2;</v>
      </c>
    </row>
    <row r="103" spans="1:8" x14ac:dyDescent="0.2">
      <c r="A103" t="s">
        <v>2450</v>
      </c>
      <c r="B103" t="s">
        <v>623</v>
      </c>
      <c r="C103" s="52" t="str">
        <f>"swimmingposfemale="&amp;B103</f>
        <v>swimmingposfemale=25</v>
      </c>
      <c r="D103" t="s">
        <v>468</v>
      </c>
      <c r="E103" s="52" t="str">
        <f>VLOOKUP(D103, [1]PE!$C$2:$E$248, 2, FALSE)</f>
        <v>Yan Chai Hospital Wong Wha San Secondary School</v>
      </c>
      <c r="F103" s="52">
        <f>VLOOKUP(D103, [1]PE!$C$2:$E$248, 3, FALSE)</f>
        <v>2</v>
      </c>
      <c r="G103" s="52">
        <v>103</v>
      </c>
      <c r="H103" s="52" t="str">
        <f t="shared" si="1"/>
        <v>update  entity set  swimmingdivfemale=3, swimmingposfemale=25 where upper(nameeng) = upper('Yan Chai Hospital Wong Wha San Secondary School') and categoryid=2;</v>
      </c>
    </row>
    <row r="104" spans="1:8" x14ac:dyDescent="0.2">
      <c r="A104" t="s">
        <v>2450</v>
      </c>
      <c r="B104" t="s">
        <v>624</v>
      </c>
      <c r="C104" s="52" t="str">
        <f>"swimmingposfemale="&amp;B104</f>
        <v>swimmingposfemale=26</v>
      </c>
      <c r="D104" t="s">
        <v>561</v>
      </c>
      <c r="E104" s="52" t="str">
        <f>VLOOKUP(D104, [1]PE!$C$2:$E$248, 2, FALSE)</f>
        <v>Rosaryhill School</v>
      </c>
      <c r="F104" s="52">
        <f>VLOOKUP(D104, [1]PE!$C$2:$E$248, 3, FALSE)</f>
        <v>2</v>
      </c>
      <c r="G104" s="52">
        <v>104</v>
      </c>
      <c r="H104" s="52" t="str">
        <f t="shared" si="1"/>
        <v>update  entity set  swimmingdivfemale=3, swimmingposfemale=26 where upper(nameeng) = upper('Rosaryhill School') and categoryid=2;</v>
      </c>
    </row>
    <row r="105" spans="1:8" x14ac:dyDescent="0.2">
      <c r="A105" t="s">
        <v>2450</v>
      </c>
      <c r="B105" t="s">
        <v>624</v>
      </c>
      <c r="C105" s="52" t="str">
        <f>"swimmingposfemale="&amp;B105</f>
        <v>swimmingposfemale=26</v>
      </c>
      <c r="D105" t="s">
        <v>2452</v>
      </c>
      <c r="E105" s="52" t="str">
        <f>VLOOKUP(D105, [1]PE!$C$2:$E$248, 2, FALSE)</f>
        <v>CCC Ming Yin College</v>
      </c>
      <c r="F105" s="52">
        <f>VLOOKUP(D105, [1]PE!$C$2:$E$248, 3, FALSE)</f>
        <v>2</v>
      </c>
      <c r="G105" s="52">
        <v>105</v>
      </c>
      <c r="H105" s="52" t="str">
        <f t="shared" si="1"/>
        <v>update  entity set  swimmingdivfemale=3, swimmingposfemale=26 where upper(nameeng) = upper('CCC Ming Yin College') and categoryid=2;</v>
      </c>
    </row>
    <row r="106" spans="1:8" x14ac:dyDescent="0.2">
      <c r="A106" t="s">
        <v>2450</v>
      </c>
      <c r="B106" t="s">
        <v>624</v>
      </c>
      <c r="C106" s="52" t="str">
        <f>"swimmingposfemale="&amp;B106</f>
        <v>swimmingposfemale=26</v>
      </c>
      <c r="D106" t="s">
        <v>516</v>
      </c>
      <c r="E106" s="52" t="str">
        <f>VLOOKUP(D106, [1]PE!$C$2:$E$248, 2, FALSE)</f>
        <v>Ning Po College</v>
      </c>
      <c r="F106" s="52">
        <f>VLOOKUP(D106, [1]PE!$C$2:$E$248, 3, FALSE)</f>
        <v>2</v>
      </c>
      <c r="G106" s="52">
        <v>106</v>
      </c>
      <c r="H106" s="52" t="str">
        <f t="shared" si="1"/>
        <v>update  entity set  swimmingdivfemale=3, swimmingposfemale=26 where upper(nameeng) = upper('Ning Po College') and categoryid=2;</v>
      </c>
    </row>
    <row r="107" spans="1:8" x14ac:dyDescent="0.2">
      <c r="A107" t="s">
        <v>2450</v>
      </c>
      <c r="B107" t="s">
        <v>624</v>
      </c>
      <c r="C107" s="52" t="str">
        <f>"swimmingposfemale="&amp;B107</f>
        <v>swimmingposfemale=26</v>
      </c>
      <c r="D107" t="s">
        <v>529</v>
      </c>
      <c r="E107" s="52" t="str">
        <f>VLOOKUP(D107, [1]PE!$C$2:$E$248, 2, FALSE)</f>
        <v>Po Leung Kuk Ho Yuk Ching (1984) College</v>
      </c>
      <c r="F107" s="52">
        <f>VLOOKUP(D107, [1]PE!$C$2:$E$248, 3, FALSE)</f>
        <v>2</v>
      </c>
      <c r="G107" s="52">
        <v>107</v>
      </c>
      <c r="H107" s="52" t="str">
        <f t="shared" si="1"/>
        <v>update  entity set  swimmingdivfemale=3, swimmingposfemale=26 where upper(nameeng) = upper('Po Leung Kuk Ho Yuk Ching (1984) College') and categoryid=2;</v>
      </c>
    </row>
    <row r="108" spans="1:8" x14ac:dyDescent="0.2">
      <c r="A108" t="s">
        <v>2450</v>
      </c>
      <c r="B108" t="s">
        <v>624</v>
      </c>
      <c r="C108" s="52" t="str">
        <f>"swimmingposfemale="&amp;B108</f>
        <v>swimmingposfemale=26</v>
      </c>
      <c r="D108" t="s">
        <v>495</v>
      </c>
      <c r="E108" s="52" t="str">
        <f>VLOOKUP(D108, [1]PE!$C$2:$E$248, 2, FALSE)</f>
        <v>Tak Nga Secondary School</v>
      </c>
      <c r="F108" s="52">
        <f>VLOOKUP(D108, [1]PE!$C$2:$E$248, 3, FALSE)</f>
        <v>2</v>
      </c>
      <c r="G108" s="52">
        <v>108</v>
      </c>
      <c r="H108" s="52" t="str">
        <f t="shared" si="1"/>
        <v>update  entity set  swimmingdivfemale=3, swimmingposfemale=26 where upper(nameeng) = upper('Tak Nga Secondary School') and categoryid=2;</v>
      </c>
    </row>
    <row r="109" spans="1:8" x14ac:dyDescent="0.2">
      <c r="A109" t="s">
        <v>2450</v>
      </c>
      <c r="B109" t="s">
        <v>624</v>
      </c>
      <c r="C109" s="52" t="str">
        <f>"swimmingposfemale="&amp;B109</f>
        <v>swimmingposfemale=26</v>
      </c>
      <c r="D109" t="s">
        <v>669</v>
      </c>
      <c r="E109" s="52" t="str">
        <f>VLOOKUP(D109, [1]PE!$C$2:$E$248, 2, FALSE)</f>
        <v>United Christian College</v>
      </c>
      <c r="F109" s="52">
        <f>VLOOKUP(D109, [1]PE!$C$2:$E$248, 3, FALSE)</f>
        <v>2</v>
      </c>
      <c r="G109" s="52">
        <v>109</v>
      </c>
      <c r="H109" s="52" t="str">
        <f t="shared" si="1"/>
        <v>update  entity set  swimmingdivfemale=3, swimmingposfemale=26 where upper(nameeng) = upper('United Christian College') and categoryid=2;</v>
      </c>
    </row>
    <row r="110" spans="1:8" x14ac:dyDescent="0.2">
      <c r="A110" t="s">
        <v>2450</v>
      </c>
      <c r="B110" t="s">
        <v>634</v>
      </c>
      <c r="C110" s="52" t="str">
        <f>"swimmingposfemale="&amp;B110</f>
        <v>swimmingposfemale=27</v>
      </c>
      <c r="D110" t="s">
        <v>578</v>
      </c>
      <c r="E110" s="52" t="str">
        <f>VLOOKUP(D110, [1]PE!$C$2:$E$248, 2, FALSE)</f>
        <v>Kiangsu-Chekiang College</v>
      </c>
      <c r="F110" s="52">
        <f>VLOOKUP(D110, [1]PE!$C$2:$E$248, 3, FALSE)</f>
        <v>2</v>
      </c>
      <c r="G110" s="52">
        <v>110</v>
      </c>
      <c r="H110" s="52" t="str">
        <f t="shared" si="1"/>
        <v>update  entity set  swimmingdivfemale=3, swimmingposfemale=27 where upper(nameeng) = upper('Kiangsu-Chekiang College') and categoryid=2;</v>
      </c>
    </row>
    <row r="111" spans="1:8" x14ac:dyDescent="0.2">
      <c r="A111" t="s">
        <v>2450</v>
      </c>
      <c r="B111" t="s">
        <v>634</v>
      </c>
      <c r="C111" s="52" t="str">
        <f>"swimmingposfemale="&amp;B111</f>
        <v>swimmingposfemale=27</v>
      </c>
      <c r="D111" t="s">
        <v>483</v>
      </c>
      <c r="E111" s="52" t="str">
        <f>VLOOKUP(D111, [1]PE!$C$2:$E$248, 2, FALSE)</f>
        <v>Clementi Secondary School</v>
      </c>
      <c r="F111" s="52">
        <f>VLOOKUP(D111, [1]PE!$C$2:$E$248, 3, FALSE)</f>
        <v>2</v>
      </c>
      <c r="G111" s="52">
        <v>111</v>
      </c>
      <c r="H111" s="52" t="str">
        <f t="shared" si="1"/>
        <v>update  entity set  swimmingdivfemale=3, swimmingposfemale=27 where upper(nameeng) = upper('Clementi Secondary School') and categoryid=2;</v>
      </c>
    </row>
    <row r="112" spans="1:8" x14ac:dyDescent="0.2">
      <c r="A112" t="s">
        <v>2450</v>
      </c>
      <c r="B112" t="s">
        <v>625</v>
      </c>
      <c r="C112" s="52" t="str">
        <f>"swimmingposfemale="&amp;B112</f>
        <v>swimmingposfemale=28</v>
      </c>
      <c r="D112" t="s">
        <v>502</v>
      </c>
      <c r="E112" s="52" t="str">
        <f>VLOOKUP(D112, [1]PE!$C$2:$E$248, 2, FALSE)</f>
        <v>Workers'' Children Secondary School</v>
      </c>
      <c r="F112" s="52">
        <f>VLOOKUP(D112, [1]PE!$C$2:$E$248, 3, FALSE)</f>
        <v>2</v>
      </c>
      <c r="G112" s="52">
        <v>112</v>
      </c>
      <c r="H112" s="52" t="str">
        <f t="shared" si="1"/>
        <v>update  entity set  swimmingdivfemale=3, swimmingposfemale=28 where upper(nameeng) = upper('Workers'' Children Secondary School') and categoryid=2;</v>
      </c>
    </row>
    <row r="113" spans="1:8" x14ac:dyDescent="0.2">
      <c r="A113" t="s">
        <v>2450</v>
      </c>
      <c r="B113" t="s">
        <v>625</v>
      </c>
      <c r="C113" s="52" t="str">
        <f>"swimmingposfemale="&amp;B113</f>
        <v>swimmingposfemale=28</v>
      </c>
      <c r="D113" t="s">
        <v>596</v>
      </c>
      <c r="E113" s="52" t="str">
        <f>VLOOKUP(D113, [1]PE!$C$2:$E$248, 2, FALSE)</f>
        <v>SKH Holy Carpenter Secondary School</v>
      </c>
      <c r="F113" s="52">
        <f>VLOOKUP(D113, [1]PE!$C$2:$E$248, 3, FALSE)</f>
        <v>2</v>
      </c>
      <c r="G113" s="52">
        <v>113</v>
      </c>
      <c r="H113" s="52" t="str">
        <f t="shared" si="1"/>
        <v>update  entity set  swimmingdivfemale=3, swimmingposfemale=28 where upper(nameeng) = upper('SKH Holy Carpenter Secondary School') and categoryid=2;</v>
      </c>
    </row>
    <row r="114" spans="1:8" x14ac:dyDescent="0.2">
      <c r="A114" t="s">
        <v>2450</v>
      </c>
      <c r="B114" t="s">
        <v>625</v>
      </c>
      <c r="C114" s="52" t="str">
        <f>"swimmingposfemale="&amp;B114</f>
        <v>swimmingposfemale=28</v>
      </c>
      <c r="D114" t="s">
        <v>2453</v>
      </c>
      <c r="E114" s="52" t="str">
        <f>VLOOKUP(D114, [1]PE!$C$2:$E$248, 2, FALSE)</f>
        <v>Delia Memorial School (Broadway)</v>
      </c>
      <c r="F114" s="52">
        <f>VLOOKUP(D114, [1]PE!$C$2:$E$248, 3, FALSE)</f>
        <v>2</v>
      </c>
      <c r="G114" s="52">
        <v>114</v>
      </c>
      <c r="H114" s="52" t="str">
        <f t="shared" si="1"/>
        <v>update  entity set  swimmingdivfemale=3, swimmingposfemale=28 where upper(nameeng) = upper('Delia Memorial School (Broadway)') and categoryid=2;</v>
      </c>
    </row>
    <row r="115" spans="1:8" x14ac:dyDescent="0.2">
      <c r="A115" t="s">
        <v>2450</v>
      </c>
      <c r="B115" t="s">
        <v>626</v>
      </c>
      <c r="C115" s="52" t="str">
        <f>"swimmingposfemale="&amp;B115</f>
        <v>swimmingposfemale=29</v>
      </c>
      <c r="D115" t="s">
        <v>655</v>
      </c>
      <c r="E115" s="52" t="str">
        <f>VLOOKUP(D115, [1]PE!$C$2:$E$248, 2, FALSE)</f>
        <v>French International School</v>
      </c>
      <c r="F115" s="52">
        <f>VLOOKUP(D115, [1]PE!$C$2:$E$248, 3, FALSE)</f>
        <v>5</v>
      </c>
      <c r="G115" s="52">
        <v>115</v>
      </c>
      <c r="H115" s="52" t="str">
        <f t="shared" si="1"/>
        <v>update  entity set  swimmingdivfemale=3, swimmingposfemale=29 where upper(nameeng) = upper('French International School') and categoryid=5;</v>
      </c>
    </row>
    <row r="116" spans="1:8" x14ac:dyDescent="0.2">
      <c r="A116" t="s">
        <v>2450</v>
      </c>
      <c r="B116" t="s">
        <v>626</v>
      </c>
      <c r="C116" s="52" t="str">
        <f>"swimmingposfemale="&amp;B116</f>
        <v>swimmingposfemale=29</v>
      </c>
      <c r="D116" t="s">
        <v>2455</v>
      </c>
      <c r="E116" s="52" t="str">
        <f>VLOOKUP(D116, [1]PE!$C$2:$E$248, 2, FALSE)</f>
        <v>Heung To Middle School</v>
      </c>
      <c r="F116" s="52">
        <f>VLOOKUP(D116, [1]PE!$C$2:$E$248, 3, FALSE)</f>
        <v>2</v>
      </c>
      <c r="G116" s="52">
        <v>116</v>
      </c>
      <c r="H116" s="52" t="str">
        <f t="shared" si="1"/>
        <v>update  entity set  swimmingdivfemale=3, swimmingposfemale=29 where upper(nameeng) = upper('Heung To Middle School') and categoryid=2;</v>
      </c>
    </row>
    <row r="117" spans="1:8" x14ac:dyDescent="0.2">
      <c r="A117" t="s">
        <v>2450</v>
      </c>
      <c r="B117" t="s">
        <v>627</v>
      </c>
      <c r="C117" s="52" t="str">
        <f>"swimmingposfemale="&amp;B117</f>
        <v>swimmingposfemale=30</v>
      </c>
      <c r="D117" t="s">
        <v>482</v>
      </c>
      <c r="E117" s="52" t="str">
        <f>VLOOKUP(D117, [1]PE!$C$2:$E$248, 2, FALSE)</f>
        <v>Lok Sin Tong Leung Kau Kui College</v>
      </c>
      <c r="F117" s="52">
        <f>VLOOKUP(D117, [1]PE!$C$2:$E$248, 3, FALSE)</f>
        <v>2</v>
      </c>
      <c r="G117" s="52">
        <v>117</v>
      </c>
      <c r="H117" s="52" t="str">
        <f t="shared" si="1"/>
        <v>update  entity set  swimmingdivfemale=3, swimmingposfemale=30 where upper(nameeng) = upper('Lok Sin Tong Leung Kau Kui College') and categoryid=2;</v>
      </c>
    </row>
    <row r="118" spans="1:8" x14ac:dyDescent="0.2">
      <c r="A118" t="s">
        <v>2450</v>
      </c>
      <c r="B118" t="s">
        <v>627</v>
      </c>
      <c r="C118" s="52" t="str">
        <f>"swimmingposfemale="&amp;B118</f>
        <v>swimmingposfemale=30</v>
      </c>
      <c r="D118" t="s">
        <v>547</v>
      </c>
      <c r="E118" s="52" t="str">
        <f>VLOOKUP(D118, [1]PE!$C$2:$E$248, 2, FALSE)</f>
        <v>Ho Lap College (Sponsored by Sik Sik Yuen)</v>
      </c>
      <c r="F118" s="52">
        <f>VLOOKUP(D118, [1]PE!$C$2:$E$248, 3, FALSE)</f>
        <v>2</v>
      </c>
      <c r="G118" s="52">
        <v>118</v>
      </c>
      <c r="H118" s="52" t="str">
        <f t="shared" si="1"/>
        <v>update  entity set  swimmingdivfemale=3, swimmingposfemale=30 where upper(nameeng) = upper('Ho Lap College (Sponsored by Sik Sik Yuen)') and categoryid=2;</v>
      </c>
    </row>
    <row r="119" spans="1:8" x14ac:dyDescent="0.2">
      <c r="A119" t="s">
        <v>2450</v>
      </c>
      <c r="B119" t="s">
        <v>632</v>
      </c>
      <c r="C119" s="52" t="str">
        <f>"swimmingposfemale="&amp;B119</f>
        <v>swimmingposfemale=31</v>
      </c>
      <c r="D119" t="s">
        <v>534</v>
      </c>
      <c r="E119" s="52" t="str">
        <f>VLOOKUP(D119, [1]PE!$C$2:$E$248, 2, FALSE)</f>
        <v>S.K.H. Lui Ming Choi Secondary School</v>
      </c>
      <c r="F119" s="52">
        <f>VLOOKUP(D119, [1]PE!$C$2:$E$248, 3, FALSE)</f>
        <v>2</v>
      </c>
      <c r="G119" s="52">
        <v>119</v>
      </c>
      <c r="H119" s="52" t="str">
        <f t="shared" si="1"/>
        <v>update  entity set  swimmingdivfemale=3, swimmingposfemale=31 where upper(nameeng) = upper('S.K.H. Lui Ming Choi Secondary School') and categoryid=2;</v>
      </c>
    </row>
    <row r="120" spans="1:8" x14ac:dyDescent="0.2">
      <c r="A120" t="s">
        <v>2450</v>
      </c>
      <c r="B120" t="s">
        <v>632</v>
      </c>
      <c r="C120" s="52" t="str">
        <f>"swimmingposfemale="&amp;B120</f>
        <v>swimmingposfemale=31</v>
      </c>
      <c r="D120" t="s">
        <v>2454</v>
      </c>
      <c r="E120" s="52" t="str">
        <f>VLOOKUP(D120, [1]PE!$C$2:$E$248, 2, FALSE)</f>
        <v>Delia Memorial School (Hip Wo)</v>
      </c>
      <c r="F120" s="52">
        <f>VLOOKUP(D120, [1]PE!$C$2:$E$248, 3, FALSE)</f>
        <v>2</v>
      </c>
      <c r="G120" s="52">
        <v>120</v>
      </c>
      <c r="H120" s="52" t="str">
        <f t="shared" si="1"/>
        <v>update  entity set  swimmingdivfemale=3, swimmingposfemale=31 where upper(nameeng) = upper('Delia Memorial School (Hip Wo)') and categoryid=2;</v>
      </c>
    </row>
    <row r="121" spans="1:8" x14ac:dyDescent="0.2">
      <c r="A121" t="s">
        <v>2450</v>
      </c>
      <c r="B121" t="s">
        <v>628</v>
      </c>
      <c r="C121" s="52" t="str">
        <f>"swimmingposfemale="&amp;B121</f>
        <v>swimmingposfemale=32</v>
      </c>
      <c r="D121" t="s">
        <v>499</v>
      </c>
      <c r="E121" s="52" t="str">
        <f>VLOOKUP(D121, [1]PE!$C$2:$E$248, 2, FALSE)</f>
        <v>Raimondi College</v>
      </c>
      <c r="F121" s="52">
        <f>VLOOKUP(D121, [1]PE!$C$2:$E$248, 3, FALSE)</f>
        <v>2</v>
      </c>
      <c r="G121" s="52">
        <v>121</v>
      </c>
      <c r="H121" s="52" t="str">
        <f t="shared" si="1"/>
        <v>update  entity set  swimmingdivfemale=3, swimmingposfemale=32 where upper(nameeng) = upper('Raimondi College') and categoryid=2;</v>
      </c>
    </row>
    <row r="122" spans="1:8" x14ac:dyDescent="0.2">
      <c r="A122" t="s">
        <v>2450</v>
      </c>
      <c r="B122" t="s">
        <v>628</v>
      </c>
      <c r="C122" s="52" t="str">
        <f>"swimmingposfemale="&amp;B122</f>
        <v>swimmingposfemale=32</v>
      </c>
      <c r="D122" t="s">
        <v>560</v>
      </c>
      <c r="E122" s="52" t="str">
        <f>VLOOKUP(D122, [1]PE!$C$2:$E$248, 2, FALSE)</f>
        <v>Jockey Club Government Secondary School</v>
      </c>
      <c r="F122" s="52">
        <f>VLOOKUP(D122, [1]PE!$C$2:$E$248, 3, FALSE)</f>
        <v>2</v>
      </c>
      <c r="G122" s="52">
        <v>122</v>
      </c>
      <c r="H122" s="52" t="str">
        <f t="shared" si="1"/>
        <v>update  entity set  swimmingdivfemale=3, swimmingposfemale=32 where upper(nameeng) = upper('Jockey Club Government Secondary School') and categoryid=2;</v>
      </c>
    </row>
    <row r="123" spans="1:8" x14ac:dyDescent="0.2">
      <c r="A123" t="s">
        <v>2450</v>
      </c>
      <c r="B123" t="s">
        <v>629</v>
      </c>
      <c r="C123" s="52" t="str">
        <f>"swimmingposfemale="&amp;B123</f>
        <v>swimmingposfemale=33</v>
      </c>
      <c r="D123" t="s">
        <v>511</v>
      </c>
      <c r="E123" s="52" t="str">
        <f>VLOOKUP(D123, [1]PE!$C$2:$E$248, 2, FALSE)</f>
        <v>Buddhist Wong Fung Ling College</v>
      </c>
      <c r="F123" s="52">
        <f>VLOOKUP(D123, [1]PE!$C$2:$E$248, 3, FALSE)</f>
        <v>2</v>
      </c>
      <c r="G123" s="52">
        <v>123</v>
      </c>
      <c r="H123" s="52" t="str">
        <f t="shared" si="1"/>
        <v>update  entity set  swimmingdivfemale=3, swimmingposfemale=33 where upper(nameeng) = upper('Buddhist Wong Fung Ling College') and categoryid=2;</v>
      </c>
    </row>
    <row r="124" spans="1:8" x14ac:dyDescent="0.2">
      <c r="A124" t="s">
        <v>2450</v>
      </c>
      <c r="B124" t="s">
        <v>629</v>
      </c>
      <c r="C124" s="52" t="str">
        <f>"swimmingposfemale="&amp;B124</f>
        <v>swimmingposfemale=33</v>
      </c>
      <c r="D124" t="s">
        <v>2456</v>
      </c>
      <c r="E124" s="52" t="str">
        <f>VLOOKUP(D124, [1]PE!$C$2:$E$248, 2, FALSE)</f>
        <v>Munsang College (Hong Kong Island)</v>
      </c>
      <c r="F124" s="52">
        <f>VLOOKUP(D124, [1]PE!$C$2:$E$248, 3, FALSE)</f>
        <v>2</v>
      </c>
      <c r="G124" s="52">
        <v>124</v>
      </c>
      <c r="H124" s="52" t="str">
        <f t="shared" si="1"/>
        <v>update  entity set  swimmingdivfemale=3, swimmingposfemale=33 where upper(nameeng) = upper('Munsang College (Hong Kong Island)') and categoryid=2;</v>
      </c>
    </row>
    <row r="125" spans="1:8" x14ac:dyDescent="0.2">
      <c r="A125" t="s">
        <v>2450</v>
      </c>
      <c r="B125" t="s">
        <v>629</v>
      </c>
      <c r="C125" s="52" t="str">
        <f>"swimmingposfemale="&amp;B125</f>
        <v>swimmingposfemale=33</v>
      </c>
      <c r="D125" t="s">
        <v>563</v>
      </c>
      <c r="E125" s="52" t="str">
        <f>VLOOKUP(D125, [1]PE!$C$2:$E$248, 2, FALSE)</f>
        <v>Tang Shiu Kin Victoria Government Secondary School</v>
      </c>
      <c r="F125" s="52">
        <f>VLOOKUP(D125, [1]PE!$C$2:$E$248, 3, FALSE)</f>
        <v>2</v>
      </c>
      <c r="G125" s="52">
        <v>125</v>
      </c>
      <c r="H125" s="52" t="str">
        <f t="shared" si="1"/>
        <v>update  entity set  swimmingdivfemale=3, swimmingposfemale=33 where upper(nameeng) = upper('Tang Shiu Kin Victoria Government Secondary School') and categoryid=2;</v>
      </c>
    </row>
    <row r="126" spans="1:8" x14ac:dyDescent="0.2">
      <c r="A126" t="s">
        <v>2450</v>
      </c>
      <c r="B126" t="s">
        <v>633</v>
      </c>
      <c r="C126" s="52" t="str">
        <f>"swimmingposfemale="&amp;B126</f>
        <v>swimmingposfemale=34</v>
      </c>
      <c r="D126" t="s">
        <v>528</v>
      </c>
      <c r="E126" s="52" t="str">
        <f>VLOOKUP(D126, [1]PE!$C$2:$E$248, 2, FALSE)</f>
        <v>Kit Sam Lam Bing Yim Secondary School</v>
      </c>
      <c r="F126" s="52">
        <f>VLOOKUP(D126, [1]PE!$C$2:$E$248, 3, FALSE)</f>
        <v>2</v>
      </c>
      <c r="G126" s="52">
        <v>126</v>
      </c>
      <c r="H126" s="52" t="str">
        <f t="shared" si="1"/>
        <v>update  entity set  swimmingdivfemale=3, swimmingposfemale=34 where upper(nameeng) = upper('Kit Sam Lam Bing Yim Secondary School') and categoryid=2;</v>
      </c>
    </row>
    <row r="127" spans="1:8" x14ac:dyDescent="0.2">
      <c r="A127" t="s">
        <v>2450</v>
      </c>
      <c r="B127" t="s">
        <v>630</v>
      </c>
      <c r="C127" s="52" t="str">
        <f>"swimmingposfemale="&amp;B127</f>
        <v>swimmingposfemale=35</v>
      </c>
      <c r="D127" t="s">
        <v>477</v>
      </c>
      <c r="E127" s="52" t="str">
        <f>VLOOKUP(D127, [1]PE!$C$2:$E$248, 2, FALSE)</f>
        <v>Stewards Pooi Tun Secondary School</v>
      </c>
      <c r="F127" s="52">
        <f>VLOOKUP(D127, [1]PE!$C$2:$E$248, 3, FALSE)</f>
        <v>2</v>
      </c>
      <c r="G127" s="52">
        <v>127</v>
      </c>
      <c r="H127" s="52" t="str">
        <f t="shared" si="1"/>
        <v>update  entity set  swimmingdivfemale=3, swimmingposfemale=35 where upper(nameeng) = upper('Stewards Pooi Tun Secondary School') and categoryid=2;</v>
      </c>
    </row>
    <row r="128" spans="1:8" x14ac:dyDescent="0.2">
      <c r="A128" t="s">
        <v>2450</v>
      </c>
      <c r="B128" t="s">
        <v>631</v>
      </c>
      <c r="C128" s="52" t="str">
        <f>"swimmingposfemale="&amp;B128</f>
        <v>swimmingposfemale=36</v>
      </c>
      <c r="D128" t="s">
        <v>592</v>
      </c>
      <c r="E128" s="52" t="str">
        <f>VLOOKUP(D128, [1]PE!$C$2:$E$248, 2, FALSE)</f>
        <v>CNEC Lau Wing Sang Secondary School</v>
      </c>
      <c r="F128" s="52">
        <f>VLOOKUP(D128, [1]PE!$C$2:$E$248, 3, FALSE)</f>
        <v>2</v>
      </c>
      <c r="G128" s="52">
        <v>128</v>
      </c>
      <c r="H128" s="52" t="str">
        <f t="shared" si="1"/>
        <v>update  entity set  swimmingdivfemale=3, swimmingposfemale=36 where upper(nameeng) = upper('CNEC Lau Wing Sang Secondary School') and categoryid=2;</v>
      </c>
    </row>
    <row r="129" spans="1:8" x14ac:dyDescent="0.2">
      <c r="A129" t="s">
        <v>2450</v>
      </c>
      <c r="B129" t="s">
        <v>631</v>
      </c>
      <c r="C129" s="52" t="str">
        <f>"swimmingposfemale="&amp;B129</f>
        <v>swimmingposfemale=36</v>
      </c>
      <c r="D129" t="s">
        <v>535</v>
      </c>
      <c r="E129" s="52" t="str">
        <f>VLOOKUP(D129, [1]PE!$C$2:$E$248, 2, FALSE)</f>
        <v>Buddhist Tai Hung College</v>
      </c>
      <c r="F129" s="52">
        <f>VLOOKUP(D129, [1]PE!$C$2:$E$248, 3, FALSE)</f>
        <v>2</v>
      </c>
      <c r="G129" s="52">
        <v>129</v>
      </c>
      <c r="H129" s="52" t="str">
        <f t="shared" si="1"/>
        <v>update  entity set  swimmingdivfemale=3, swimmingposfemale=36 where upper(nameeng) = upper('Buddhist Tai Hung College') and categoryid=2;</v>
      </c>
    </row>
    <row r="130" spans="1:8" x14ac:dyDescent="0.2">
      <c r="A130" t="s">
        <v>2450</v>
      </c>
      <c r="B130" t="s">
        <v>631</v>
      </c>
      <c r="C130" s="52" t="str">
        <f>"swimmingposfemale="&amp;B130</f>
        <v>swimmingposfemale=36</v>
      </c>
      <c r="D130" t="s">
        <v>702</v>
      </c>
      <c r="E130" s="52" t="str">
        <f>VLOOKUP(D130, [1]PE!$C$2:$E$248, 2, FALSE)</f>
        <v>Po Leung Kuk Tong Nai Kan Junior Secondary College</v>
      </c>
      <c r="F130" s="52">
        <f>VLOOKUP(D130, [1]PE!$C$2:$E$248, 3, FALSE)</f>
        <v>2</v>
      </c>
      <c r="G130" s="52">
        <v>130</v>
      </c>
      <c r="H130" s="52" t="str">
        <f t="shared" si="1"/>
        <v>update  entity set  swimmingdivfemale=3, swimmingposfemale=36 where upper(nameeng) = upper('Po Leung Kuk Tong Nai Kan Junior Secondary College') and categoryid=2;</v>
      </c>
    </row>
    <row r="131" spans="1:8" x14ac:dyDescent="0.2">
      <c r="A131" t="s">
        <v>2450</v>
      </c>
      <c r="B131" t="s">
        <v>631</v>
      </c>
      <c r="C131" s="52" t="str">
        <f>"swimmingposfemale="&amp;B131</f>
        <v>swimmingposfemale=36</v>
      </c>
      <c r="D131" t="s">
        <v>573</v>
      </c>
      <c r="E131" s="52" t="str">
        <f>VLOOKUP(D131, [1]PE!$C$2:$E$248, 2, FALSE)</f>
        <v>Qualied College</v>
      </c>
      <c r="F131" s="52">
        <f>VLOOKUP(D131, [1]PE!$C$2:$E$248, 3, FALSE)</f>
        <v>2</v>
      </c>
      <c r="G131" s="52">
        <v>131</v>
      </c>
      <c r="H131" s="52" t="str">
        <f t="shared" ref="H131:H194" si="2">IF(F131&lt;&gt;"","update  entity set  "&amp;A131&amp;", "&amp;C131&amp;" where upper(nameeng) = upper('"&amp;E131&amp;"') and categoryid="&amp;F131&amp;";", "")</f>
        <v>update  entity set  swimmingdivfemale=3, swimmingposfemale=36 where upper(nameeng) = upper('Qualied College') and categoryid=2;</v>
      </c>
    </row>
    <row r="132" spans="1:8" x14ac:dyDescent="0.2">
      <c r="A132" t="s">
        <v>2450</v>
      </c>
      <c r="B132" t="s">
        <v>637</v>
      </c>
      <c r="C132" s="52" t="str">
        <f>"swimmingposfemale="&amp;B132</f>
        <v>swimmingposfemale=39</v>
      </c>
      <c r="D132" t="s">
        <v>2457</v>
      </c>
      <c r="E132" s="52" t="str">
        <f>VLOOKUP(D132, [1]PE!$C$2:$E$248, 2, FALSE)</f>
        <v>Delia Memorial School (Glee Path)</v>
      </c>
      <c r="F132" s="52">
        <f>VLOOKUP(D132, [1]PE!$C$2:$E$248, 3, FALSE)</f>
        <v>2</v>
      </c>
      <c r="G132" s="52">
        <v>132</v>
      </c>
      <c r="H132" s="52" t="str">
        <f t="shared" si="2"/>
        <v>update  entity set  swimmingdivfemale=3, swimmingposfemale=39 where upper(nameeng) = upper('Delia Memorial School (Glee Path)') and categoryid=2;</v>
      </c>
    </row>
    <row r="133" spans="1:8" x14ac:dyDescent="0.2">
      <c r="A133" t="s">
        <v>2450</v>
      </c>
      <c r="B133" t="s">
        <v>638</v>
      </c>
      <c r="C133" s="52" t="str">
        <f>"swimmingposfemale="&amp;B133</f>
        <v>swimmingposfemale=40</v>
      </c>
      <c r="D133" t="s">
        <v>487</v>
      </c>
      <c r="E133" s="52" t="str">
        <f>VLOOKUP(D133, [1]PE!$C$2:$E$248, 2, FALSE)</f>
        <v>CCC Ming Kei College</v>
      </c>
      <c r="F133" s="52">
        <f>VLOOKUP(D133, [1]PE!$C$2:$E$248, 3, FALSE)</f>
        <v>2</v>
      </c>
      <c r="G133" s="52">
        <v>133</v>
      </c>
      <c r="H133" s="52" t="str">
        <f t="shared" si="2"/>
        <v>update  entity set  swimmingdivfemale=3, swimmingposfemale=40 where upper(nameeng) = upper('CCC Ming Kei College') and categoryid=2;</v>
      </c>
    </row>
    <row r="134" spans="1:8" x14ac:dyDescent="0.2">
      <c r="A134" t="s">
        <v>2450</v>
      </c>
      <c r="B134" t="s">
        <v>638</v>
      </c>
      <c r="C134" s="52" t="str">
        <f>"swimmingposfemale="&amp;B134</f>
        <v>swimmingposfemale=40</v>
      </c>
      <c r="D134" t="s">
        <v>2458</v>
      </c>
      <c r="E134" s="52" t="str">
        <f>VLOOKUP(D134, [1]PE!$C$2:$E$248, 2, FALSE)</f>
        <v>Heung To Secondary School (Tseung Kwan O)</v>
      </c>
      <c r="F134" s="52">
        <f>VLOOKUP(D134, [1]PE!$C$2:$E$248, 3, FALSE)</f>
        <v>2</v>
      </c>
      <c r="G134" s="52">
        <v>134</v>
      </c>
      <c r="H134" s="52" t="str">
        <f t="shared" si="2"/>
        <v>update  entity set  swimmingdivfemale=3, swimmingposfemale=40 where upper(nameeng) = upper('Heung To Secondary School (Tseung Kwan O)') and categoryid=2;</v>
      </c>
    </row>
    <row r="135" spans="1:8" x14ac:dyDescent="0.2">
      <c r="A135" t="s">
        <v>2450</v>
      </c>
      <c r="B135" t="s">
        <v>638</v>
      </c>
      <c r="C135" s="52" t="str">
        <f>"swimmingposfemale="&amp;B135</f>
        <v>swimmingposfemale=40</v>
      </c>
      <c r="D135" t="s">
        <v>519</v>
      </c>
      <c r="E135" s="52" t="str">
        <f>VLOOKUP(D135, [1]PE!$C$2:$E$248, 2, FALSE)</f>
        <v>Notre Dame College</v>
      </c>
      <c r="F135" s="52">
        <f>VLOOKUP(D135, [1]PE!$C$2:$E$248, 3, FALSE)</f>
        <v>2</v>
      </c>
      <c r="G135" s="52">
        <v>135</v>
      </c>
      <c r="H135" s="52" t="str">
        <f t="shared" si="2"/>
        <v>update  entity set  swimmingdivfemale=3, swimmingposfemale=40 where upper(nameeng) = upper('Notre Dame College') and categoryid=2;</v>
      </c>
    </row>
    <row r="136" spans="1:8" x14ac:dyDescent="0.2">
      <c r="A136" t="s">
        <v>2450</v>
      </c>
      <c r="B136" t="s">
        <v>638</v>
      </c>
      <c r="C136" s="52" t="str">
        <f>"swimmingposfemale="&amp;B136</f>
        <v>swimmingposfemale=40</v>
      </c>
      <c r="D136" t="s">
        <v>663</v>
      </c>
      <c r="E136" s="52" t="str">
        <f>VLOOKUP(D136, [1]PE!$C$2:$E$248, 2, FALSE)</f>
        <v>POH 80th Anniversary Tang Ying Hei College</v>
      </c>
      <c r="F136" s="52">
        <f>VLOOKUP(D136, [1]PE!$C$2:$E$248, 3, FALSE)</f>
        <v>2</v>
      </c>
      <c r="G136" s="52">
        <v>136</v>
      </c>
      <c r="H136" s="52" t="str">
        <f t="shared" si="2"/>
        <v>update  entity set  swimmingdivfemale=3, swimmingposfemale=40 where upper(nameeng) = upper('POH 80th Anniversary Tang Ying Hei College') and categoryid=2;</v>
      </c>
    </row>
    <row r="137" spans="1:8" x14ac:dyDescent="0.2">
      <c r="A137" t="s">
        <v>2445</v>
      </c>
      <c r="B137" t="s">
        <v>599</v>
      </c>
      <c r="C137" s="52" t="str">
        <f>"swimmingposmale="&amp;B137</f>
        <v>swimmingposmale=1</v>
      </c>
      <c r="D137" t="s">
        <v>405</v>
      </c>
      <c r="E137" s="52" t="str">
        <f>VLOOKUP(D137, [1]PE!$C$2:$E$248, 2, FALSE)</f>
        <v>Diocesan Boys'' School</v>
      </c>
      <c r="F137" s="52">
        <f>VLOOKUP(D137, [1]PE!$C$2:$E$248, 3, FALSE)</f>
        <v>2</v>
      </c>
      <c r="G137" s="52">
        <v>137</v>
      </c>
      <c r="H137" s="52" t="str">
        <f t="shared" si="2"/>
        <v>update  entity set  swimmingdivmale=1, swimmingposmale=1 where upper(nameeng) = upper('Diocesan Boys'' School') and categoryid=2;</v>
      </c>
    </row>
    <row r="138" spans="1:8" x14ac:dyDescent="0.2">
      <c r="A138" t="s">
        <v>2445</v>
      </c>
      <c r="B138" t="s">
        <v>600</v>
      </c>
      <c r="C138" s="52" t="str">
        <f>"swimmingposmale="&amp;B138</f>
        <v>swimmingposmale=2</v>
      </c>
      <c r="D138" t="s">
        <v>406</v>
      </c>
      <c r="E138" s="52" t="str">
        <f>VLOOKUP(D138, [1]PE!$C$2:$E$248, 2, FALSE)</f>
        <v>La Salle College</v>
      </c>
      <c r="F138" s="52">
        <f>VLOOKUP(D138, [1]PE!$C$2:$E$248, 3, FALSE)</f>
        <v>2</v>
      </c>
      <c r="G138" s="52">
        <v>138</v>
      </c>
      <c r="H138" s="52" t="str">
        <f t="shared" si="2"/>
        <v>update  entity set  swimmingdivmale=1, swimmingposmale=2 where upper(nameeng) = upper('La Salle College') and categoryid=2;</v>
      </c>
    </row>
    <row r="139" spans="1:8" x14ac:dyDescent="0.2">
      <c r="A139" t="s">
        <v>2445</v>
      </c>
      <c r="B139" t="s">
        <v>601</v>
      </c>
      <c r="C139" s="52" t="str">
        <f>"swimmingposmale="&amp;B139</f>
        <v>swimmingposmale=3</v>
      </c>
      <c r="D139" t="s">
        <v>432</v>
      </c>
      <c r="E139" s="52" t="str">
        <f>VLOOKUP(D139, [1]PE!$C$2:$E$248, 2, FALSE)</f>
        <v>St. Joseph''s College</v>
      </c>
      <c r="F139" s="52">
        <f>VLOOKUP(D139, [1]PE!$C$2:$E$248, 3, FALSE)</f>
        <v>2</v>
      </c>
      <c r="G139" s="52">
        <v>139</v>
      </c>
      <c r="H139" s="52" t="str">
        <f t="shared" si="2"/>
        <v>update  entity set  swimmingdivmale=1, swimmingposmale=3 where upper(nameeng) = upper('St. Joseph''s College') and categoryid=2;</v>
      </c>
    </row>
    <row r="140" spans="1:8" x14ac:dyDescent="0.2">
      <c r="A140" t="s">
        <v>2445</v>
      </c>
      <c r="B140" t="s">
        <v>602</v>
      </c>
      <c r="C140" s="52" t="str">
        <f>"swimmingposmale="&amp;B140</f>
        <v>swimmingposmale=4</v>
      </c>
      <c r="D140" t="s">
        <v>431</v>
      </c>
      <c r="E140" s="52" t="str">
        <f>VLOOKUP(D140, [1]PE!$C$2:$E$248, 2, FALSE)</f>
        <v>Ying Wa College</v>
      </c>
      <c r="F140" s="52">
        <f>VLOOKUP(D140, [1]PE!$C$2:$E$248, 3, FALSE)</f>
        <v>2</v>
      </c>
      <c r="G140" s="52">
        <v>140</v>
      </c>
      <c r="H140" s="52" t="str">
        <f t="shared" si="2"/>
        <v>update  entity set  swimmingdivmale=1, swimmingposmale=4 where upper(nameeng) = upper('Ying Wa College') and categoryid=2;</v>
      </c>
    </row>
    <row r="141" spans="1:8" x14ac:dyDescent="0.2">
      <c r="A141" t="s">
        <v>2445</v>
      </c>
      <c r="B141" t="s">
        <v>603</v>
      </c>
      <c r="C141" s="52" t="str">
        <f>"swimmingposmale="&amp;B141</f>
        <v>swimmingposmale=5</v>
      </c>
      <c r="D141" t="s">
        <v>2459</v>
      </c>
      <c r="E141" s="52" t="str">
        <f>VLOOKUP(D141, [1]PE!$C$2:$E$248, 2, FALSE)</f>
        <v>Fukien Secondary School</v>
      </c>
      <c r="F141" s="52">
        <f>VLOOKUP(D141, [1]PE!$C$2:$E$248, 3, FALSE)</f>
        <v>2</v>
      </c>
      <c r="G141" s="52">
        <v>141</v>
      </c>
      <c r="H141" s="52" t="str">
        <f t="shared" si="2"/>
        <v>update  entity set  swimmingdivmale=1, swimmingposmale=5 where upper(nameeng) = upper('Fukien Secondary School') and categoryid=2;</v>
      </c>
    </row>
    <row r="142" spans="1:8" x14ac:dyDescent="0.2">
      <c r="A142" t="s">
        <v>2445</v>
      </c>
      <c r="B142" t="s">
        <v>604</v>
      </c>
      <c r="C142" s="52" t="str">
        <f>"swimmingposmale="&amp;B142</f>
        <v>swimmingposmale=6</v>
      </c>
      <c r="D142" t="s">
        <v>440</v>
      </c>
      <c r="E142" s="52" t="str">
        <f>VLOOKUP(D142, [1]PE!$C$2:$E$248, 2, FALSE)</f>
        <v>St. Paul''s College</v>
      </c>
      <c r="F142" s="52">
        <f>VLOOKUP(D142, [1]PE!$C$2:$E$248, 3, FALSE)</f>
        <v>2</v>
      </c>
      <c r="G142" s="52">
        <v>142</v>
      </c>
      <c r="H142" s="52" t="str">
        <f t="shared" si="2"/>
        <v>update  entity set  swimmingdivmale=1, swimmingposmale=6 where upper(nameeng) = upper('St. Paul''s College') and categoryid=2;</v>
      </c>
    </row>
    <row r="143" spans="1:8" x14ac:dyDescent="0.2">
      <c r="A143" t="s">
        <v>2445</v>
      </c>
      <c r="B143" t="s">
        <v>605</v>
      </c>
      <c r="C143" s="52" t="str">
        <f>"swimmingposmale="&amp;B143</f>
        <v>swimmingposmale=7</v>
      </c>
      <c r="D143" t="s">
        <v>2460</v>
      </c>
      <c r="E143" s="52" t="str">
        <f>VLOOKUP(D143, [1]PE!$C$2:$E$248, 2, FALSE)</f>
        <v>Wah Yan College, Kowloon</v>
      </c>
      <c r="F143" s="52">
        <f>VLOOKUP(D143, [1]PE!$C$2:$E$248, 3, FALSE)</f>
        <v>2</v>
      </c>
      <c r="G143" s="52">
        <v>143</v>
      </c>
      <c r="H143" s="52" t="str">
        <f t="shared" si="2"/>
        <v>update  entity set  swimmingdivmale=1, swimmingposmale=7 where upper(nameeng) = upper('Wah Yan College, Kowloon') and categoryid=2;</v>
      </c>
    </row>
    <row r="144" spans="1:8" x14ac:dyDescent="0.2">
      <c r="A144" t="s">
        <v>2445</v>
      </c>
      <c r="B144" t="s">
        <v>606</v>
      </c>
      <c r="C144" s="52" t="str">
        <f>"swimmingposmale="&amp;B144</f>
        <v>swimmingposmale=8</v>
      </c>
      <c r="D144" t="s">
        <v>416</v>
      </c>
      <c r="E144" s="52" t="str">
        <f>VLOOKUP(D144, [1]PE!$C$2:$E$248, 2, FALSE)</f>
        <v>Pui Ching Middle School</v>
      </c>
      <c r="F144" s="52">
        <f>VLOOKUP(D144, [1]PE!$C$2:$E$248, 3, FALSE)</f>
        <v>2</v>
      </c>
      <c r="G144" s="52">
        <v>144</v>
      </c>
      <c r="H144" s="52" t="str">
        <f t="shared" si="2"/>
        <v>update  entity set  swimmingdivmale=1, swimmingposmale=8 where upper(nameeng) = upper('Pui Ching Middle School') and categoryid=2;</v>
      </c>
    </row>
    <row r="145" spans="1:8" x14ac:dyDescent="0.2">
      <c r="A145" t="s">
        <v>2445</v>
      </c>
      <c r="B145" t="s">
        <v>607</v>
      </c>
      <c r="C145" s="52" t="str">
        <f>"swimmingposmale="&amp;B145</f>
        <v>swimmingposmale=9</v>
      </c>
      <c r="D145" t="s">
        <v>410</v>
      </c>
      <c r="E145" s="52" t="str">
        <f>VLOOKUP(D145, [1]PE!$C$2:$E$248, 2, FALSE)</f>
        <v>Cheung Sha Wan Catholic Secondary School</v>
      </c>
      <c r="F145" s="52">
        <f>VLOOKUP(D145, [1]PE!$C$2:$E$248, 3, FALSE)</f>
        <v>2</v>
      </c>
      <c r="G145" s="52">
        <v>145</v>
      </c>
      <c r="H145" s="52" t="str">
        <f t="shared" si="2"/>
        <v>update  entity set  swimmingdivmale=1, swimmingposmale=9 where upper(nameeng) = upper('Cheung Sha Wan Catholic Secondary School') and categoryid=2;</v>
      </c>
    </row>
    <row r="146" spans="1:8" x14ac:dyDescent="0.2">
      <c r="A146" t="s">
        <v>2445</v>
      </c>
      <c r="B146" t="s">
        <v>608</v>
      </c>
      <c r="C146" s="52" t="str">
        <f>"swimmingposmale="&amp;B146</f>
        <v>swimmingposmale=10</v>
      </c>
      <c r="D146" t="s">
        <v>2461</v>
      </c>
      <c r="E146" s="52" t="str">
        <f>VLOOKUP(D146, [1]PE!$C$2:$E$248, 2, FALSE)</f>
        <v>Wah Yan College Hong Kong</v>
      </c>
      <c r="F146" s="52">
        <f>VLOOKUP(D146, [1]PE!$C$2:$E$248, 3, FALSE)</f>
        <v>2</v>
      </c>
      <c r="G146" s="52">
        <v>146</v>
      </c>
      <c r="H146" s="52" t="str">
        <f t="shared" si="2"/>
        <v>update  entity set  swimmingdivmale=1, swimmingposmale=10 where upper(nameeng) = upper('Wah Yan College Hong Kong') and categoryid=2;</v>
      </c>
    </row>
    <row r="147" spans="1:8" x14ac:dyDescent="0.2">
      <c r="A147" t="s">
        <v>2445</v>
      </c>
      <c r="B147" t="s">
        <v>609</v>
      </c>
      <c r="C147" s="52" t="str">
        <f>"swimmingposmale="&amp;B147</f>
        <v>swimmingposmale=11</v>
      </c>
      <c r="D147" t="s">
        <v>496</v>
      </c>
      <c r="E147" s="52" t="str">
        <f>VLOOKUP(D147, [1]PE!$C$2:$E$248, 2, FALSE)</f>
        <v>PLK Ngan Po Ling College</v>
      </c>
      <c r="F147" s="52">
        <f>VLOOKUP(D147, [1]PE!$C$2:$E$248, 3, FALSE)</f>
        <v>2</v>
      </c>
      <c r="G147" s="52">
        <v>147</v>
      </c>
      <c r="H147" s="52" t="str">
        <f t="shared" si="2"/>
        <v>update  entity set  swimmingdivmale=1, swimmingposmale=11 where upper(nameeng) = upper('PLK Ngan Po Ling College') and categoryid=2;</v>
      </c>
    </row>
    <row r="148" spans="1:8" x14ac:dyDescent="0.2">
      <c r="A148" t="s">
        <v>2445</v>
      </c>
      <c r="B148" t="s">
        <v>610</v>
      </c>
      <c r="C148" s="52" t="str">
        <f>"swimmingposmale="&amp;B148</f>
        <v>swimmingposmale=12</v>
      </c>
      <c r="D148" t="s">
        <v>499</v>
      </c>
      <c r="E148" s="52" t="str">
        <f>VLOOKUP(D148, [1]PE!$C$2:$E$248, 2, FALSE)</f>
        <v>Raimondi College</v>
      </c>
      <c r="F148" s="52">
        <f>VLOOKUP(D148, [1]PE!$C$2:$E$248, 3, FALSE)</f>
        <v>2</v>
      </c>
      <c r="G148" s="52">
        <v>148</v>
      </c>
      <c r="H148" s="52" t="str">
        <f t="shared" si="2"/>
        <v>update  entity set  swimmingdivmale=1, swimmingposmale=12 where upper(nameeng) = upper('Raimondi College') and categoryid=2;</v>
      </c>
    </row>
    <row r="149" spans="1:8" x14ac:dyDescent="0.2">
      <c r="A149" t="s">
        <v>2447</v>
      </c>
      <c r="B149" t="s">
        <v>599</v>
      </c>
      <c r="C149" s="52" t="str">
        <f>"swimmingposmale="&amp;B149</f>
        <v>swimmingposmale=1</v>
      </c>
      <c r="D149" t="s">
        <v>503</v>
      </c>
      <c r="E149" s="52" t="str">
        <f>VLOOKUP(D149, [1]PE!$C$2:$E$248, 2, FALSE)</f>
        <v>St. Paul''s Co-Educational College</v>
      </c>
      <c r="F149" s="52">
        <f>VLOOKUP(D149, [1]PE!$C$2:$E$248, 3, FALSE)</f>
        <v>2</v>
      </c>
      <c r="G149" s="52">
        <v>149</v>
      </c>
      <c r="H149" s="52" t="str">
        <f t="shared" si="2"/>
        <v>update  entity set  swimmingdivmale=2, swimmingposmale=1 where upper(nameeng) = upper('St. Paul''s Co-Educational College') and categoryid=2;</v>
      </c>
    </row>
    <row r="150" spans="1:8" x14ac:dyDescent="0.2">
      <c r="A150" t="s">
        <v>2447</v>
      </c>
      <c r="B150" t="s">
        <v>600</v>
      </c>
      <c r="C150" s="52" t="str">
        <f>"swimmingposmale="&amp;B150</f>
        <v>swimmingposmale=2</v>
      </c>
      <c r="D150" t="s">
        <v>409</v>
      </c>
      <c r="E150" s="52" t="str">
        <f>VLOOKUP(D150, [1]PE!$C$2:$E$248, 2, FALSE)</f>
        <v>West Island School</v>
      </c>
      <c r="F150" s="52">
        <f>VLOOKUP(D150, [1]PE!$C$2:$E$248, 3, FALSE)</f>
        <v>5</v>
      </c>
      <c r="G150" s="52">
        <v>150</v>
      </c>
      <c r="H150" s="52" t="str">
        <f t="shared" si="2"/>
        <v>update  entity set  swimmingdivmale=2, swimmingposmale=2 where upper(nameeng) = upper('West Island School') and categoryid=5;</v>
      </c>
    </row>
    <row r="151" spans="1:8" x14ac:dyDescent="0.2">
      <c r="A151" t="s">
        <v>2447</v>
      </c>
      <c r="B151" t="s">
        <v>601</v>
      </c>
      <c r="C151" s="52" t="str">
        <f>"swimmingposmale="&amp;B151</f>
        <v>swimmingposmale=3</v>
      </c>
      <c r="D151" t="s">
        <v>414</v>
      </c>
      <c r="E151" s="52" t="str">
        <f>VLOOKUP(D151, [1]PE!$C$2:$E$248, 2, FALSE)</f>
        <v>King George V School</v>
      </c>
      <c r="F151" s="52">
        <f>VLOOKUP(D151, [1]PE!$C$2:$E$248, 3, FALSE)</f>
        <v>5</v>
      </c>
      <c r="G151" s="52">
        <v>151</v>
      </c>
      <c r="H151" s="52" t="str">
        <f t="shared" si="2"/>
        <v>update  entity set  swimmingdivmale=2, swimmingposmale=3 where upper(nameeng) = upper('King George V School') and categoryid=5;</v>
      </c>
    </row>
    <row r="152" spans="1:8" x14ac:dyDescent="0.2">
      <c r="A152" t="s">
        <v>2447</v>
      </c>
      <c r="B152" t="s">
        <v>602</v>
      </c>
      <c r="C152" s="52" t="str">
        <f>"swimmingposmale="&amp;B152</f>
        <v>swimmingposmale=4</v>
      </c>
      <c r="D152" t="s">
        <v>571</v>
      </c>
      <c r="E152" s="52" t="str">
        <f>VLOOKUP(D152, [1]PE!$C$2:$E$248, 2, FALSE)</f>
        <v>German Swiss International School</v>
      </c>
      <c r="F152" s="52">
        <f>VLOOKUP(D152, [1]PE!$C$2:$E$248, 3, FALSE)</f>
        <v>5</v>
      </c>
      <c r="G152" s="52">
        <v>152</v>
      </c>
      <c r="H152" s="52" t="str">
        <f t="shared" si="2"/>
        <v>update  entity set  swimmingdivmale=2, swimmingposmale=4 where upper(nameeng) = upper('German Swiss International School') and categoryid=5;</v>
      </c>
    </row>
    <row r="153" spans="1:8" x14ac:dyDescent="0.2">
      <c r="A153" t="s">
        <v>2447</v>
      </c>
      <c r="B153" t="s">
        <v>603</v>
      </c>
      <c r="C153" s="52" t="str">
        <f>"swimmingposmale="&amp;B153</f>
        <v>swimmingposmale=5</v>
      </c>
      <c r="D153" t="s">
        <v>433</v>
      </c>
      <c r="E153" s="52" t="str">
        <f>VLOOKUP(D153, [1]PE!$C$2:$E$248, 2, FALSE)</f>
        <v>Chan Sui Ki (La Salle) College</v>
      </c>
      <c r="F153" s="52">
        <f>VLOOKUP(D153, [1]PE!$C$2:$E$248, 3, FALSE)</f>
        <v>2</v>
      </c>
      <c r="G153" s="52">
        <v>153</v>
      </c>
      <c r="H153" s="52" t="str">
        <f t="shared" si="2"/>
        <v>update  entity set  swimmingdivmale=2, swimmingposmale=5 where upper(nameeng) = upper('Chan Sui Ki (La Salle) College') and categoryid=2;</v>
      </c>
    </row>
    <row r="154" spans="1:8" x14ac:dyDescent="0.2">
      <c r="A154" t="s">
        <v>2447</v>
      </c>
      <c r="B154" t="s">
        <v>604</v>
      </c>
      <c r="C154" s="52" t="str">
        <f>"swimmingposmale="&amp;B154</f>
        <v>swimmingposmale=6</v>
      </c>
      <c r="D154" t="s">
        <v>448</v>
      </c>
      <c r="E154" s="52" t="str">
        <f>VLOOKUP(D154, [1]PE!$C$2:$E$248, 2, FALSE)</f>
        <v>South Island School</v>
      </c>
      <c r="F154" s="52">
        <f>VLOOKUP(D154, [1]PE!$C$2:$E$248, 3, FALSE)</f>
        <v>5</v>
      </c>
      <c r="G154" s="52">
        <v>154</v>
      </c>
      <c r="H154" s="52" t="str">
        <f t="shared" si="2"/>
        <v>update  entity set  swimmingdivmale=2, swimmingposmale=6 where upper(nameeng) = upper('South Island School') and categoryid=5;</v>
      </c>
    </row>
    <row r="155" spans="1:8" x14ac:dyDescent="0.2">
      <c r="A155" t="s">
        <v>2447</v>
      </c>
      <c r="B155" t="s">
        <v>605</v>
      </c>
      <c r="C155" s="52" t="str">
        <f>"swimmingposmale="&amp;B155</f>
        <v>swimmingposmale=7</v>
      </c>
      <c r="D155" t="s">
        <v>449</v>
      </c>
      <c r="E155" s="52" t="str">
        <f>VLOOKUP(D155, [1]PE!$C$2:$E$248, 2, FALSE)</f>
        <v>Queen''s College</v>
      </c>
      <c r="F155" s="52">
        <f>VLOOKUP(D155, [1]PE!$C$2:$E$248, 3, FALSE)</f>
        <v>2</v>
      </c>
      <c r="G155" s="52">
        <v>155</v>
      </c>
      <c r="H155" s="52" t="str">
        <f t="shared" si="2"/>
        <v>update  entity set  swimmingdivmale=2, swimmingposmale=7 where upper(nameeng) = upper('Queen''s College') and categoryid=2;</v>
      </c>
    </row>
    <row r="156" spans="1:8" x14ac:dyDescent="0.2">
      <c r="A156" t="s">
        <v>2447</v>
      </c>
      <c r="B156" t="s">
        <v>606</v>
      </c>
      <c r="C156" s="52" t="str">
        <f>"swimmingposmale="&amp;B156</f>
        <v>swimmingposmale=8</v>
      </c>
      <c r="D156" t="s">
        <v>2430</v>
      </c>
      <c r="E156" s="52" t="str">
        <f>VLOOKUP(D156, [1]PE!$C$2:$E$248, 2, FALSE)</f>
        <v>Hong Kong International School</v>
      </c>
      <c r="F156" s="52">
        <f>VLOOKUP(D156, [1]PE!$C$2:$E$248, 3, FALSE)</f>
        <v>5</v>
      </c>
      <c r="G156" s="52">
        <v>156</v>
      </c>
      <c r="H156" s="52" t="str">
        <f t="shared" si="2"/>
        <v>update  entity set  swimmingdivmale=2, swimmingposmale=8 where upper(nameeng) = upper('Hong Kong International School') and categoryid=5;</v>
      </c>
    </row>
    <row r="157" spans="1:8" x14ac:dyDescent="0.2">
      <c r="A157" t="s">
        <v>2447</v>
      </c>
      <c r="B157" t="s">
        <v>607</v>
      </c>
      <c r="C157" s="52" t="str">
        <f>"swimmingposmale="&amp;B157</f>
        <v>swimmingposmale=9</v>
      </c>
      <c r="D157" t="s">
        <v>412</v>
      </c>
      <c r="E157" s="52" t="str">
        <f>VLOOKUP(D157, [1]PE!$C$2:$E$248, 2, FALSE)</f>
        <v>Chong Gene Hang College</v>
      </c>
      <c r="F157" s="52">
        <f>VLOOKUP(D157, [1]PE!$C$2:$E$248, 3, FALSE)</f>
        <v>2</v>
      </c>
      <c r="G157" s="52">
        <v>157</v>
      </c>
      <c r="H157" s="52" t="str">
        <f t="shared" si="2"/>
        <v>update  entity set  swimmingdivmale=2, swimmingposmale=9 where upper(nameeng) = upper('Chong Gene Hang College') and categoryid=2;</v>
      </c>
    </row>
    <row r="158" spans="1:8" x14ac:dyDescent="0.2">
      <c r="A158" t="s">
        <v>2447</v>
      </c>
      <c r="B158" t="s">
        <v>608</v>
      </c>
      <c r="C158" s="52" t="str">
        <f>"swimmingposmale="&amp;B158</f>
        <v>swimmingposmale=10</v>
      </c>
      <c r="D158" t="s">
        <v>443</v>
      </c>
      <c r="E158" s="52" t="str">
        <f>VLOOKUP(D158, [1]PE!$C$2:$E$248, 2, FALSE)</f>
        <v>St. Francis Xavier''s College</v>
      </c>
      <c r="F158" s="52">
        <f>VLOOKUP(D158, [1]PE!$C$2:$E$248, 3, FALSE)</f>
        <v>2</v>
      </c>
      <c r="G158" s="52">
        <v>158</v>
      </c>
      <c r="H158" s="52" t="str">
        <f t="shared" si="2"/>
        <v>update  entity set  swimmingdivmale=2, swimmingposmale=10 where upper(nameeng) = upper('St. Francis Xavier''s College') and categoryid=2;</v>
      </c>
    </row>
    <row r="159" spans="1:8" x14ac:dyDescent="0.2">
      <c r="A159" t="s">
        <v>2447</v>
      </c>
      <c r="B159" t="s">
        <v>609</v>
      </c>
      <c r="C159" s="52" t="str">
        <f>"swimmingposmale="&amp;B159</f>
        <v>swimmingposmale=11</v>
      </c>
      <c r="D159" t="s">
        <v>430</v>
      </c>
      <c r="E159" s="52" t="str">
        <f>VLOOKUP(D159, [1]PE!$C$2:$E$248, 2, FALSE)</f>
        <v>Salesian English School</v>
      </c>
      <c r="F159" s="52">
        <f>VLOOKUP(D159, [1]PE!$C$2:$E$248, 3, FALSE)</f>
        <v>2</v>
      </c>
      <c r="G159" s="52">
        <v>159</v>
      </c>
      <c r="H159" s="52" t="str">
        <f t="shared" si="2"/>
        <v>update  entity set  swimmingdivmale=2, swimmingposmale=11 where upper(nameeng) = upper('Salesian English School') and categoryid=2;</v>
      </c>
    </row>
    <row r="160" spans="1:8" x14ac:dyDescent="0.2">
      <c r="A160" t="s">
        <v>2447</v>
      </c>
      <c r="B160" t="s">
        <v>610</v>
      </c>
      <c r="C160" s="52" t="str">
        <f>"swimmingposmale="&amp;B160</f>
        <v>swimmingposmale=12</v>
      </c>
      <c r="D160" t="s">
        <v>574</v>
      </c>
      <c r="E160" s="52" t="str">
        <f>VLOOKUP(D160, [1]PE!$C$2:$E$248, 2, FALSE)</f>
        <v>S.K.H. Tang Shiu Kin Secondary School</v>
      </c>
      <c r="F160" s="52">
        <f>VLOOKUP(D160, [1]PE!$C$2:$E$248, 3, FALSE)</f>
        <v>2</v>
      </c>
      <c r="G160" s="52">
        <v>160</v>
      </c>
      <c r="H160" s="52" t="str">
        <f t="shared" si="2"/>
        <v>update  entity set  swimmingdivmale=2, swimmingposmale=12 where upper(nameeng) = upper('S.K.H. Tang Shiu Kin Secondary School') and categoryid=2;</v>
      </c>
    </row>
    <row r="161" spans="1:8" x14ac:dyDescent="0.2">
      <c r="A161" t="s">
        <v>2447</v>
      </c>
      <c r="B161" t="s">
        <v>611</v>
      </c>
      <c r="C161" s="52" t="str">
        <f>"swimmingposmale="&amp;B161</f>
        <v>swimmingposmale=13</v>
      </c>
      <c r="D161" t="s">
        <v>425</v>
      </c>
      <c r="E161" s="52" t="str">
        <f>VLOOKUP(D161, [1]PE!$C$2:$E$248, 2, FALSE)</f>
        <v>HKUGA College</v>
      </c>
      <c r="F161" s="52">
        <f>VLOOKUP(D161, [1]PE!$C$2:$E$248, 3, FALSE)</f>
        <v>2</v>
      </c>
      <c r="G161" s="52">
        <v>161</v>
      </c>
      <c r="H161" s="52" t="str">
        <f t="shared" si="2"/>
        <v>update  entity set  swimmingdivmale=2, swimmingposmale=13 where upper(nameeng) = upper('HKUGA College') and categoryid=2;</v>
      </c>
    </row>
    <row r="162" spans="1:8" x14ac:dyDescent="0.2">
      <c r="A162" t="s">
        <v>2447</v>
      </c>
      <c r="B162" t="s">
        <v>612</v>
      </c>
      <c r="C162" s="52" t="str">
        <f>"swimmingposmale="&amp;B162</f>
        <v>swimmingposmale=14</v>
      </c>
      <c r="D162" t="s">
        <v>580</v>
      </c>
      <c r="E162" s="52" t="str">
        <f>VLOOKUP(D162, [1]PE!$C$2:$E$248, 2, FALSE)</f>
        <v>Wa Ying College</v>
      </c>
      <c r="F162" s="52">
        <f>VLOOKUP(D162, [1]PE!$C$2:$E$248, 3, FALSE)</f>
        <v>2</v>
      </c>
      <c r="G162" s="52">
        <v>162</v>
      </c>
      <c r="H162" s="52" t="str">
        <f t="shared" si="2"/>
        <v>update  entity set  swimmingdivmale=2, swimmingposmale=14 where upper(nameeng) = upper('Wa Ying College') and categoryid=2;</v>
      </c>
    </row>
    <row r="163" spans="1:8" x14ac:dyDescent="0.2">
      <c r="A163" t="s">
        <v>2447</v>
      </c>
      <c r="B163" t="s">
        <v>613</v>
      </c>
      <c r="C163" s="52" t="str">
        <f>"swimmingposmale="&amp;B163</f>
        <v>swimmingposmale=15</v>
      </c>
      <c r="D163" t="s">
        <v>2431</v>
      </c>
      <c r="E163" s="52" t="str">
        <f>VLOOKUP(D163, [1]PE!$C$2:$E$248, 2, FALSE)</f>
        <v>The Y.W.C.A. Hioe Tjo Yoeng College</v>
      </c>
      <c r="F163" s="52">
        <f>VLOOKUP(D163, [1]PE!$C$2:$E$248, 3, FALSE)</f>
        <v>2</v>
      </c>
      <c r="G163" s="52">
        <v>163</v>
      </c>
      <c r="H163" s="52" t="str">
        <f t="shared" si="2"/>
        <v>update  entity set  swimmingdivmale=2, swimmingposmale=15 where upper(nameeng) = upper('The Y.W.C.A. Hioe Tjo Yoeng College') and categoryid=2;</v>
      </c>
    </row>
    <row r="164" spans="1:8" x14ac:dyDescent="0.2">
      <c r="A164" t="s">
        <v>2447</v>
      </c>
      <c r="B164" t="s">
        <v>614</v>
      </c>
      <c r="C164" s="52" t="str">
        <f>"swimmingposmale="&amp;B164</f>
        <v>swimmingposmale=16</v>
      </c>
      <c r="D164" t="s">
        <v>436</v>
      </c>
      <c r="E164" s="52" t="str">
        <f>VLOOKUP(D164, [1]PE!$C$2:$E$248, 2, FALSE)</f>
        <v>Sing Yin Secondary School</v>
      </c>
      <c r="F164" s="52">
        <f>VLOOKUP(D164, [1]PE!$C$2:$E$248, 3, FALSE)</f>
        <v>2</v>
      </c>
      <c r="G164" s="52">
        <v>164</v>
      </c>
      <c r="H164" s="52" t="str">
        <f t="shared" si="2"/>
        <v>update  entity set  swimmingdivmale=2, swimmingposmale=16 where upper(nameeng) = upper('Sing Yin Secondary School') and categoryid=2;</v>
      </c>
    </row>
    <row r="165" spans="1:8" x14ac:dyDescent="0.2">
      <c r="A165" t="s">
        <v>2449</v>
      </c>
      <c r="B165" t="s">
        <v>599</v>
      </c>
      <c r="C165" s="52" t="str">
        <f>"swimmingposmale="&amp;B165</f>
        <v>swimmingposmale=1</v>
      </c>
      <c r="D165" t="s">
        <v>439</v>
      </c>
      <c r="E165" s="52" t="str">
        <f>VLOOKUP(D165, [1]PE!$C$2:$E$248, 2, FALSE)</f>
        <v>St. Stephen''s College</v>
      </c>
      <c r="F165" s="52">
        <f>VLOOKUP(D165, [1]PE!$C$2:$E$248, 3, FALSE)</f>
        <v>2</v>
      </c>
      <c r="G165" s="52">
        <v>165</v>
      </c>
      <c r="H165" s="52" t="str">
        <f t="shared" si="2"/>
        <v>update  entity set  swimmingdivmale=3, swimmingposmale=1 where upper(nameeng) = upper('St. Stephen''s College') and categoryid=2;</v>
      </c>
    </row>
    <row r="166" spans="1:8" x14ac:dyDescent="0.2">
      <c r="A166" t="s">
        <v>2449</v>
      </c>
      <c r="B166" t="s">
        <v>599</v>
      </c>
      <c r="C166" s="52" t="str">
        <f>"swimmingposmale="&amp;B166</f>
        <v>swimmingposmale=1</v>
      </c>
      <c r="D166" t="s">
        <v>434</v>
      </c>
      <c r="E166" s="52" t="str">
        <f>VLOOKUP(D166, [1]PE!$C$2:$E$248, 2, FALSE)</f>
        <v>Kwun Tong Maryknoll College</v>
      </c>
      <c r="F166" s="52">
        <f>VLOOKUP(D166, [1]PE!$C$2:$E$248, 3, FALSE)</f>
        <v>2</v>
      </c>
      <c r="G166" s="52">
        <v>166</v>
      </c>
      <c r="H166" s="52" t="str">
        <f t="shared" si="2"/>
        <v>update  entity set  swimmingdivmale=3, swimmingposmale=1 where upper(nameeng) = upper('Kwun Tong Maryknoll College') and categoryid=2;</v>
      </c>
    </row>
    <row r="167" spans="1:8" x14ac:dyDescent="0.2">
      <c r="A167" t="s">
        <v>2449</v>
      </c>
      <c r="B167" t="s">
        <v>599</v>
      </c>
      <c r="C167" s="52" t="str">
        <f>"swimmingposmale="&amp;B167</f>
        <v>swimmingposmale=1</v>
      </c>
      <c r="D167" t="s">
        <v>441</v>
      </c>
      <c r="E167" s="52" t="str">
        <f>VLOOKUP(D167, [1]PE!$C$2:$E$248, 2, FALSE)</f>
        <v>HKCCCU Logos Academy</v>
      </c>
      <c r="F167" s="52">
        <f>VLOOKUP(D167, [1]PE!$C$2:$E$248, 3, FALSE)</f>
        <v>2</v>
      </c>
      <c r="G167" s="52">
        <v>167</v>
      </c>
      <c r="H167" s="52" t="str">
        <f t="shared" si="2"/>
        <v>update  entity set  swimmingdivmale=3, swimmingposmale=1 where upper(nameeng) = upper('HKCCCU Logos Academy') and categoryid=2;</v>
      </c>
    </row>
    <row r="168" spans="1:8" x14ac:dyDescent="0.2">
      <c r="A168" t="s">
        <v>2449</v>
      </c>
      <c r="B168" t="s">
        <v>600</v>
      </c>
      <c r="C168" s="52" t="str">
        <f>"swimmingposmale="&amp;B168</f>
        <v>swimmingposmale=2</v>
      </c>
      <c r="D168" t="s">
        <v>589</v>
      </c>
      <c r="E168" s="52" t="str">
        <f>VLOOKUP(D168, [1]PE!$C$2:$E$248, 2, FALSE)</f>
        <v>Hong Kong Tang King Po College</v>
      </c>
      <c r="F168" s="52">
        <f>VLOOKUP(D168, [1]PE!$C$2:$E$248, 3, FALSE)</f>
        <v>2</v>
      </c>
      <c r="G168" s="52">
        <v>168</v>
      </c>
      <c r="H168" s="52" t="str">
        <f t="shared" si="2"/>
        <v>update  entity set  swimmingdivmale=3, swimmingposmale=2 where upper(nameeng) = upper('Hong Kong Tang King Po College') and categoryid=2;</v>
      </c>
    </row>
    <row r="169" spans="1:8" x14ac:dyDescent="0.2">
      <c r="A169" t="s">
        <v>2449</v>
      </c>
      <c r="B169" t="s">
        <v>600</v>
      </c>
      <c r="C169" s="52" t="str">
        <f>"swimmingposmale="&amp;B169</f>
        <v>swimmingposmale=2</v>
      </c>
      <c r="D169" t="s">
        <v>549</v>
      </c>
      <c r="E169" s="52" t="str">
        <f>VLOOKUP(D169, [1]PE!$C$2:$E$248, 2, FALSE)</f>
        <v>United Christian College (Kowloon East)</v>
      </c>
      <c r="F169" s="52">
        <f>VLOOKUP(D169, [1]PE!$C$2:$E$248, 3, FALSE)</f>
        <v>2</v>
      </c>
      <c r="G169" s="52">
        <v>169</v>
      </c>
      <c r="H169" s="52" t="str">
        <f t="shared" si="2"/>
        <v>update  entity set  swimmingdivmale=3, swimmingposmale=2 where upper(nameeng) = upper('United Christian College (Kowloon East)') and categoryid=2;</v>
      </c>
    </row>
    <row r="170" spans="1:8" x14ac:dyDescent="0.2">
      <c r="A170" t="s">
        <v>2449</v>
      </c>
      <c r="B170" t="s">
        <v>600</v>
      </c>
      <c r="C170" s="52" t="str">
        <f>"swimmingposmale="&amp;B170</f>
        <v>swimmingposmale=2</v>
      </c>
      <c r="D170" t="s">
        <v>474</v>
      </c>
      <c r="E170" s="52" t="str">
        <f>VLOOKUP(D170, [1]PE!$C$2:$E$248, 2, FALSE)</f>
        <v>PLK Laws Foundation College</v>
      </c>
      <c r="F170" s="52">
        <f>VLOOKUP(D170, [1]PE!$C$2:$E$248, 3, FALSE)</f>
        <v>2</v>
      </c>
      <c r="G170" s="52">
        <v>170</v>
      </c>
      <c r="H170" s="52" t="str">
        <f t="shared" si="2"/>
        <v>update  entity set  swimmingdivmale=3, swimmingposmale=2 where upper(nameeng) = upper('PLK Laws Foundation College') and categoryid=2;</v>
      </c>
    </row>
    <row r="171" spans="1:8" x14ac:dyDescent="0.2">
      <c r="A171" t="s">
        <v>2449</v>
      </c>
      <c r="B171" t="s">
        <v>601</v>
      </c>
      <c r="C171" s="52" t="str">
        <f>"swimmingposmale="&amp;B171</f>
        <v>swimmingposmale=3</v>
      </c>
      <c r="D171" t="s">
        <v>553</v>
      </c>
      <c r="E171" s="52" t="str">
        <f>VLOOKUP(D171, [1]PE!$C$2:$E$248, 2, FALSE)</f>
        <v>King''s College</v>
      </c>
      <c r="F171" s="52">
        <f>VLOOKUP(D171, [1]PE!$C$2:$E$248, 3, FALSE)</f>
        <v>2</v>
      </c>
      <c r="G171" s="52">
        <v>171</v>
      </c>
      <c r="H171" s="52" t="str">
        <f t="shared" si="2"/>
        <v>update  entity set  swimmingdivmale=3, swimmingposmale=3 where upper(nameeng) = upper('King''s College') and categoryid=2;</v>
      </c>
    </row>
    <row r="172" spans="1:8" x14ac:dyDescent="0.2">
      <c r="A172" t="s">
        <v>2449</v>
      </c>
      <c r="B172" t="s">
        <v>601</v>
      </c>
      <c r="C172" s="52" t="str">
        <f>"swimmingposmale="&amp;B172</f>
        <v>swimmingposmale=3</v>
      </c>
      <c r="D172" t="s">
        <v>427</v>
      </c>
      <c r="E172" s="52" t="str">
        <f>VLOOKUP(D172, [1]PE!$C$2:$E$248, 2, FALSE)</f>
        <v>Island School</v>
      </c>
      <c r="F172" s="52">
        <f>VLOOKUP(D172, [1]PE!$C$2:$E$248, 3, FALSE)</f>
        <v>5</v>
      </c>
      <c r="G172" s="52">
        <v>172</v>
      </c>
      <c r="H172" s="52" t="str">
        <f t="shared" si="2"/>
        <v>update  entity set  swimmingdivmale=3, swimmingposmale=3 where upper(nameeng) = upper('Island School') and categoryid=5;</v>
      </c>
    </row>
    <row r="173" spans="1:8" x14ac:dyDescent="0.2">
      <c r="A173" t="s">
        <v>2449</v>
      </c>
      <c r="B173" t="s">
        <v>601</v>
      </c>
      <c r="C173" s="52" t="str">
        <f>"swimmingposmale="&amp;B173</f>
        <v>swimmingposmale=3</v>
      </c>
      <c r="D173" t="s">
        <v>413</v>
      </c>
      <c r="E173" s="52" t="str">
        <f>VLOOKUP(D173, [1]PE!$C$2:$E$248, 2, FALSE)</f>
        <v>St. Joseph''s Anglo-Chinese School</v>
      </c>
      <c r="F173" s="52">
        <f>VLOOKUP(D173, [1]PE!$C$2:$E$248, 3, FALSE)</f>
        <v>2</v>
      </c>
      <c r="G173" s="52">
        <v>173</v>
      </c>
      <c r="H173" s="52" t="str">
        <f t="shared" si="2"/>
        <v>update  entity set  swimmingdivmale=3, swimmingposmale=3 where upper(nameeng) = upper('St. Joseph''s Anglo-Chinese School') and categoryid=2;</v>
      </c>
    </row>
    <row r="174" spans="1:8" x14ac:dyDescent="0.2">
      <c r="A174" t="s">
        <v>2449</v>
      </c>
      <c r="B174" t="s">
        <v>601</v>
      </c>
      <c r="C174" s="52" t="str">
        <f>"swimmingposmale="&amp;B174</f>
        <v>swimmingposmale=3</v>
      </c>
      <c r="D174" t="s">
        <v>2462</v>
      </c>
      <c r="E174" s="52" t="str">
        <f>VLOOKUP(D174, [1]PE!$C$2:$E$248, 2, FALSE)</f>
        <v>Tang King Po School</v>
      </c>
      <c r="F174" s="52">
        <f>VLOOKUP(D174, [1]PE!$C$2:$E$248, 3, FALSE)</f>
        <v>2</v>
      </c>
      <c r="G174" s="52">
        <v>174</v>
      </c>
      <c r="H174" s="52" t="str">
        <f t="shared" si="2"/>
        <v>update  entity set  swimmingdivmale=3, swimmingposmale=3 where upper(nameeng) = upper('Tang King Po School') and categoryid=2;</v>
      </c>
    </row>
    <row r="175" spans="1:8" x14ac:dyDescent="0.2">
      <c r="A175" t="s">
        <v>2449</v>
      </c>
      <c r="B175" t="s">
        <v>602</v>
      </c>
      <c r="C175" s="52" t="str">
        <f>"swimmingposmale="&amp;B175</f>
        <v>swimmingposmale=4</v>
      </c>
      <c r="D175" t="s">
        <v>407</v>
      </c>
      <c r="E175" s="52" t="str">
        <f>VLOOKUP(D175, [1]PE!$C$2:$E$248, 2, FALSE)</f>
        <v>Hoi Ping Chamber of Commerce Secondary School</v>
      </c>
      <c r="F175" s="52">
        <f>VLOOKUP(D175, [1]PE!$C$2:$E$248, 3, FALSE)</f>
        <v>2</v>
      </c>
      <c r="G175" s="52">
        <v>175</v>
      </c>
      <c r="H175" s="52" t="str">
        <f t="shared" si="2"/>
        <v>update  entity set  swimmingdivmale=3, swimmingposmale=4 where upper(nameeng) = upper('Hoi Ping Chamber of Commerce Secondary School') and categoryid=2;</v>
      </c>
    </row>
    <row r="176" spans="1:8" x14ac:dyDescent="0.2">
      <c r="A176" t="s">
        <v>2449</v>
      </c>
      <c r="B176" t="s">
        <v>602</v>
      </c>
      <c r="C176" s="52" t="str">
        <f>"swimmingposmale="&amp;B176</f>
        <v>swimmingposmale=4</v>
      </c>
      <c r="D176" t="s">
        <v>2439</v>
      </c>
      <c r="E176" s="52" t="str">
        <f>VLOOKUP(D176, [1]PE!$C$2:$E$248, 2, FALSE)</f>
        <v>Australian International School Hong Kong</v>
      </c>
      <c r="F176" s="52">
        <f>VLOOKUP(D176, [1]PE!$C$2:$E$248, 3, FALSE)</f>
        <v>5</v>
      </c>
      <c r="G176" s="52">
        <v>176</v>
      </c>
      <c r="H176" s="52" t="str">
        <f t="shared" si="2"/>
        <v>update  entity set  swimmingdivmale=3, swimmingposmale=4 where upper(nameeng) = upper('Australian International School Hong Kong') and categoryid=5;</v>
      </c>
    </row>
    <row r="177" spans="1:8" x14ac:dyDescent="0.2">
      <c r="A177" t="s">
        <v>2449</v>
      </c>
      <c r="B177" t="s">
        <v>603</v>
      </c>
      <c r="C177" s="52" t="str">
        <f>"swimmingposmale="&amp;B177</f>
        <v>swimmingposmale=5</v>
      </c>
      <c r="D177" t="s">
        <v>556</v>
      </c>
      <c r="E177" s="52" t="str">
        <f>VLOOKUP(D177, [1]PE!$C$2:$E$248, 2, FALSE)</f>
        <v>The Independent Schools Foundation Academy</v>
      </c>
      <c r="F177" s="52">
        <f>VLOOKUP(D177, [1]PE!$C$2:$E$248, 3, FALSE)</f>
        <v>5</v>
      </c>
      <c r="G177" s="52">
        <v>177</v>
      </c>
      <c r="H177" s="52" t="str">
        <f t="shared" si="2"/>
        <v>update  entity set  swimmingdivmale=3, swimmingposmale=5 where upper(nameeng) = upper('The Independent Schools Foundation Academy') and categoryid=5;</v>
      </c>
    </row>
    <row r="178" spans="1:8" x14ac:dyDescent="0.2">
      <c r="A178" t="s">
        <v>2449</v>
      </c>
      <c r="B178" t="s">
        <v>603</v>
      </c>
      <c r="C178" s="52" t="str">
        <f>"swimmingposmale="&amp;B178</f>
        <v>swimmingposmale=5</v>
      </c>
      <c r="D178" t="s">
        <v>501</v>
      </c>
      <c r="E178" s="52" t="str">
        <f>VLOOKUP(D178, [1]PE!$C$2:$E$248, 2, FALSE)</f>
        <v>Evangel College</v>
      </c>
      <c r="F178" s="52">
        <f>VLOOKUP(D178, [1]PE!$C$2:$E$248, 3, FALSE)</f>
        <v>2</v>
      </c>
      <c r="G178" s="52">
        <v>178</v>
      </c>
      <c r="H178" s="52" t="str">
        <f t="shared" si="2"/>
        <v>update  entity set  swimmingdivmale=3, swimmingposmale=5 where upper(nameeng) = upper('Evangel College') and categoryid=2;</v>
      </c>
    </row>
    <row r="179" spans="1:8" x14ac:dyDescent="0.2">
      <c r="A179" t="s">
        <v>2449</v>
      </c>
      <c r="B179" t="s">
        <v>603</v>
      </c>
      <c r="C179" s="52" t="str">
        <f>"swimmingposmale="&amp;B179</f>
        <v>swimmingposmale=5</v>
      </c>
      <c r="D179" t="s">
        <v>469</v>
      </c>
      <c r="E179" s="52" t="str">
        <f>VLOOKUP(D179, [1]PE!$C$2:$E$248, 2, FALSE)</f>
        <v>King Ling College</v>
      </c>
      <c r="F179" s="52">
        <f>VLOOKUP(D179, [1]PE!$C$2:$E$248, 3, FALSE)</f>
        <v>2</v>
      </c>
      <c r="G179" s="52">
        <v>179</v>
      </c>
      <c r="H179" s="52" t="str">
        <f t="shared" si="2"/>
        <v>update  entity set  swimmingdivmale=3, swimmingposmale=5 where upper(nameeng) = upper('King Ling College') and categoryid=2;</v>
      </c>
    </row>
    <row r="180" spans="1:8" x14ac:dyDescent="0.2">
      <c r="A180" t="s">
        <v>2449</v>
      </c>
      <c r="B180" t="s">
        <v>604</v>
      </c>
      <c r="C180" s="52" t="str">
        <f>"swimmingposmale="&amp;B180</f>
        <v>swimmingposmale=6</v>
      </c>
      <c r="D180" t="s">
        <v>451</v>
      </c>
      <c r="E180" s="52" t="str">
        <f>VLOOKUP(D180, [1]PE!$C$2:$E$248, 2, FALSE)</f>
        <v>Chinese International School</v>
      </c>
      <c r="F180" s="52">
        <f>VLOOKUP(D180, [1]PE!$C$2:$E$248, 3, FALSE)</f>
        <v>5</v>
      </c>
      <c r="G180" s="52">
        <v>180</v>
      </c>
      <c r="H180" s="52" t="str">
        <f t="shared" si="2"/>
        <v>update  entity set  swimmingdivmale=3, swimmingposmale=6 where upper(nameeng) = upper('Chinese International School') and categoryid=5;</v>
      </c>
    </row>
    <row r="181" spans="1:8" x14ac:dyDescent="0.2">
      <c r="A181" t="s">
        <v>2449</v>
      </c>
      <c r="B181" t="s">
        <v>604</v>
      </c>
      <c r="C181" s="52" t="str">
        <f>"swimmingposmale="&amp;B181</f>
        <v>swimmingposmale=6</v>
      </c>
      <c r="D181" t="s">
        <v>408</v>
      </c>
      <c r="E181" s="52" t="str">
        <f>VLOOKUP(D181, [1]PE!$C$2:$E$248, 2, FALSE)</f>
        <v>TWGHs Wong Fut Nam College</v>
      </c>
      <c r="F181" s="52">
        <f>VLOOKUP(D181, [1]PE!$C$2:$E$248, 3, FALSE)</f>
        <v>2</v>
      </c>
      <c r="G181" s="52">
        <v>181</v>
      </c>
      <c r="H181" s="52" t="str">
        <f t="shared" si="2"/>
        <v>update  entity set  swimmingdivmale=3, swimmingposmale=6 where upper(nameeng) = upper('TWGHs Wong Fut Nam College') and categoryid=2;</v>
      </c>
    </row>
    <row r="182" spans="1:8" x14ac:dyDescent="0.2">
      <c r="A182" t="s">
        <v>2449</v>
      </c>
      <c r="B182" t="s">
        <v>604</v>
      </c>
      <c r="C182" s="52" t="str">
        <f>"swimmingposmale="&amp;B182</f>
        <v>swimmingposmale=6</v>
      </c>
      <c r="D182" t="s">
        <v>497</v>
      </c>
      <c r="E182" s="52" t="str">
        <f>VLOOKUP(D182, [1]PE!$C$2:$E$248, 2, FALSE)</f>
        <v>Creative Secondary School</v>
      </c>
      <c r="F182" s="52">
        <f>VLOOKUP(D182, [1]PE!$C$2:$E$248, 3, FALSE)</f>
        <v>2</v>
      </c>
      <c r="G182" s="52">
        <v>182</v>
      </c>
      <c r="H182" s="52" t="str">
        <f t="shared" si="2"/>
        <v>update  entity set  swimmingdivmale=3, swimmingposmale=6 where upper(nameeng) = upper('Creative Secondary School') and categoryid=2;</v>
      </c>
    </row>
    <row r="183" spans="1:8" x14ac:dyDescent="0.2">
      <c r="A183" t="s">
        <v>2449</v>
      </c>
      <c r="B183" t="s">
        <v>604</v>
      </c>
      <c r="C183" s="52" t="str">
        <f>"swimmingposmale="&amp;B183</f>
        <v>swimmingposmale=6</v>
      </c>
      <c r="D183" t="s">
        <v>573</v>
      </c>
      <c r="E183" s="52" t="str">
        <f>VLOOKUP(D183, [1]PE!$C$2:$E$248, 2, FALSE)</f>
        <v>Qualied College</v>
      </c>
      <c r="F183" s="52">
        <f>VLOOKUP(D183, [1]PE!$C$2:$E$248, 3, FALSE)</f>
        <v>2</v>
      </c>
      <c r="G183" s="52">
        <v>183</v>
      </c>
      <c r="H183" s="52" t="str">
        <f t="shared" si="2"/>
        <v>update  entity set  swimmingdivmale=3, swimmingposmale=6 where upper(nameeng) = upper('Qualied College') and categoryid=2;</v>
      </c>
    </row>
    <row r="184" spans="1:8" x14ac:dyDescent="0.2">
      <c r="A184" t="s">
        <v>2449</v>
      </c>
      <c r="B184" t="s">
        <v>605</v>
      </c>
      <c r="C184" s="52" t="str">
        <f>"swimmingposmale="&amp;B184</f>
        <v>swimmingposmale=7</v>
      </c>
      <c r="D184" t="s">
        <v>437</v>
      </c>
      <c r="E184" s="52" t="str">
        <f>VLOOKUP(D184, [1]PE!$C$2:$E$248, 2, FALSE)</f>
        <v>St. Louis School</v>
      </c>
      <c r="F184" s="52">
        <f>VLOOKUP(D184, [1]PE!$C$2:$E$248, 3, FALSE)</f>
        <v>2</v>
      </c>
      <c r="G184" s="52">
        <v>184</v>
      </c>
      <c r="H184" s="52" t="str">
        <f t="shared" si="2"/>
        <v>update  entity set  swimmingdivmale=3, swimmingposmale=7 where upper(nameeng) = upper('St. Louis School') and categoryid=2;</v>
      </c>
    </row>
    <row r="185" spans="1:8" x14ac:dyDescent="0.2">
      <c r="A185" t="s">
        <v>2449</v>
      </c>
      <c r="B185" t="s">
        <v>605</v>
      </c>
      <c r="C185" s="52" t="str">
        <f>"swimmingposmale="&amp;B185</f>
        <v>swimmingposmale=7</v>
      </c>
      <c r="D185" t="s">
        <v>2463</v>
      </c>
      <c r="E185" s="52" t="str">
        <f>VLOOKUP(D185, [1]PE!$C$2:$E$248, 2, FALSE)</f>
        <v>Yew Chung International School - Hong Kong</v>
      </c>
      <c r="F185" s="52">
        <f>VLOOKUP(D185, [1]PE!$C$2:$E$248, 3, FALSE)</f>
        <v>5</v>
      </c>
      <c r="G185" s="52">
        <v>185</v>
      </c>
      <c r="H185" s="52" t="str">
        <f t="shared" si="2"/>
        <v>update  entity set  swimmingdivmale=3, swimmingposmale=7 where upper(nameeng) = upper('Yew Chung International School - Hong Kong') and categoryid=5;</v>
      </c>
    </row>
    <row r="186" spans="1:8" x14ac:dyDescent="0.2">
      <c r="A186" t="s">
        <v>2449</v>
      </c>
      <c r="B186" t="s">
        <v>606</v>
      </c>
      <c r="C186" s="52" t="str">
        <f>"swimmingposmale="&amp;B186</f>
        <v>swimmingposmale=8</v>
      </c>
      <c r="D186" t="s">
        <v>513</v>
      </c>
      <c r="E186" s="52" t="str">
        <f>VLOOKUP(D186, [1]PE!$C$2:$E$248, 2, FALSE)</f>
        <v>Pui Kiu Middle School</v>
      </c>
      <c r="F186" s="52">
        <f>VLOOKUP(D186, [1]PE!$C$2:$E$248, 3, FALSE)</f>
        <v>2</v>
      </c>
      <c r="G186" s="52">
        <v>186</v>
      </c>
      <c r="H186" s="52" t="str">
        <f t="shared" si="2"/>
        <v>update  entity set  swimmingdivmale=3, swimmingposmale=8 where upper(nameeng) = upper('Pui Kiu Middle School') and categoryid=2;</v>
      </c>
    </row>
    <row r="187" spans="1:8" x14ac:dyDescent="0.2">
      <c r="A187" t="s">
        <v>2449</v>
      </c>
      <c r="B187" t="s">
        <v>606</v>
      </c>
      <c r="C187" s="52" t="str">
        <f>"swimmingposmale="&amp;B187</f>
        <v>swimmingposmale=8</v>
      </c>
      <c r="D187" t="s">
        <v>415</v>
      </c>
      <c r="E187" s="52" t="str">
        <f>VLOOKUP(D187, [1]PE!$C$2:$E$248, 2, FALSE)</f>
        <v>Choi Hung Estate Catholic Secondary School</v>
      </c>
      <c r="F187" s="52">
        <f>VLOOKUP(D187, [1]PE!$C$2:$E$248, 3, FALSE)</f>
        <v>2</v>
      </c>
      <c r="G187" s="52">
        <v>187</v>
      </c>
      <c r="H187" s="52" t="str">
        <f t="shared" si="2"/>
        <v>update  entity set  swimmingdivmale=3, swimmingposmale=8 where upper(nameeng) = upper('Choi Hung Estate Catholic Secondary School') and categoryid=2;</v>
      </c>
    </row>
    <row r="188" spans="1:8" x14ac:dyDescent="0.2">
      <c r="A188" t="s">
        <v>2449</v>
      </c>
      <c r="B188" t="s">
        <v>606</v>
      </c>
      <c r="C188" s="52" t="str">
        <f>"swimmingposmale="&amp;B188</f>
        <v>swimmingposmale=8</v>
      </c>
      <c r="D188" t="s">
        <v>509</v>
      </c>
      <c r="E188" s="52" t="str">
        <f>VLOOKUP(D188, [1]PE!$C$2:$E$248, 2, FALSE)</f>
        <v>Munsang College</v>
      </c>
      <c r="F188" s="52">
        <f>VLOOKUP(D188, [1]PE!$C$2:$E$248, 3, FALSE)</f>
        <v>2</v>
      </c>
      <c r="G188" s="52">
        <v>188</v>
      </c>
      <c r="H188" s="52" t="str">
        <f t="shared" si="2"/>
        <v>update  entity set  swimmingdivmale=3, swimmingposmale=8 where upper(nameeng) = upper('Munsang College') and categoryid=2;</v>
      </c>
    </row>
    <row r="189" spans="1:8" x14ac:dyDescent="0.2">
      <c r="A189" t="s">
        <v>2449</v>
      </c>
      <c r="B189" t="s">
        <v>607</v>
      </c>
      <c r="C189" s="52" t="str">
        <f>"swimmingposmale="&amp;B189</f>
        <v>swimmingposmale=9</v>
      </c>
      <c r="D189" t="s">
        <v>524</v>
      </c>
      <c r="E189" s="52" t="str">
        <f>VLOOKUP(D189, [1]PE!$C$2:$E$248, 2, FALSE)</f>
        <v>Victoria Shanghai Academy</v>
      </c>
      <c r="F189" s="52">
        <f>VLOOKUP(D189, [1]PE!$C$2:$E$248, 3, FALSE)</f>
        <v>5</v>
      </c>
      <c r="G189" s="52">
        <v>189</v>
      </c>
      <c r="H189" s="52" t="str">
        <f t="shared" si="2"/>
        <v>update  entity set  swimmingdivmale=3, swimmingposmale=9 where upper(nameeng) = upper('Victoria Shanghai Academy') and categoryid=5;</v>
      </c>
    </row>
    <row r="190" spans="1:8" x14ac:dyDescent="0.2">
      <c r="A190" t="s">
        <v>2449</v>
      </c>
      <c r="B190" t="s">
        <v>607</v>
      </c>
      <c r="C190" s="52" t="str">
        <f>"swimmingposmale="&amp;B190</f>
        <v>swimmingposmale=9</v>
      </c>
      <c r="D190" t="s">
        <v>591</v>
      </c>
      <c r="E190" s="52" t="str">
        <f>VLOOKUP(D190, [1]PE!$C$2:$E$248, 2, FALSE)</f>
        <v>Methodist College</v>
      </c>
      <c r="F190" s="52">
        <f>VLOOKUP(D190, [1]PE!$C$2:$E$248, 3, FALSE)</f>
        <v>2</v>
      </c>
      <c r="G190" s="52">
        <v>190</v>
      </c>
      <c r="H190" s="52" t="str">
        <f t="shared" si="2"/>
        <v>update  entity set  swimmingdivmale=3, swimmingposmale=9 where upper(nameeng) = upper('Methodist College') and categoryid=2;</v>
      </c>
    </row>
    <row r="191" spans="1:8" x14ac:dyDescent="0.2">
      <c r="A191" t="s">
        <v>2449</v>
      </c>
      <c r="B191" t="s">
        <v>607</v>
      </c>
      <c r="C191" s="52" t="str">
        <f>"swimmingposmale="&amp;B191</f>
        <v>swimmingposmale=9</v>
      </c>
      <c r="D191" t="s">
        <v>2440</v>
      </c>
      <c r="E191" s="52" t="str">
        <f>VLOOKUP(D191, [1]PE!$C$2:$E$248, 2, FALSE)</f>
        <v>Po Leung Kuk No.1 W.H. Cheung College</v>
      </c>
      <c r="F191" s="52">
        <f>VLOOKUP(D191, [1]PE!$C$2:$E$248, 3, FALSE)</f>
        <v>2</v>
      </c>
      <c r="G191" s="52">
        <v>191</v>
      </c>
      <c r="H191" s="52" t="str">
        <f t="shared" si="2"/>
        <v>update  entity set  swimmingdivmale=3, swimmingposmale=9 where upper(nameeng) = upper('Po Leung Kuk No.1 W.H. Cheung College') and categoryid=2;</v>
      </c>
    </row>
    <row r="192" spans="1:8" x14ac:dyDescent="0.2">
      <c r="A192" t="s">
        <v>2449</v>
      </c>
      <c r="B192" t="s">
        <v>608</v>
      </c>
      <c r="C192" s="52" t="str">
        <f>"swimmingposmale="&amp;B192</f>
        <v>swimmingposmale=10</v>
      </c>
      <c r="D192" t="s">
        <v>577</v>
      </c>
      <c r="E192" s="52" t="str">
        <f>VLOOKUP(D192, [1]PE!$C$2:$E$248, 2, FALSE)</f>
        <v>Hon Wah College</v>
      </c>
      <c r="F192" s="52">
        <f>VLOOKUP(D192, [1]PE!$C$2:$E$248, 3, FALSE)</f>
        <v>2</v>
      </c>
      <c r="G192" s="52">
        <v>192</v>
      </c>
      <c r="H192" s="52" t="str">
        <f t="shared" si="2"/>
        <v>update  entity set  swimmingdivmale=3, swimmingposmale=10 where upper(nameeng) = upper('Hon Wah College') and categoryid=2;</v>
      </c>
    </row>
    <row r="193" spans="1:8" x14ac:dyDescent="0.2">
      <c r="A193" t="s">
        <v>2449</v>
      </c>
      <c r="B193" t="s">
        <v>608</v>
      </c>
      <c r="C193" s="52" t="str">
        <f>"swimmingposmale="&amp;B193</f>
        <v>swimmingposmale=10</v>
      </c>
      <c r="D193" t="s">
        <v>473</v>
      </c>
      <c r="E193" s="52" t="str">
        <f>VLOOKUP(D193, [1]PE!$C$2:$E$248, 2, FALSE)</f>
        <v>Bishop Hall Jubilee School</v>
      </c>
      <c r="F193" s="52">
        <f>VLOOKUP(D193, [1]PE!$C$2:$E$248, 3, FALSE)</f>
        <v>2</v>
      </c>
      <c r="G193" s="52">
        <v>193</v>
      </c>
      <c r="H193" s="52" t="str">
        <f t="shared" si="2"/>
        <v>update  entity set  swimmingdivmale=3, swimmingposmale=10 where upper(nameeng) = upper('Bishop Hall Jubilee School') and categoryid=2;</v>
      </c>
    </row>
    <row r="194" spans="1:8" x14ac:dyDescent="0.2">
      <c r="A194" t="s">
        <v>2449</v>
      </c>
      <c r="B194" t="s">
        <v>608</v>
      </c>
      <c r="C194" s="52" t="str">
        <f>"swimmingposmale="&amp;B194</f>
        <v>swimmingposmale=10</v>
      </c>
      <c r="D194" t="s">
        <v>476</v>
      </c>
      <c r="E194" s="52" t="str">
        <f>VLOOKUP(D194, [1]PE!$C$2:$E$248, 2, FALSE)</f>
        <v>Po Leung Kuk Choi Kai Yau School</v>
      </c>
      <c r="F194" s="52">
        <f>VLOOKUP(D194, [1]PE!$C$2:$E$248, 3, FALSE)</f>
        <v>2</v>
      </c>
      <c r="G194" s="52">
        <v>194</v>
      </c>
      <c r="H194" s="52" t="str">
        <f t="shared" si="2"/>
        <v>update  entity set  swimmingdivmale=3, swimmingposmale=10 where upper(nameeng) = upper('Po Leung Kuk Choi Kai Yau School') and categoryid=2;</v>
      </c>
    </row>
    <row r="195" spans="1:8" x14ac:dyDescent="0.2">
      <c r="A195" t="s">
        <v>2449</v>
      </c>
      <c r="B195" t="s">
        <v>609</v>
      </c>
      <c r="C195" s="52" t="str">
        <f>"swimmingposmale="&amp;B195</f>
        <v>swimmingposmale=11</v>
      </c>
      <c r="D195" t="s">
        <v>554</v>
      </c>
      <c r="E195" s="52" t="str">
        <f>VLOOKUP(D195, [1]PE!$C$2:$E$248, 2, FALSE)</f>
        <v>The Chinese Foundation Secondary School</v>
      </c>
      <c r="F195" s="52">
        <f>VLOOKUP(D195, [1]PE!$C$2:$E$248, 3, FALSE)</f>
        <v>2</v>
      </c>
      <c r="G195" s="52">
        <v>195</v>
      </c>
      <c r="H195" s="52" t="str">
        <f t="shared" ref="H195:H258" si="3">IF(F195&lt;&gt;"","update  entity set  "&amp;A195&amp;", "&amp;C195&amp;" where upper(nameeng) = upper('"&amp;E195&amp;"') and categoryid="&amp;F195&amp;";", "")</f>
        <v>update  entity set  swimmingdivmale=3, swimmingposmale=11 where upper(nameeng) = upper('The Chinese Foundation Secondary School') and categoryid=2;</v>
      </c>
    </row>
    <row r="196" spans="1:8" x14ac:dyDescent="0.2">
      <c r="A196" t="s">
        <v>2449</v>
      </c>
      <c r="B196" t="s">
        <v>609</v>
      </c>
      <c r="C196" s="52" t="str">
        <f>"swimmingposmale="&amp;B196</f>
        <v>swimmingposmale=11</v>
      </c>
      <c r="D196" t="s">
        <v>435</v>
      </c>
      <c r="E196" s="52" t="str">
        <f>VLOOKUP(D196, [1]PE!$C$2:$E$248, 2, FALSE)</f>
        <v>STFA Cheng Yu Tung Secondary School</v>
      </c>
      <c r="F196" s="52">
        <f>VLOOKUP(D196, [1]PE!$C$2:$E$248, 3, FALSE)</f>
        <v>2</v>
      </c>
      <c r="G196" s="52">
        <v>196</v>
      </c>
      <c r="H196" s="52" t="str">
        <f t="shared" si="3"/>
        <v>update  entity set  swimmingdivmale=3, swimmingposmale=11 where upper(nameeng) = upper('STFA Cheng Yu Tung Secondary School') and categoryid=2;</v>
      </c>
    </row>
    <row r="197" spans="1:8" x14ac:dyDescent="0.2">
      <c r="A197" t="s">
        <v>2449</v>
      </c>
      <c r="B197" t="s">
        <v>609</v>
      </c>
      <c r="C197" s="52" t="str">
        <f>"swimmingposmale="&amp;B197</f>
        <v>swimmingposmale=11</v>
      </c>
      <c r="D197" t="s">
        <v>512</v>
      </c>
      <c r="E197" s="52" t="str">
        <f>VLOOKUP(D197, [1]PE!$C$2:$E$248, 2, FALSE)</f>
        <v>Maryknoll Fathers'' School</v>
      </c>
      <c r="F197" s="52">
        <f>VLOOKUP(D197, [1]PE!$C$2:$E$248, 3, FALSE)</f>
        <v>2</v>
      </c>
      <c r="G197" s="52">
        <v>197</v>
      </c>
      <c r="H197" s="52" t="str">
        <f t="shared" si="3"/>
        <v>update  entity set  swimmingdivmale=3, swimmingposmale=11 where upper(nameeng) = upper('Maryknoll Fathers'' School') and categoryid=2;</v>
      </c>
    </row>
    <row r="198" spans="1:8" x14ac:dyDescent="0.2">
      <c r="A198" t="s">
        <v>2449</v>
      </c>
      <c r="B198" t="s">
        <v>610</v>
      </c>
      <c r="C198" s="52" t="str">
        <f>"swimmingposmale="&amp;B198</f>
        <v>swimmingposmale=12</v>
      </c>
      <c r="D198" t="s">
        <v>579</v>
      </c>
      <c r="E198" s="52" t="str">
        <f>VLOOKUP(D198, [1]PE!$C$2:$E$248, 2, FALSE)</f>
        <v>TWGHs Lee Ching Dea Memorial College</v>
      </c>
      <c r="F198" s="52">
        <f>VLOOKUP(D198, [1]PE!$C$2:$E$248, 3, FALSE)</f>
        <v>2</v>
      </c>
      <c r="G198" s="52">
        <v>198</v>
      </c>
      <c r="H198" s="52" t="str">
        <f t="shared" si="3"/>
        <v>update  entity set  swimmingdivmale=3, swimmingposmale=12 where upper(nameeng) = upper('TWGHs Lee Ching Dea Memorial College') and categoryid=2;</v>
      </c>
    </row>
    <row r="199" spans="1:8" x14ac:dyDescent="0.2">
      <c r="A199" t="s">
        <v>2449</v>
      </c>
      <c r="B199" t="s">
        <v>610</v>
      </c>
      <c r="C199" s="52" t="str">
        <f>"swimmingposmale="&amp;B199</f>
        <v>swimmingposmale=12</v>
      </c>
      <c r="D199" t="s">
        <v>484</v>
      </c>
      <c r="E199" s="52" t="str">
        <f>VLOOKUP(D199, [1]PE!$C$2:$E$248, 2, FALSE)</f>
        <v>Homantin Government Secondary School</v>
      </c>
      <c r="F199" s="52">
        <f>VLOOKUP(D199, [1]PE!$C$2:$E$248, 3, FALSE)</f>
        <v>2</v>
      </c>
      <c r="G199" s="52">
        <v>199</v>
      </c>
      <c r="H199" s="52" t="str">
        <f t="shared" si="3"/>
        <v>update  entity set  swimmingdivmale=3, swimmingposmale=12 where upper(nameeng) = upper('Homantin Government Secondary School') and categoryid=2;</v>
      </c>
    </row>
    <row r="200" spans="1:8" x14ac:dyDescent="0.2">
      <c r="A200" t="s">
        <v>2449</v>
      </c>
      <c r="B200" t="s">
        <v>610</v>
      </c>
      <c r="C200" s="52" t="str">
        <f>"swimmingposmale="&amp;B200</f>
        <v>swimmingposmale=12</v>
      </c>
      <c r="D200" t="s">
        <v>464</v>
      </c>
      <c r="E200" s="52" t="str">
        <f>VLOOKUP(D200, [1]PE!$C$2:$E$248, 2, FALSE)</f>
        <v>Tsung Tsin Christian Academy</v>
      </c>
      <c r="F200" s="52">
        <f>VLOOKUP(D200, [1]PE!$C$2:$E$248, 3, FALSE)</f>
        <v>2</v>
      </c>
      <c r="G200" s="52">
        <v>200</v>
      </c>
      <c r="H200" s="52" t="str">
        <f t="shared" si="3"/>
        <v>update  entity set  swimmingdivmale=3, swimmingposmale=12 where upper(nameeng) = upper('Tsung Tsin Christian Academy') and categoryid=2;</v>
      </c>
    </row>
    <row r="201" spans="1:8" x14ac:dyDescent="0.2">
      <c r="A201" t="s">
        <v>2449</v>
      </c>
      <c r="B201" t="s">
        <v>611</v>
      </c>
      <c r="C201" s="52" t="str">
        <f>"swimmingposmale="&amp;B201</f>
        <v>swimmingposmale=13</v>
      </c>
      <c r="D201" t="s">
        <v>572</v>
      </c>
      <c r="E201" s="52" t="str">
        <f>VLOOKUP(D201, [1]PE!$C$2:$E$248, 2, FALSE)</f>
        <v>St. Joan of Arc Secondary School</v>
      </c>
      <c r="F201" s="52">
        <f>VLOOKUP(D201, [1]PE!$C$2:$E$248, 3, FALSE)</f>
        <v>2</v>
      </c>
      <c r="G201" s="52">
        <v>201</v>
      </c>
      <c r="H201" s="52" t="str">
        <f t="shared" si="3"/>
        <v>update  entity set  swimmingdivmale=3, swimmingposmale=13 where upper(nameeng) = upper('St. Joan of Arc Secondary School') and categoryid=2;</v>
      </c>
    </row>
    <row r="202" spans="1:8" x14ac:dyDescent="0.2">
      <c r="A202" t="s">
        <v>2449</v>
      </c>
      <c r="B202" t="s">
        <v>611</v>
      </c>
      <c r="C202" s="52" t="str">
        <f>"swimmingposmale="&amp;B202</f>
        <v>swimmingposmale=13</v>
      </c>
      <c r="D202" t="s">
        <v>480</v>
      </c>
      <c r="E202" s="52" t="str">
        <f>VLOOKUP(D202, [1]PE!$C$2:$E$248, 2, FALSE)</f>
        <v>Rhenish Church Pang Hok Ko Memorial College</v>
      </c>
      <c r="F202" s="52">
        <f>VLOOKUP(D202, [1]PE!$C$2:$E$248, 3, FALSE)</f>
        <v>2</v>
      </c>
      <c r="G202" s="52">
        <v>202</v>
      </c>
      <c r="H202" s="52" t="str">
        <f t="shared" si="3"/>
        <v>update  entity set  swimmingdivmale=3, swimmingposmale=13 where upper(nameeng) = upper('Rhenish Church Pang Hok Ko Memorial College') and categoryid=2;</v>
      </c>
    </row>
    <row r="203" spans="1:8" x14ac:dyDescent="0.2">
      <c r="A203" t="s">
        <v>2449</v>
      </c>
      <c r="B203" t="s">
        <v>611</v>
      </c>
      <c r="C203" s="52" t="str">
        <f>"swimmingposmale="&amp;B203</f>
        <v>swimmingposmale=13</v>
      </c>
      <c r="D203" t="s">
        <v>417</v>
      </c>
      <c r="E203" s="52" t="str">
        <f>VLOOKUP(D203, [1]PE!$C$2:$E$248, 2, FALSE)</f>
        <v>Christian &amp; Missionary Alliance Sun Kei Secondary School</v>
      </c>
      <c r="F203" s="52">
        <f>VLOOKUP(D203, [1]PE!$C$2:$E$248, 3, FALSE)</f>
        <v>2</v>
      </c>
      <c r="G203" s="52">
        <v>203</v>
      </c>
      <c r="H203" s="52" t="str">
        <f t="shared" si="3"/>
        <v>update  entity set  swimmingdivmale=3, swimmingposmale=13 where upper(nameeng) = upper('Christian &amp; Missionary Alliance Sun Kei Secondary School') and categoryid=2;</v>
      </c>
    </row>
    <row r="204" spans="1:8" x14ac:dyDescent="0.2">
      <c r="A204" t="s">
        <v>2449</v>
      </c>
      <c r="B204" t="s">
        <v>612</v>
      </c>
      <c r="C204" s="52" t="str">
        <f>"swimmingposmale="&amp;B204</f>
        <v>swimmingposmale=14</v>
      </c>
      <c r="D204" t="s">
        <v>533</v>
      </c>
      <c r="E204" s="52" t="str">
        <f>VLOOKUP(D204, [1]PE!$C$2:$E$248, 2, FALSE)</f>
        <v>Cheung Chuk Shan College</v>
      </c>
      <c r="F204" s="52">
        <f>VLOOKUP(D204, [1]PE!$C$2:$E$248, 3, FALSE)</f>
        <v>2</v>
      </c>
      <c r="G204" s="52">
        <v>204</v>
      </c>
      <c r="H204" s="52" t="str">
        <f t="shared" si="3"/>
        <v>update  entity set  swimmingdivmale=3, swimmingposmale=14 where upper(nameeng) = upper('Cheung Chuk Shan College') and categoryid=2;</v>
      </c>
    </row>
    <row r="205" spans="1:8" x14ac:dyDescent="0.2">
      <c r="A205" t="s">
        <v>2449</v>
      </c>
      <c r="B205" t="s">
        <v>612</v>
      </c>
      <c r="C205" s="52" t="str">
        <f>"swimmingposmale="&amp;B205</f>
        <v>swimmingposmale=14</v>
      </c>
      <c r="D205" t="s">
        <v>540</v>
      </c>
      <c r="E205" s="52" t="str">
        <f>VLOOKUP(D205, [1]PE!$C$2:$E$248, 2, FALSE)</f>
        <v>Tseung Kwan O Government Secondary School</v>
      </c>
      <c r="F205" s="52">
        <f>VLOOKUP(D205, [1]PE!$C$2:$E$248, 3, FALSE)</f>
        <v>2</v>
      </c>
      <c r="G205" s="52">
        <v>205</v>
      </c>
      <c r="H205" s="52" t="str">
        <f t="shared" si="3"/>
        <v>update  entity set  swimmingdivmale=3, swimmingposmale=14 where upper(nameeng) = upper('Tseung Kwan O Government Secondary School') and categoryid=2;</v>
      </c>
    </row>
    <row r="206" spans="1:8" x14ac:dyDescent="0.2">
      <c r="A206" t="s">
        <v>2449</v>
      </c>
      <c r="B206" t="s">
        <v>612</v>
      </c>
      <c r="C206" s="52" t="str">
        <f>"swimmingposmale="&amp;B206</f>
        <v>swimmingposmale=14</v>
      </c>
      <c r="D206" t="s">
        <v>560</v>
      </c>
      <c r="E206" s="52" t="str">
        <f>VLOOKUP(D206, [1]PE!$C$2:$E$248, 2, FALSE)</f>
        <v>Jockey Club Government Secondary School</v>
      </c>
      <c r="F206" s="52">
        <f>VLOOKUP(D206, [1]PE!$C$2:$E$248, 3, FALSE)</f>
        <v>2</v>
      </c>
      <c r="G206" s="52">
        <v>206</v>
      </c>
      <c r="H206" s="52" t="str">
        <f t="shared" si="3"/>
        <v>update  entity set  swimmingdivmale=3, swimmingposmale=14 where upper(nameeng) = upper('Jockey Club Government Secondary School') and categoryid=2;</v>
      </c>
    </row>
    <row r="207" spans="1:8" x14ac:dyDescent="0.2">
      <c r="A207" t="s">
        <v>2449</v>
      </c>
      <c r="B207" t="s">
        <v>612</v>
      </c>
      <c r="C207" s="52" t="str">
        <f>"swimmingposmale="&amp;B207</f>
        <v>swimmingposmale=14</v>
      </c>
      <c r="D207" t="s">
        <v>663</v>
      </c>
      <c r="E207" s="52" t="str">
        <f>VLOOKUP(D207, [1]PE!$C$2:$E$248, 2, FALSE)</f>
        <v>POH 80th Anniversary Tang Ying Hei College</v>
      </c>
      <c r="F207" s="52">
        <f>VLOOKUP(D207, [1]PE!$C$2:$E$248, 3, FALSE)</f>
        <v>2</v>
      </c>
      <c r="G207" s="52">
        <v>207</v>
      </c>
      <c r="H207" s="52" t="str">
        <f t="shared" si="3"/>
        <v>update  entity set  swimmingdivmale=3, swimmingposmale=14 where upper(nameeng) = upper('POH 80th Anniversary Tang Ying Hei College') and categoryid=2;</v>
      </c>
    </row>
    <row r="208" spans="1:8" x14ac:dyDescent="0.2">
      <c r="A208" t="s">
        <v>2449</v>
      </c>
      <c r="B208" t="s">
        <v>613</v>
      </c>
      <c r="C208" s="52" t="str">
        <f>"swimmingposmale="&amp;B208</f>
        <v>swimmingposmale=15</v>
      </c>
      <c r="D208" t="s">
        <v>534</v>
      </c>
      <c r="E208" s="52" t="str">
        <f>VLOOKUP(D208, [1]PE!$C$2:$E$248, 2, FALSE)</f>
        <v>S.K.H. Lui Ming Choi Secondary School</v>
      </c>
      <c r="F208" s="52">
        <f>VLOOKUP(D208, [1]PE!$C$2:$E$248, 3, FALSE)</f>
        <v>2</v>
      </c>
      <c r="G208" s="52">
        <v>208</v>
      </c>
      <c r="H208" s="52" t="str">
        <f t="shared" si="3"/>
        <v>update  entity set  swimmingdivmale=3, swimmingposmale=15 where upper(nameeng) = upper('S.K.H. Lui Ming Choi Secondary School') and categoryid=2;</v>
      </c>
    </row>
    <row r="209" spans="1:8" x14ac:dyDescent="0.2">
      <c r="A209" t="s">
        <v>2449</v>
      </c>
      <c r="B209" t="s">
        <v>613</v>
      </c>
      <c r="C209" s="52" t="str">
        <f>"swimmingposmale="&amp;B209</f>
        <v>swimmingposmale=15</v>
      </c>
      <c r="D209" t="s">
        <v>596</v>
      </c>
      <c r="E209" s="52" t="str">
        <f>VLOOKUP(D209, [1]PE!$C$2:$E$248, 2, FALSE)</f>
        <v>SKH Holy Carpenter Secondary School</v>
      </c>
      <c r="F209" s="52">
        <f>VLOOKUP(D209, [1]PE!$C$2:$E$248, 3, FALSE)</f>
        <v>2</v>
      </c>
      <c r="G209" s="52">
        <v>209</v>
      </c>
      <c r="H209" s="52" t="str">
        <f t="shared" si="3"/>
        <v>update  entity set  swimmingdivmale=3, swimmingposmale=15 where upper(nameeng) = upper('SKH Holy Carpenter Secondary School') and categoryid=2;</v>
      </c>
    </row>
    <row r="210" spans="1:8" x14ac:dyDescent="0.2">
      <c r="A210" t="s">
        <v>2449</v>
      </c>
      <c r="B210" t="s">
        <v>614</v>
      </c>
      <c r="C210" s="52" t="str">
        <f>"swimmingposmale="&amp;B210</f>
        <v>swimmingposmale=16</v>
      </c>
      <c r="D210" t="s">
        <v>655</v>
      </c>
      <c r="E210" s="52" t="str">
        <f>VLOOKUP(D210, [1]PE!$C$2:$E$248, 2, FALSE)</f>
        <v>French International School</v>
      </c>
      <c r="F210" s="52">
        <f>VLOOKUP(D210, [1]PE!$C$2:$E$248, 3, FALSE)</f>
        <v>5</v>
      </c>
      <c r="G210" s="52">
        <v>210</v>
      </c>
      <c r="H210" s="52" t="str">
        <f t="shared" si="3"/>
        <v>update  entity set  swimmingdivmale=3, swimmingposmale=16 where upper(nameeng) = upper('French International School') and categoryid=5;</v>
      </c>
    </row>
    <row r="211" spans="1:8" x14ac:dyDescent="0.2">
      <c r="A211" t="s">
        <v>2449</v>
      </c>
      <c r="B211" t="s">
        <v>614</v>
      </c>
      <c r="C211" s="52" t="str">
        <f>"swimmingposmale="&amp;B211</f>
        <v>swimmingposmale=16</v>
      </c>
      <c r="D211" t="s">
        <v>576</v>
      </c>
      <c r="E211" s="52" t="str">
        <f>VLOOKUP(D211, [1]PE!$C$2:$E$248, 2, FALSE)</f>
        <v>The Methodist Church HK Wesley College</v>
      </c>
      <c r="F211" s="52">
        <f>VLOOKUP(D211, [1]PE!$C$2:$E$248, 3, FALSE)</f>
        <v>2</v>
      </c>
      <c r="G211" s="52">
        <v>211</v>
      </c>
      <c r="H211" s="52" t="str">
        <f t="shared" si="3"/>
        <v>update  entity set  swimmingdivmale=3, swimmingposmale=16 where upper(nameeng) = upper('The Methodist Church HK Wesley College') and categoryid=2;</v>
      </c>
    </row>
    <row r="212" spans="1:8" x14ac:dyDescent="0.2">
      <c r="A212" t="s">
        <v>2449</v>
      </c>
      <c r="B212" t="s">
        <v>614</v>
      </c>
      <c r="C212" s="52" t="str">
        <f>"swimmingposmale="&amp;B212</f>
        <v>swimmingposmale=16</v>
      </c>
      <c r="D212" t="s">
        <v>486</v>
      </c>
      <c r="E212" s="52" t="str">
        <f>VLOOKUP(D212, [1]PE!$C$2:$E$248, 2, FALSE)</f>
        <v>Carmel Divine Grace Foundation Secondary School</v>
      </c>
      <c r="F212" s="52">
        <f>VLOOKUP(D212, [1]PE!$C$2:$E$248, 3, FALSE)</f>
        <v>2</v>
      </c>
      <c r="G212" s="52">
        <v>212</v>
      </c>
      <c r="H212" s="52" t="str">
        <f t="shared" si="3"/>
        <v>update  entity set  swimmingdivmale=3, swimmingposmale=16 where upper(nameeng) = upper('Carmel Divine Grace Foundation Secondary School') and categoryid=2;</v>
      </c>
    </row>
    <row r="213" spans="1:8" x14ac:dyDescent="0.2">
      <c r="A213" t="s">
        <v>2449</v>
      </c>
      <c r="B213" t="s">
        <v>614</v>
      </c>
      <c r="C213" s="52" t="str">
        <f>"swimmingposmale="&amp;B213</f>
        <v>swimmingposmale=16</v>
      </c>
      <c r="D213" t="s">
        <v>446</v>
      </c>
      <c r="E213" s="52" t="str">
        <f>VLOOKUP(D213, [1]PE!$C$2:$E$248, 2, FALSE)</f>
        <v>Ng Wah Catholic Secondary School</v>
      </c>
      <c r="F213" s="52">
        <f>VLOOKUP(D213, [1]PE!$C$2:$E$248, 3, FALSE)</f>
        <v>2</v>
      </c>
      <c r="G213" s="52">
        <v>213</v>
      </c>
      <c r="H213" s="52" t="str">
        <f t="shared" si="3"/>
        <v>update  entity set  swimmingdivmale=3, swimmingposmale=16 where upper(nameeng) = upper('Ng Wah Catholic Secondary School') and categoryid=2;</v>
      </c>
    </row>
    <row r="214" spans="1:8" x14ac:dyDescent="0.2">
      <c r="A214" t="s">
        <v>2449</v>
      </c>
      <c r="B214" t="s">
        <v>615</v>
      </c>
      <c r="C214" s="52" t="str">
        <f>"swimmingposmale="&amp;B214</f>
        <v>swimmingposmale=17</v>
      </c>
      <c r="D214" t="s">
        <v>447</v>
      </c>
      <c r="E214" s="52" t="str">
        <f>VLOOKUP(D214, [1]PE!$C$2:$E$248, 2, FALSE)</f>
        <v>HKSYC &amp; IA Wong Tai Shan Memorial College</v>
      </c>
      <c r="F214" s="52">
        <f>VLOOKUP(D214, [1]PE!$C$2:$E$248, 3, FALSE)</f>
        <v>2</v>
      </c>
      <c r="G214" s="52">
        <v>214</v>
      </c>
      <c r="H214" s="52" t="str">
        <f t="shared" si="3"/>
        <v>update  entity set  swimmingdivmale=3, swimmingposmale=17 where upper(nameeng) = upper('HKSYC &amp; IA Wong Tai Shan Memorial College') and categoryid=2;</v>
      </c>
    </row>
    <row r="215" spans="1:8" x14ac:dyDescent="0.2">
      <c r="A215" t="s">
        <v>2449</v>
      </c>
      <c r="B215" t="s">
        <v>615</v>
      </c>
      <c r="C215" s="52" t="str">
        <f>"swimmingposmale="&amp;B215</f>
        <v>swimmingposmale=17</v>
      </c>
      <c r="D215" t="s">
        <v>487</v>
      </c>
      <c r="E215" s="52" t="str">
        <f>VLOOKUP(D215, [1]PE!$C$2:$E$248, 2, FALSE)</f>
        <v>CCC Ming Kei College</v>
      </c>
      <c r="F215" s="52">
        <f>VLOOKUP(D215, [1]PE!$C$2:$E$248, 3, FALSE)</f>
        <v>2</v>
      </c>
      <c r="G215" s="52">
        <v>215</v>
      </c>
      <c r="H215" s="52" t="str">
        <f t="shared" si="3"/>
        <v>update  entity set  swimmingdivmale=3, swimmingposmale=17 where upper(nameeng) = upper('CCC Ming Kei College') and categoryid=2;</v>
      </c>
    </row>
    <row r="216" spans="1:8" x14ac:dyDescent="0.2">
      <c r="A216" t="s">
        <v>2449</v>
      </c>
      <c r="B216" t="s">
        <v>616</v>
      </c>
      <c r="C216" s="52" t="str">
        <f>"swimmingposmale="&amp;B216</f>
        <v>swimmingposmale=18</v>
      </c>
      <c r="D216" t="s">
        <v>532</v>
      </c>
      <c r="E216" s="52" t="str">
        <f>VLOOKUP(D216, [1]PE!$C$2:$E$248, 2, FALSE)</f>
        <v>Hong Kong Sea School</v>
      </c>
      <c r="F216" s="52">
        <f>VLOOKUP(D216, [1]PE!$C$2:$E$248, 3, FALSE)</f>
        <v>2</v>
      </c>
      <c r="G216" s="52">
        <v>216</v>
      </c>
      <c r="H216" s="52" t="str">
        <f t="shared" si="3"/>
        <v>update  entity set  swimmingdivmale=3, swimmingposmale=18 where upper(nameeng) = upper('Hong Kong Sea School') and categoryid=2;</v>
      </c>
    </row>
    <row r="217" spans="1:8" x14ac:dyDescent="0.2">
      <c r="A217" t="s">
        <v>2449</v>
      </c>
      <c r="B217" t="s">
        <v>616</v>
      </c>
      <c r="C217" s="52" t="str">
        <f>"swimmingposmale="&amp;B217</f>
        <v>swimmingposmale=18</v>
      </c>
      <c r="D217" t="s">
        <v>445</v>
      </c>
      <c r="E217" s="52" t="str">
        <f>VLOOKUP(D217, [1]PE!$C$2:$E$248, 2, FALSE)</f>
        <v>TWGHs Lui Yun Choy Memorial College</v>
      </c>
      <c r="F217" s="52">
        <f>VLOOKUP(D217, [1]PE!$C$2:$E$248, 3, FALSE)</f>
        <v>2</v>
      </c>
      <c r="G217" s="52">
        <v>217</v>
      </c>
      <c r="H217" s="52" t="str">
        <f t="shared" si="3"/>
        <v>update  entity set  swimmingdivmale=3, swimmingposmale=18 where upper(nameeng) = upper('TWGHs Lui Yun Choy Memorial College') and categoryid=2;</v>
      </c>
    </row>
    <row r="218" spans="1:8" x14ac:dyDescent="0.2">
      <c r="A218" t="s">
        <v>2449</v>
      </c>
      <c r="B218" t="s">
        <v>616</v>
      </c>
      <c r="C218" s="52" t="str">
        <f>"swimmingposmale="&amp;B218</f>
        <v>swimmingposmale=18</v>
      </c>
      <c r="D218" t="s">
        <v>2454</v>
      </c>
      <c r="E218" s="52" t="str">
        <f>VLOOKUP(D218, [1]PE!$C$2:$E$248, 2, FALSE)</f>
        <v>Delia Memorial School (Hip Wo)</v>
      </c>
      <c r="F218" s="52">
        <f>VLOOKUP(D218, [1]PE!$C$2:$E$248, 3, FALSE)</f>
        <v>2</v>
      </c>
      <c r="G218" s="52">
        <v>218</v>
      </c>
      <c r="H218" s="52" t="str">
        <f t="shared" si="3"/>
        <v>update  entity set  swimmingdivmale=3, swimmingposmale=18 where upper(nameeng) = upper('Delia Memorial School (Hip Wo)') and categoryid=2;</v>
      </c>
    </row>
    <row r="219" spans="1:8" x14ac:dyDescent="0.2">
      <c r="A219" t="s">
        <v>2449</v>
      </c>
      <c r="B219" t="s">
        <v>617</v>
      </c>
      <c r="C219" s="52" t="str">
        <f>"swimmingposmale="&amp;B219</f>
        <v>swimmingposmale=19</v>
      </c>
      <c r="D219" t="s">
        <v>594</v>
      </c>
      <c r="E219" s="52" t="str">
        <f>VLOOKUP(D219, [1]PE!$C$2:$E$248, 2, FALSE)</f>
        <v>Lingnan Secondary School</v>
      </c>
      <c r="F219" s="52">
        <f>VLOOKUP(D219, [1]PE!$C$2:$E$248, 3, FALSE)</f>
        <v>2</v>
      </c>
      <c r="G219" s="52">
        <v>219</v>
      </c>
      <c r="H219" s="52" t="str">
        <f t="shared" si="3"/>
        <v>update  entity set  swimmingdivmale=3, swimmingposmale=19 where upper(nameeng) = upper('Lingnan Secondary School') and categoryid=2;</v>
      </c>
    </row>
    <row r="220" spans="1:8" x14ac:dyDescent="0.2">
      <c r="A220" t="s">
        <v>2449</v>
      </c>
      <c r="B220" t="s">
        <v>617</v>
      </c>
      <c r="C220" s="52" t="str">
        <f>"swimmingposmale="&amp;B220</f>
        <v>swimmingposmale=19</v>
      </c>
      <c r="D220" t="s">
        <v>514</v>
      </c>
      <c r="E220" s="52" t="str">
        <f>VLOOKUP(D220, [1]PE!$C$2:$E$248, 2, FALSE)</f>
        <v>Pentecostal School</v>
      </c>
      <c r="F220" s="52">
        <f>VLOOKUP(D220, [1]PE!$C$2:$E$248, 3, FALSE)</f>
        <v>2</v>
      </c>
      <c r="G220" s="52">
        <v>220</v>
      </c>
      <c r="H220" s="52" t="str">
        <f t="shared" si="3"/>
        <v>update  entity set  swimmingdivmale=3, swimmingposmale=19 where upper(nameeng) = upper('Pentecostal School') and categoryid=2;</v>
      </c>
    </row>
    <row r="221" spans="1:8" x14ac:dyDescent="0.2">
      <c r="A221" t="s">
        <v>2449</v>
      </c>
      <c r="B221" t="s">
        <v>617</v>
      </c>
      <c r="C221" s="52" t="str">
        <f>"swimmingposmale="&amp;B221</f>
        <v>swimmingposmale=19</v>
      </c>
      <c r="D221" t="s">
        <v>539</v>
      </c>
      <c r="E221" s="52" t="str">
        <f>VLOOKUP(D221, [1]PE!$C$2:$E$248, 2, FALSE)</f>
        <v>FDBWA Szeto Ho Secondary School</v>
      </c>
      <c r="F221" s="52">
        <f>VLOOKUP(D221, [1]PE!$C$2:$E$248, 3, FALSE)</f>
        <v>2</v>
      </c>
      <c r="G221" s="52">
        <v>221</v>
      </c>
      <c r="H221" s="52" t="str">
        <f t="shared" si="3"/>
        <v>update  entity set  swimmingdivmale=3, swimmingposmale=19 where upper(nameeng) = upper('FDBWA Szeto Ho Secondary School') and categoryid=2;</v>
      </c>
    </row>
    <row r="222" spans="1:8" x14ac:dyDescent="0.2">
      <c r="A222" t="s">
        <v>2449</v>
      </c>
      <c r="B222" t="s">
        <v>617</v>
      </c>
      <c r="C222" s="52" t="str">
        <f>"swimmingposmale="&amp;B222</f>
        <v>swimmingposmale=19</v>
      </c>
      <c r="D222" t="s">
        <v>555</v>
      </c>
      <c r="E222" s="52" t="str">
        <f>VLOOKUP(D222, [1]PE!$C$2:$E$248, 2, FALSE)</f>
        <v>SKH Tsoi Kung Po Secondary School</v>
      </c>
      <c r="F222" s="52">
        <f>VLOOKUP(D222, [1]PE!$C$2:$E$248, 3, FALSE)</f>
        <v>2</v>
      </c>
      <c r="G222" s="52">
        <v>222</v>
      </c>
      <c r="H222" s="52" t="str">
        <f t="shared" si="3"/>
        <v>update  entity set  swimmingdivmale=3, swimmingposmale=19 where upper(nameeng) = upper('SKH Tsoi Kung Po Secondary School') and categoryid=2;</v>
      </c>
    </row>
    <row r="223" spans="1:8" x14ac:dyDescent="0.2">
      <c r="A223" t="s">
        <v>2449</v>
      </c>
      <c r="B223" t="s">
        <v>618</v>
      </c>
      <c r="C223" s="52" t="str">
        <f>"swimmingposmale="&amp;B223</f>
        <v>swimmingposmale=20</v>
      </c>
      <c r="D223" t="s">
        <v>592</v>
      </c>
      <c r="E223" s="52" t="str">
        <f>VLOOKUP(D223, [1]PE!$C$2:$E$248, 2, FALSE)</f>
        <v>CNEC Lau Wing Sang Secondary School</v>
      </c>
      <c r="F223" s="52">
        <f>VLOOKUP(D223, [1]PE!$C$2:$E$248, 3, FALSE)</f>
        <v>2</v>
      </c>
      <c r="G223" s="52">
        <v>223</v>
      </c>
      <c r="H223" s="52" t="str">
        <f t="shared" si="3"/>
        <v>update  entity set  swimmingdivmale=3, swimmingposmale=20 where upper(nameeng) = upper('CNEC Lau Wing Sang Secondary School') and categoryid=2;</v>
      </c>
    </row>
    <row r="224" spans="1:8" x14ac:dyDescent="0.2">
      <c r="A224" t="s">
        <v>2449</v>
      </c>
      <c r="B224" t="s">
        <v>618</v>
      </c>
      <c r="C224" s="52" t="str">
        <f>"swimmingposmale="&amp;B224</f>
        <v>swimmingposmale=20</v>
      </c>
      <c r="D224" t="s">
        <v>515</v>
      </c>
      <c r="E224" s="52" t="str">
        <f>VLOOKUP(D224, [1]PE!$C$2:$E$248, 2, FALSE)</f>
        <v>CCC Mong Man Wai College</v>
      </c>
      <c r="F224" s="52">
        <f>VLOOKUP(D224, [1]PE!$C$2:$E$248, 3, FALSE)</f>
        <v>2</v>
      </c>
      <c r="G224" s="52">
        <v>224</v>
      </c>
      <c r="H224" s="52" t="str">
        <f t="shared" si="3"/>
        <v>update  entity set  swimmingdivmale=3, swimmingposmale=20 where upper(nameeng) = upper('CCC Mong Man Wai College') and categoryid=2;</v>
      </c>
    </row>
    <row r="225" spans="1:8" x14ac:dyDescent="0.2">
      <c r="A225" t="s">
        <v>2449</v>
      </c>
      <c r="B225" t="s">
        <v>619</v>
      </c>
      <c r="C225" s="52" t="str">
        <f>"swimmingposmale="&amp;B225</f>
        <v>swimmingposmale=21</v>
      </c>
      <c r="D225" t="s">
        <v>482</v>
      </c>
      <c r="E225" s="52" t="str">
        <f>VLOOKUP(D225, [1]PE!$C$2:$E$248, 2, FALSE)</f>
        <v>Lok Sin Tong Leung Kau Kui College</v>
      </c>
      <c r="F225" s="52">
        <f>VLOOKUP(D225, [1]PE!$C$2:$E$248, 3, FALSE)</f>
        <v>2</v>
      </c>
      <c r="G225" s="52">
        <v>225</v>
      </c>
      <c r="H225" s="52" t="str">
        <f t="shared" si="3"/>
        <v>update  entity set  swimmingdivmale=3, swimmingposmale=21 where upper(nameeng) = upper('Lok Sin Tong Leung Kau Kui College') and categoryid=2;</v>
      </c>
    </row>
    <row r="226" spans="1:8" x14ac:dyDescent="0.2">
      <c r="A226" t="s">
        <v>2449</v>
      </c>
      <c r="B226" t="s">
        <v>619</v>
      </c>
      <c r="C226" s="52" t="str">
        <f>"swimmingposmale="&amp;B226</f>
        <v>swimmingposmale=21</v>
      </c>
      <c r="D226" t="s">
        <v>508</v>
      </c>
      <c r="E226" s="52" t="str">
        <f>VLOOKUP(D226, [1]PE!$C$2:$E$248, 2, FALSE)</f>
        <v>Kwun Tong Kung Lok Government Secondary School</v>
      </c>
      <c r="F226" s="52">
        <f>VLOOKUP(D226, [1]PE!$C$2:$E$248, 3, FALSE)</f>
        <v>2</v>
      </c>
      <c r="G226" s="52">
        <v>226</v>
      </c>
      <c r="H226" s="52" t="str">
        <f t="shared" si="3"/>
        <v>update  entity set  swimmingdivmale=3, swimmingposmale=21 where upper(nameeng) = upper('Kwun Tong Kung Lok Government Secondary School') and categoryid=2;</v>
      </c>
    </row>
    <row r="227" spans="1:8" x14ac:dyDescent="0.2">
      <c r="A227" t="s">
        <v>2449</v>
      </c>
      <c r="B227" t="s">
        <v>619</v>
      </c>
      <c r="C227" s="52" t="str">
        <f>"swimmingposmale="&amp;B227</f>
        <v>swimmingposmale=21</v>
      </c>
      <c r="D227" t="s">
        <v>557</v>
      </c>
      <c r="E227" s="52" t="str">
        <f>VLOOKUP(D227, [1]PE!$C$2:$E$248, 2, FALSE)</f>
        <v>Kwun Tong Government Secondary School</v>
      </c>
      <c r="F227" s="52">
        <f>VLOOKUP(D227, [1]PE!$C$2:$E$248, 3, FALSE)</f>
        <v>2</v>
      </c>
      <c r="G227" s="52">
        <v>227</v>
      </c>
      <c r="H227" s="52" t="str">
        <f t="shared" si="3"/>
        <v>update  entity set  swimmingdivmale=3, swimmingposmale=21 where upper(nameeng) = upper('Kwun Tong Government Secondary School') and categoryid=2;</v>
      </c>
    </row>
    <row r="228" spans="1:8" x14ac:dyDescent="0.2">
      <c r="A228" t="s">
        <v>2449</v>
      </c>
      <c r="B228" t="s">
        <v>620</v>
      </c>
      <c r="C228" s="52" t="str">
        <f>"swimmingposmale="&amp;B228</f>
        <v>swimmingposmale=22</v>
      </c>
      <c r="D228" t="s">
        <v>2432</v>
      </c>
      <c r="E228" s="52" t="str">
        <f>VLOOKUP(D228, [1]PE!$C$2:$E$248, 2, FALSE)</f>
        <v>Aberdeen Baptist Lui Ming Choi College</v>
      </c>
      <c r="F228" s="52">
        <f>VLOOKUP(D228, [1]PE!$C$2:$E$248, 3, FALSE)</f>
        <v>2</v>
      </c>
      <c r="G228" s="52">
        <v>228</v>
      </c>
      <c r="H228" s="52" t="str">
        <f t="shared" si="3"/>
        <v>update  entity set  swimmingdivmale=3, swimmingposmale=22 where upper(nameeng) = upper('Aberdeen Baptist Lui Ming Choi College') and categoryid=2;</v>
      </c>
    </row>
    <row r="229" spans="1:8" x14ac:dyDescent="0.2">
      <c r="A229" t="s">
        <v>2449</v>
      </c>
      <c r="B229" t="s">
        <v>620</v>
      </c>
      <c r="C229" s="52" t="str">
        <f>"swimmingposmale="&amp;B229</f>
        <v>swimmingposmale=22</v>
      </c>
      <c r="D229" t="s">
        <v>563</v>
      </c>
      <c r="E229" s="52" t="str">
        <f>VLOOKUP(D229, [1]PE!$C$2:$E$248, 2, FALSE)</f>
        <v>Tang Shiu Kin Victoria Government Secondary School</v>
      </c>
      <c r="F229" s="52">
        <f>VLOOKUP(D229, [1]PE!$C$2:$E$248, 3, FALSE)</f>
        <v>2</v>
      </c>
      <c r="G229" s="52">
        <v>229</v>
      </c>
      <c r="H229" s="52" t="str">
        <f t="shared" si="3"/>
        <v>update  entity set  swimmingdivmale=3, swimmingposmale=22 where upper(nameeng) = upper('Tang Shiu Kin Victoria Government Secondary School') and categoryid=2;</v>
      </c>
    </row>
    <row r="230" spans="1:8" x14ac:dyDescent="0.2">
      <c r="A230" t="s">
        <v>2449</v>
      </c>
      <c r="B230" t="s">
        <v>620</v>
      </c>
      <c r="C230" s="52" t="str">
        <f>"swimmingposmale="&amp;B230</f>
        <v>swimmingposmale=22</v>
      </c>
      <c r="D230" t="s">
        <v>2458</v>
      </c>
      <c r="E230" s="52" t="str">
        <f>VLOOKUP(D230, [1]PE!$C$2:$E$248, 2, FALSE)</f>
        <v>Heung To Secondary School (Tseung Kwan O)</v>
      </c>
      <c r="F230" s="52">
        <f>VLOOKUP(D230, [1]PE!$C$2:$E$248, 3, FALSE)</f>
        <v>2</v>
      </c>
      <c r="G230" s="52">
        <v>230</v>
      </c>
      <c r="H230" s="52" t="str">
        <f t="shared" si="3"/>
        <v>update  entity set  swimmingdivmale=3, swimmingposmale=22 where upper(nameeng) = upper('Heung To Secondary School (Tseung Kwan O)') and categoryid=2;</v>
      </c>
    </row>
    <row r="231" spans="1:8" x14ac:dyDescent="0.2">
      <c r="A231" t="s">
        <v>2449</v>
      </c>
      <c r="B231" t="s">
        <v>620</v>
      </c>
      <c r="C231" s="52" t="str">
        <f>"swimmingposmale="&amp;B231</f>
        <v>swimmingposmale=22</v>
      </c>
      <c r="D231" t="s">
        <v>595</v>
      </c>
      <c r="E231" s="52" t="str">
        <f>VLOOKUP(D231, [1]PE!$C$2:$E$248, 2, FALSE)</f>
        <v>Kowloon Tong School (Secondary Section)</v>
      </c>
      <c r="F231" s="52">
        <f>VLOOKUP(D231, [1]PE!$C$2:$E$248, 3, FALSE)</f>
        <v>2</v>
      </c>
      <c r="G231" s="52">
        <v>231</v>
      </c>
      <c r="H231" s="52" t="str">
        <f t="shared" si="3"/>
        <v>update  entity set  swimmingdivmale=3, swimmingposmale=22 where upper(nameeng) = upper('Kowloon Tong School (Secondary Section)') and categoryid=2;</v>
      </c>
    </row>
    <row r="232" spans="1:8" x14ac:dyDescent="0.2">
      <c r="A232" t="s">
        <v>2449</v>
      </c>
      <c r="B232" t="s">
        <v>620</v>
      </c>
      <c r="C232" s="52" t="str">
        <f>"swimmingposmale="&amp;B232</f>
        <v>swimmingposmale=22</v>
      </c>
      <c r="D232" t="s">
        <v>702</v>
      </c>
      <c r="E232" s="52" t="str">
        <f>VLOOKUP(D232, [1]PE!$C$2:$E$248, 2, FALSE)</f>
        <v>Po Leung Kuk Tong Nai Kan Junior Secondary College</v>
      </c>
      <c r="F232" s="52">
        <f>VLOOKUP(D232, [1]PE!$C$2:$E$248, 3, FALSE)</f>
        <v>2</v>
      </c>
      <c r="G232" s="52">
        <v>232</v>
      </c>
      <c r="H232" s="52" t="str">
        <f t="shared" si="3"/>
        <v>update  entity set  swimmingdivmale=3, swimmingposmale=22 where upper(nameeng) = upper('Po Leung Kuk Tong Nai Kan Junior Secondary College') and categoryid=2;</v>
      </c>
    </row>
    <row r="233" spans="1:8" x14ac:dyDescent="0.2">
      <c r="A233" t="s">
        <v>2449</v>
      </c>
      <c r="B233" t="s">
        <v>620</v>
      </c>
      <c r="C233" s="52" t="str">
        <f>"swimmingposmale="&amp;B233</f>
        <v>swimmingposmale=22</v>
      </c>
      <c r="D233" t="s">
        <v>477</v>
      </c>
      <c r="E233" s="52" t="str">
        <f>VLOOKUP(D233, [1]PE!$C$2:$E$248, 2, FALSE)</f>
        <v>Stewards Pooi Tun Secondary School</v>
      </c>
      <c r="F233" s="52">
        <f>VLOOKUP(D233, [1]PE!$C$2:$E$248, 3, FALSE)</f>
        <v>2</v>
      </c>
      <c r="G233" s="52">
        <v>233</v>
      </c>
      <c r="H233" s="52" t="str">
        <f t="shared" si="3"/>
        <v>update  entity set  swimmingdivmale=3, swimmingposmale=22 where upper(nameeng) = upper('Stewards Pooi Tun Secondary School') and categoryid=2;</v>
      </c>
    </row>
    <row r="234" spans="1:8" x14ac:dyDescent="0.2">
      <c r="A234" t="s">
        <v>2449</v>
      </c>
      <c r="B234" t="s">
        <v>621</v>
      </c>
      <c r="C234" s="52" t="str">
        <f>"swimmingposmale="&amp;B234</f>
        <v>swimmingposmale=23</v>
      </c>
      <c r="D234" t="s">
        <v>2436</v>
      </c>
      <c r="E234" s="52" t="str">
        <f>VLOOKUP(D234, [1]PE!$C$2:$E$248, 2, FALSE)</f>
        <v>CCC Ming Yin College</v>
      </c>
      <c r="F234" s="52">
        <f>VLOOKUP(D234, [1]PE!$C$2:$E$248, 3, FALSE)</f>
        <v>2</v>
      </c>
      <c r="G234" s="52">
        <v>234</v>
      </c>
      <c r="H234" s="52" t="str">
        <f t="shared" si="3"/>
        <v>update  entity set  swimmingdivmale=3, swimmingposmale=23 where upper(nameeng) = upper('CCC Ming Yin College') and categoryid=2;</v>
      </c>
    </row>
    <row r="235" spans="1:8" x14ac:dyDescent="0.2">
      <c r="A235" t="s">
        <v>2449</v>
      </c>
      <c r="B235" t="s">
        <v>622</v>
      </c>
      <c r="C235" s="52" t="str">
        <f>"swimmingposmale="&amp;B235</f>
        <v>swimmingposmale=24</v>
      </c>
      <c r="D235" t="s">
        <v>483</v>
      </c>
      <c r="E235" s="52" t="str">
        <f>VLOOKUP(D235, [1]PE!$C$2:$E$248, 2, FALSE)</f>
        <v>Clementi Secondary School</v>
      </c>
      <c r="F235" s="52">
        <f>VLOOKUP(D235, [1]PE!$C$2:$E$248, 3, FALSE)</f>
        <v>2</v>
      </c>
      <c r="G235" s="52">
        <v>235</v>
      </c>
      <c r="H235" s="52" t="str">
        <f t="shared" si="3"/>
        <v>update  entity set  swimmingdivmale=3, swimmingposmale=24 where upper(nameeng) = upper('Clementi Secondary School') and categoryid=2;</v>
      </c>
    </row>
    <row r="236" spans="1:8" x14ac:dyDescent="0.2">
      <c r="A236" t="s">
        <v>2449</v>
      </c>
      <c r="B236" t="s">
        <v>622</v>
      </c>
      <c r="C236" s="52" t="str">
        <f>"swimmingposmale="&amp;B236</f>
        <v>swimmingposmale=24</v>
      </c>
      <c r="D236" t="s">
        <v>498</v>
      </c>
      <c r="E236" s="52" t="str">
        <f>VLOOKUP(D236, [1]PE!$C$2:$E$248, 2, FALSE)</f>
        <v>CCC Heep Woh College</v>
      </c>
      <c r="F236" s="52">
        <f>VLOOKUP(D236, [1]PE!$C$2:$E$248, 3, FALSE)</f>
        <v>2</v>
      </c>
      <c r="G236" s="52">
        <v>236</v>
      </c>
      <c r="H236" s="52" t="str">
        <f t="shared" si="3"/>
        <v>update  entity set  swimmingdivmale=3, swimmingposmale=24 where upper(nameeng) = upper('CCC Heep Woh College') and categoryid=2;</v>
      </c>
    </row>
    <row r="237" spans="1:8" x14ac:dyDescent="0.2">
      <c r="A237" t="s">
        <v>2449</v>
      </c>
      <c r="B237" t="s">
        <v>623</v>
      </c>
      <c r="C237" s="52" t="str">
        <f>"swimmingposmale="&amp;B237</f>
        <v>swimmingposmale=25</v>
      </c>
      <c r="D237" t="s">
        <v>2456</v>
      </c>
      <c r="E237" s="52" t="str">
        <f>VLOOKUP(D237, [1]PE!$C$2:$E$248, 2, FALSE)</f>
        <v>Munsang College (Hong Kong Island)</v>
      </c>
      <c r="F237" s="52">
        <f>VLOOKUP(D237, [1]PE!$C$2:$E$248, 3, FALSE)</f>
        <v>2</v>
      </c>
      <c r="G237" s="52">
        <v>237</v>
      </c>
      <c r="H237" s="52" t="str">
        <f t="shared" si="3"/>
        <v>update  entity set  swimmingdivmale=3, swimmingposmale=25 where upper(nameeng) = upper('Munsang College (Hong Kong Island)') and categoryid=2;</v>
      </c>
    </row>
    <row r="238" spans="1:8" x14ac:dyDescent="0.2">
      <c r="A238" t="s">
        <v>2449</v>
      </c>
      <c r="B238" t="s">
        <v>623</v>
      </c>
      <c r="C238" s="52" t="str">
        <f>"swimmingposmale="&amp;B238</f>
        <v>swimmingposmale=25</v>
      </c>
      <c r="D238" t="s">
        <v>584</v>
      </c>
      <c r="E238" s="52" t="str">
        <f>VLOOKUP(D238, [1]PE!$C$2:$E$248, 2, FALSE)</f>
        <v>HKMA David Li Kwok Po College</v>
      </c>
      <c r="F238" s="52">
        <f>VLOOKUP(D238, [1]PE!$C$2:$E$248, 3, FALSE)</f>
        <v>2</v>
      </c>
      <c r="G238" s="52">
        <v>238</v>
      </c>
      <c r="H238" s="52" t="str">
        <f t="shared" si="3"/>
        <v>update  entity set  swimmingdivmale=3, swimmingposmale=25 where upper(nameeng) = upper('HKMA David Li Kwok Po College') and categoryid=2;</v>
      </c>
    </row>
    <row r="239" spans="1:8" x14ac:dyDescent="0.2">
      <c r="A239" t="s">
        <v>2449</v>
      </c>
      <c r="B239" t="s">
        <v>624</v>
      </c>
      <c r="C239" s="52" t="str">
        <f>"swimmingposmale="&amp;B239</f>
        <v>swimmingposmale=26</v>
      </c>
      <c r="D239" t="s">
        <v>2433</v>
      </c>
      <c r="E239" s="52" t="str">
        <f>VLOOKUP(D239, [1]PE!$C$2:$E$248, 2, FALSE)</f>
        <v>St. Stephen''s Church College</v>
      </c>
      <c r="F239" s="52">
        <f>VLOOKUP(D239, [1]PE!$C$2:$E$248, 3, FALSE)</f>
        <v>2</v>
      </c>
      <c r="G239" s="52">
        <v>239</v>
      </c>
      <c r="H239" s="52" t="str">
        <f t="shared" si="3"/>
        <v>update  entity set  swimmingdivmale=3, swimmingposmale=26 where upper(nameeng) = upper('St. Stephen''s Church College') and categoryid=2;</v>
      </c>
    </row>
    <row r="240" spans="1:8" x14ac:dyDescent="0.2">
      <c r="A240" t="s">
        <v>2449</v>
      </c>
      <c r="B240" t="s">
        <v>624</v>
      </c>
      <c r="C240" s="52" t="str">
        <f>"swimmingposmale="&amp;B240</f>
        <v>swimmingposmale=26</v>
      </c>
      <c r="D240" t="s">
        <v>536</v>
      </c>
      <c r="E240" s="52" t="str">
        <f>VLOOKUP(D240, [1]PE!$C$2:$E$248, 2, FALSE)</f>
        <v>Po Leung Kuk Celine Ho Yam Tong College</v>
      </c>
      <c r="F240" s="52">
        <f>VLOOKUP(D240, [1]PE!$C$2:$E$248, 3, FALSE)</f>
        <v>2</v>
      </c>
      <c r="G240" s="52">
        <v>240</v>
      </c>
      <c r="H240" s="52" t="str">
        <f t="shared" si="3"/>
        <v>update  entity set  swimmingdivmale=3, swimmingposmale=26 where upper(nameeng) = upper('Po Leung Kuk Celine Ho Yam Tong College') and categoryid=2;</v>
      </c>
    </row>
    <row r="241" spans="1:8" x14ac:dyDescent="0.2">
      <c r="A241" t="s">
        <v>2449</v>
      </c>
      <c r="B241" t="s">
        <v>624</v>
      </c>
      <c r="C241" s="52" t="str">
        <f>"swimmingposmale="&amp;B241</f>
        <v>swimmingposmale=26</v>
      </c>
      <c r="D241" t="s">
        <v>418</v>
      </c>
      <c r="E241" s="52" t="str">
        <f>VLOOKUP(D241, [1]PE!$C$2:$E$248, 2, FALSE)</f>
        <v>St. Margaret''s Co-Educational English Secondary and Primary School</v>
      </c>
      <c r="F241" s="52">
        <f>VLOOKUP(D241, [1]PE!$C$2:$E$248, 3, FALSE)</f>
        <v>2</v>
      </c>
      <c r="G241" s="52">
        <v>241</v>
      </c>
      <c r="H241" s="52" t="str">
        <f t="shared" si="3"/>
        <v>update  entity set  swimmingdivmale=3, swimmingposmale=26 where upper(nameeng) = upper('St. Margaret''s Co-Educational English Secondary and Primary School') and categoryid=2;</v>
      </c>
    </row>
    <row r="242" spans="1:8" x14ac:dyDescent="0.2">
      <c r="A242" t="s">
        <v>2449</v>
      </c>
      <c r="B242" t="s">
        <v>634</v>
      </c>
      <c r="C242" s="52" t="str">
        <f>"swimmingposmale="&amp;B242</f>
        <v>swimmingposmale=27</v>
      </c>
      <c r="D242" t="s">
        <v>581</v>
      </c>
      <c r="E242" s="52" t="str">
        <f>VLOOKUP(D242, [1]PE!$C$2:$E$248, 2, FALSE)</f>
        <v>San Wui Commercial Soc. Chan Pak Sha School</v>
      </c>
      <c r="F242" s="52">
        <f>VLOOKUP(D242, [1]PE!$C$2:$E$248, 3, FALSE)</f>
        <v>2</v>
      </c>
      <c r="G242" s="52">
        <v>242</v>
      </c>
      <c r="H242" s="52" t="str">
        <f t="shared" si="3"/>
        <v>update  entity set  swimmingdivmale=3, swimmingposmale=27 where upper(nameeng) = upper('San Wui Commercial Soc. Chan Pak Sha School') and categoryid=2;</v>
      </c>
    </row>
    <row r="243" spans="1:8" x14ac:dyDescent="0.2">
      <c r="A243" t="s">
        <v>2449</v>
      </c>
      <c r="B243" t="s">
        <v>634</v>
      </c>
      <c r="C243" s="52" t="str">
        <f>"swimmingposmale="&amp;B243</f>
        <v>swimmingposmale=27</v>
      </c>
      <c r="D243" t="s">
        <v>2464</v>
      </c>
      <c r="E243" s="52" t="str">
        <f>VLOOKUP(D243, [1]PE!$C$2:$E$248, 2, FALSE)</f>
        <v>Delia Memorial School (Yuet Wah)</v>
      </c>
      <c r="F243" s="52">
        <f>VLOOKUP(D243, [1]PE!$C$2:$E$248, 3, FALSE)</f>
        <v>2</v>
      </c>
      <c r="G243" s="52">
        <v>243</v>
      </c>
      <c r="H243" s="52" t="str">
        <f t="shared" si="3"/>
        <v>update  entity set  swimmingdivmale=3, swimmingposmale=27 where upper(nameeng) = upper('Delia Memorial School (Yuet Wah)') and categoryid=2;</v>
      </c>
    </row>
    <row r="244" spans="1:8" x14ac:dyDescent="0.2">
      <c r="A244" t="s">
        <v>2449</v>
      </c>
      <c r="B244" t="s">
        <v>634</v>
      </c>
      <c r="C244" s="52" t="str">
        <f>"swimmingposmale="&amp;B244</f>
        <v>swimmingposmale=27</v>
      </c>
      <c r="D244" t="s">
        <v>653</v>
      </c>
      <c r="E244" s="52" t="str">
        <f>VLOOKUP(D244, [1]PE!$C$2:$E$248, 2, FALSE)</f>
        <v>G.T. (Ellen Yeung) College</v>
      </c>
      <c r="F244" s="52">
        <f>VLOOKUP(D244, [1]PE!$C$2:$E$248, 3, FALSE)</f>
        <v>2</v>
      </c>
      <c r="G244" s="52">
        <v>244</v>
      </c>
      <c r="H244" s="52" t="str">
        <f t="shared" si="3"/>
        <v>update  entity set  swimmingdivmale=3, swimmingposmale=27 where upper(nameeng) = upper('G.T. (Ellen Yeung) College') and categoryid=2;</v>
      </c>
    </row>
    <row r="245" spans="1:8" x14ac:dyDescent="0.2">
      <c r="A245" t="s">
        <v>2449</v>
      </c>
      <c r="B245" t="s">
        <v>634</v>
      </c>
      <c r="C245" s="52" t="str">
        <f>"swimmingposmale="&amp;B245</f>
        <v>swimmingposmale=27</v>
      </c>
      <c r="D245" t="s">
        <v>505</v>
      </c>
      <c r="E245" s="52" t="str">
        <f>VLOOKUP(D245, [1]PE!$C$2:$E$248, 2, FALSE)</f>
        <v>ECF Saint Too Canaan College</v>
      </c>
      <c r="F245" s="52">
        <f>VLOOKUP(D245, [1]PE!$C$2:$E$248, 3, FALSE)</f>
        <v>2</v>
      </c>
      <c r="G245" s="52">
        <v>245</v>
      </c>
      <c r="H245" s="52" t="str">
        <f t="shared" si="3"/>
        <v>update  entity set  swimmingdivmale=3, swimmingposmale=27 where upper(nameeng) = upper('ECF Saint Too Canaan College') and categoryid=2;</v>
      </c>
    </row>
    <row r="246" spans="1:8" x14ac:dyDescent="0.2">
      <c r="A246" t="s">
        <v>2449</v>
      </c>
      <c r="B246" t="s">
        <v>625</v>
      </c>
      <c r="C246" s="52" t="str">
        <f>"swimmingposmale="&amp;B246</f>
        <v>swimmingposmale=28</v>
      </c>
      <c r="D246" t="s">
        <v>578</v>
      </c>
      <c r="E246" s="52" t="str">
        <f>VLOOKUP(D246, [1]PE!$C$2:$E$248, 2, FALSE)</f>
        <v>Kiangsu-Chekiang College</v>
      </c>
      <c r="F246" s="52">
        <f>VLOOKUP(D246, [1]PE!$C$2:$E$248, 3, FALSE)</f>
        <v>2</v>
      </c>
      <c r="G246" s="52">
        <v>246</v>
      </c>
      <c r="H246" s="52" t="str">
        <f t="shared" si="3"/>
        <v>update  entity set  swimmingdivmale=3, swimmingposmale=28 where upper(nameeng) = upper('Kiangsu-Chekiang College') and categoryid=2;</v>
      </c>
    </row>
    <row r="247" spans="1:8" x14ac:dyDescent="0.2">
      <c r="A247" t="s">
        <v>2449</v>
      </c>
      <c r="B247" t="s">
        <v>625</v>
      </c>
      <c r="C247" s="52" t="str">
        <f>"swimmingposmale="&amp;B247</f>
        <v>swimmingposmale=28</v>
      </c>
      <c r="D247" t="s">
        <v>547</v>
      </c>
      <c r="E247" s="52" t="str">
        <f>VLOOKUP(D247, [1]PE!$C$2:$E$248, 2, FALSE)</f>
        <v>Ho Lap College (Sponsored by Sik Sik Yuen)</v>
      </c>
      <c r="F247" s="52">
        <f>VLOOKUP(D247, [1]PE!$C$2:$E$248, 3, FALSE)</f>
        <v>2</v>
      </c>
      <c r="G247" s="52">
        <v>247</v>
      </c>
      <c r="H247" s="52" t="str">
        <f t="shared" si="3"/>
        <v>update  entity set  swimmingdivmale=3, swimmingposmale=28 where upper(nameeng) = upper('Ho Lap College (Sponsored by Sik Sik Yuen)') and categoryid=2;</v>
      </c>
    </row>
    <row r="248" spans="1:8" x14ac:dyDescent="0.2">
      <c r="A248" t="s">
        <v>2449</v>
      </c>
      <c r="B248" t="s">
        <v>626</v>
      </c>
      <c r="C248" s="52" t="str">
        <f>"swimmingposmale="&amp;B248</f>
        <v>swimmingposmale=29</v>
      </c>
      <c r="D248" t="s">
        <v>511</v>
      </c>
      <c r="E248" s="52" t="str">
        <f>VLOOKUP(D248, [1]PE!$C$2:$E$248, 2, FALSE)</f>
        <v>Buddhist Wong Fung Ling College</v>
      </c>
      <c r="F248" s="52">
        <f>VLOOKUP(D248, [1]PE!$C$2:$E$248, 3, FALSE)</f>
        <v>2</v>
      </c>
      <c r="G248" s="52">
        <v>248</v>
      </c>
      <c r="H248" s="52" t="str">
        <f t="shared" si="3"/>
        <v>update  entity set  swimmingdivmale=3, swimmingposmale=29 where upper(nameeng) = upper('Buddhist Wong Fung Ling College') and categoryid=2;</v>
      </c>
    </row>
    <row r="249" spans="1:8" x14ac:dyDescent="0.2">
      <c r="A249" t="s">
        <v>2449</v>
      </c>
      <c r="B249" t="s">
        <v>626</v>
      </c>
      <c r="C249" s="52" t="str">
        <f>"swimmingposmale="&amp;B249</f>
        <v>swimmingposmale=29</v>
      </c>
      <c r="D249" t="s">
        <v>551</v>
      </c>
      <c r="E249" s="52" t="str">
        <f>VLOOKUP(D249, [1]PE!$C$2:$E$248, 2, FALSE)</f>
        <v>S.K.H. Holy Trinity Church Secondary School</v>
      </c>
      <c r="F249" s="52">
        <f>VLOOKUP(D249, [1]PE!$C$2:$E$248, 3, FALSE)</f>
        <v>2</v>
      </c>
      <c r="G249" s="52">
        <v>249</v>
      </c>
      <c r="H249" s="52" t="str">
        <f t="shared" si="3"/>
        <v>update  entity set  swimmingdivmale=3, swimmingposmale=29 where upper(nameeng) = upper('S.K.H. Holy Trinity Church Secondary School') and categoryid=2;</v>
      </c>
    </row>
    <row r="250" spans="1:8" x14ac:dyDescent="0.2">
      <c r="A250" t="s">
        <v>2449</v>
      </c>
      <c r="B250" t="s">
        <v>626</v>
      </c>
      <c r="C250" s="52" t="str">
        <f>"swimmingposmale="&amp;B250</f>
        <v>swimmingposmale=29</v>
      </c>
      <c r="D250" t="s">
        <v>2465</v>
      </c>
      <c r="E250" s="52" t="str">
        <f>VLOOKUP(D250, [1]PE!$C$2:$E$248, 2, FALSE)</f>
        <v>Heung To Middle School</v>
      </c>
      <c r="F250" s="52">
        <f>VLOOKUP(D250, [1]PE!$C$2:$E$248, 3, FALSE)</f>
        <v>2</v>
      </c>
      <c r="G250" s="52">
        <v>250</v>
      </c>
      <c r="H250" s="52" t="str">
        <f t="shared" si="3"/>
        <v>update  entity set  swimmingdivmale=3, swimmingposmale=29 where upper(nameeng) = upper('Heung To Middle School') and categoryid=2;</v>
      </c>
    </row>
    <row r="251" spans="1:8" x14ac:dyDescent="0.2">
      <c r="A251" t="s">
        <v>2449</v>
      </c>
      <c r="B251" t="s">
        <v>627</v>
      </c>
      <c r="C251" s="52" t="str">
        <f>"swimmingposmale="&amp;B251</f>
        <v>swimmingposmale=30</v>
      </c>
      <c r="D251" t="s">
        <v>587</v>
      </c>
      <c r="E251" s="52" t="str">
        <f>VLOOKUP(D251, [1]PE!$C$2:$E$248, 2, FALSE)</f>
        <v>St. Mark''s School</v>
      </c>
      <c r="F251" s="52">
        <f>VLOOKUP(D251, [1]PE!$C$2:$E$248, 3, FALSE)</f>
        <v>2</v>
      </c>
      <c r="G251" s="52">
        <v>251</v>
      </c>
      <c r="H251" s="52" t="str">
        <f t="shared" si="3"/>
        <v>update  entity set  swimmingdivmale=3, swimmingposmale=30 where upper(nameeng) = upper('St. Mark''s School') and categoryid=2;</v>
      </c>
    </row>
    <row r="252" spans="1:8" x14ac:dyDescent="0.2">
      <c r="A252" t="s">
        <v>2449</v>
      </c>
      <c r="B252" t="s">
        <v>627</v>
      </c>
      <c r="C252" s="52" t="str">
        <f>"swimmingposmale="&amp;B252</f>
        <v>swimmingposmale=30</v>
      </c>
      <c r="D252" t="s">
        <v>502</v>
      </c>
      <c r="E252" s="52" t="str">
        <f>VLOOKUP(D252, [1]PE!$C$2:$E$248, 2, FALSE)</f>
        <v>Workers'' Children Secondary School</v>
      </c>
      <c r="F252" s="52">
        <f>VLOOKUP(D252, [1]PE!$C$2:$E$248, 3, FALSE)</f>
        <v>2</v>
      </c>
      <c r="G252" s="52">
        <v>252</v>
      </c>
      <c r="H252" s="52" t="str">
        <f t="shared" si="3"/>
        <v>update  entity set  swimmingdivmale=3, swimmingposmale=30 where upper(nameeng) = upper('Workers'' Children Secondary School') and categoryid=2;</v>
      </c>
    </row>
    <row r="253" spans="1:8" x14ac:dyDescent="0.2">
      <c r="A253" t="s">
        <v>2449</v>
      </c>
      <c r="B253" t="s">
        <v>627</v>
      </c>
      <c r="C253" s="52" t="str">
        <f>"swimmingposmale="&amp;B253</f>
        <v>swimmingposmale=30</v>
      </c>
      <c r="D253" t="s">
        <v>522</v>
      </c>
      <c r="E253" s="52" t="str">
        <f>VLOOKUP(D253, [1]PE!$C$2:$E$248, 2, FALSE)</f>
        <v>Queen Elizabeth School</v>
      </c>
      <c r="F253" s="52">
        <f>VLOOKUP(D253, [1]PE!$C$2:$E$248, 3, FALSE)</f>
        <v>2</v>
      </c>
      <c r="G253" s="52">
        <v>253</v>
      </c>
      <c r="H253" s="52" t="str">
        <f t="shared" si="3"/>
        <v>update  entity set  swimmingdivmale=3, swimmingposmale=30 where upper(nameeng) = upper('Queen Elizabeth School') and categoryid=2;</v>
      </c>
    </row>
    <row r="254" spans="1:8" x14ac:dyDescent="0.2">
      <c r="A254" t="s">
        <v>2449</v>
      </c>
      <c r="B254" t="s">
        <v>627</v>
      </c>
      <c r="C254" s="52" t="str">
        <f>"swimmingposmale="&amp;B254</f>
        <v>swimmingposmale=30</v>
      </c>
      <c r="D254" t="s">
        <v>519</v>
      </c>
      <c r="E254" s="52" t="str">
        <f>VLOOKUP(D254, [1]PE!$C$2:$E$248, 2, FALSE)</f>
        <v>Notre Dame College</v>
      </c>
      <c r="F254" s="52">
        <f>VLOOKUP(D254, [1]PE!$C$2:$E$248, 3, FALSE)</f>
        <v>2</v>
      </c>
      <c r="G254" s="52">
        <v>254</v>
      </c>
      <c r="H254" s="52" t="str">
        <f t="shared" si="3"/>
        <v>update  entity set  swimmingdivmale=3, swimmingposmale=30 where upper(nameeng) = upper('Notre Dame College') and categoryid=2;</v>
      </c>
    </row>
    <row r="255" spans="1:8" x14ac:dyDescent="0.2">
      <c r="A255" t="s">
        <v>2449</v>
      </c>
      <c r="B255" t="s">
        <v>632</v>
      </c>
      <c r="C255" s="52" t="str">
        <f>"swimmingposmale="&amp;B255</f>
        <v>swimmingposmale=31</v>
      </c>
      <c r="D255" t="s">
        <v>548</v>
      </c>
      <c r="E255" s="52" t="str">
        <f>VLOOKUP(D255, [1]PE!$C$2:$E$248, 2, FALSE)</f>
        <v>Pui Ying Secondary School</v>
      </c>
      <c r="F255" s="52">
        <f>VLOOKUP(D255, [1]PE!$C$2:$E$248, 3, FALSE)</f>
        <v>2</v>
      </c>
      <c r="G255" s="52">
        <v>255</v>
      </c>
      <c r="H255" s="52" t="str">
        <f t="shared" si="3"/>
        <v>update  entity set  swimmingdivmale=3, swimmingposmale=31 where upper(nameeng) = upper('Pui Ying Secondary School') and categoryid=2;</v>
      </c>
    </row>
    <row r="256" spans="1:8" x14ac:dyDescent="0.2">
      <c r="A256" t="s">
        <v>2449</v>
      </c>
      <c r="B256" t="s">
        <v>632</v>
      </c>
      <c r="C256" s="52" t="str">
        <f>"swimmingposmale="&amp;B256</f>
        <v>swimmingposmale=31</v>
      </c>
      <c r="D256" t="s">
        <v>582</v>
      </c>
      <c r="E256" s="52" t="str">
        <f>VLOOKUP(D256, [1]PE!$C$2:$E$248, 2, FALSE)</f>
        <v>HHCKLA Buddhist Ching Kok Secondary School</v>
      </c>
      <c r="F256" s="52">
        <f>VLOOKUP(D256, [1]PE!$C$2:$E$248, 3, FALSE)</f>
        <v>2</v>
      </c>
      <c r="G256" s="52">
        <v>256</v>
      </c>
      <c r="H256" s="52" t="str">
        <f t="shared" si="3"/>
        <v>update  entity set  swimmingdivmale=3, swimmingposmale=31 where upper(nameeng) = upper('HHCKLA Buddhist Ching Kok Secondary School') and categoryid=2;</v>
      </c>
    </row>
    <row r="257" spans="1:8" x14ac:dyDescent="0.2">
      <c r="A257" t="s">
        <v>2449</v>
      </c>
      <c r="B257" t="s">
        <v>632</v>
      </c>
      <c r="C257" s="52" t="str">
        <f>"swimmingposmale="&amp;B257</f>
        <v>swimmingposmale=31</v>
      </c>
      <c r="D257" t="s">
        <v>429</v>
      </c>
      <c r="E257" s="52" t="str">
        <f>VLOOKUP(D257, [1]PE!$C$2:$E$248, 2, FALSE)</f>
        <v>STFA Seaward Woo College</v>
      </c>
      <c r="F257" s="52">
        <f>VLOOKUP(D257, [1]PE!$C$2:$E$248, 3, FALSE)</f>
        <v>2</v>
      </c>
      <c r="G257" s="52">
        <v>257</v>
      </c>
      <c r="H257" s="52" t="str">
        <f t="shared" si="3"/>
        <v>update  entity set  swimmingdivmale=3, swimmingposmale=31 where upper(nameeng) = upper('STFA Seaward Woo College') and categoryid=2;</v>
      </c>
    </row>
    <row r="258" spans="1:8" x14ac:dyDescent="0.2">
      <c r="A258" t="s">
        <v>2449</v>
      </c>
      <c r="B258" t="s">
        <v>628</v>
      </c>
      <c r="C258" s="52" t="str">
        <f>"swimmingposmale="&amp;B258</f>
        <v>swimmingposmale=32</v>
      </c>
      <c r="D258" t="s">
        <v>543</v>
      </c>
      <c r="E258" s="52" t="str">
        <f>VLOOKUP(D258, [1]PE!$C$2:$E$248, 2, FALSE)</f>
        <v>Shau Kei Wan Government Secondary School</v>
      </c>
      <c r="F258" s="52">
        <f>VLOOKUP(D258, [1]PE!$C$2:$E$248, 3, FALSE)</f>
        <v>2</v>
      </c>
      <c r="G258" s="52">
        <v>258</v>
      </c>
      <c r="H258" s="52" t="str">
        <f t="shared" si="3"/>
        <v>update  entity set  swimmingdivmale=3, swimmingposmale=32 where upper(nameeng) = upper('Shau Kei Wan Government Secondary School') and categoryid=2;</v>
      </c>
    </row>
    <row r="259" spans="1:8" x14ac:dyDescent="0.2">
      <c r="A259" t="s">
        <v>2449</v>
      </c>
      <c r="B259" t="s">
        <v>628</v>
      </c>
      <c r="C259" s="52" t="str">
        <f>"swimmingposmale="&amp;B259</f>
        <v>swimmingposmale=32</v>
      </c>
      <c r="D259" t="s">
        <v>438</v>
      </c>
      <c r="E259" s="52" t="str">
        <f>VLOOKUP(D259, [1]PE!$C$2:$E$248, 2, FALSE)</f>
        <v>HKSKH Bishop Hall Secondary School</v>
      </c>
      <c r="F259" s="52">
        <f>VLOOKUP(D259, [1]PE!$C$2:$E$248, 3, FALSE)</f>
        <v>2</v>
      </c>
      <c r="G259" s="52">
        <v>259</v>
      </c>
      <c r="H259" s="52" t="str">
        <f t="shared" ref="H259:H276" si="4">IF(F259&lt;&gt;"","update  entity set  "&amp;A259&amp;", "&amp;C259&amp;" where upper(nameeng) = upper('"&amp;E259&amp;"') and categoryid="&amp;F259&amp;";", "")</f>
        <v>update  entity set  swimmingdivmale=3, swimmingposmale=32 where upper(nameeng) = upper('HKSKH Bishop Hall Secondary School') and categoryid=2;</v>
      </c>
    </row>
    <row r="260" spans="1:8" x14ac:dyDescent="0.2">
      <c r="A260" t="s">
        <v>2449</v>
      </c>
      <c r="B260" t="s">
        <v>629</v>
      </c>
      <c r="C260" s="52" t="str">
        <f>"swimmingposmale="&amp;B260</f>
        <v>swimmingposmale=33</v>
      </c>
      <c r="D260" t="s">
        <v>588</v>
      </c>
      <c r="E260" s="52" t="str">
        <f>VLOOKUP(D260, [1]PE!$C$2:$E$248, 2, FALSE)</f>
        <v>Aberdeen Technical School</v>
      </c>
      <c r="F260" s="52">
        <f>VLOOKUP(D260, [1]PE!$C$2:$E$248, 3, FALSE)</f>
        <v>2</v>
      </c>
      <c r="G260" s="52">
        <v>260</v>
      </c>
      <c r="H260" s="52" t="str">
        <f t="shared" si="4"/>
        <v>update  entity set  swimmingdivmale=3, swimmingposmale=33 where upper(nameeng) = upper('Aberdeen Technical School') and categoryid=2;</v>
      </c>
    </row>
    <row r="261" spans="1:8" x14ac:dyDescent="0.2">
      <c r="A261" t="s">
        <v>2449</v>
      </c>
      <c r="B261" t="s">
        <v>629</v>
      </c>
      <c r="C261" s="52" t="str">
        <f>"swimmingposmale="&amp;B261</f>
        <v>swimmingposmale=33</v>
      </c>
      <c r="D261" t="s">
        <v>561</v>
      </c>
      <c r="E261" s="52" t="str">
        <f>VLOOKUP(D261, [1]PE!$C$2:$E$248, 2, FALSE)</f>
        <v>Rosaryhill School</v>
      </c>
      <c r="F261" s="52">
        <f>VLOOKUP(D261, [1]PE!$C$2:$E$248, 3, FALSE)</f>
        <v>2</v>
      </c>
      <c r="G261" s="52">
        <v>261</v>
      </c>
      <c r="H261" s="52" t="str">
        <f t="shared" si="4"/>
        <v>update  entity set  swimmingdivmale=3, swimmingposmale=33 where upper(nameeng) = upper('Rosaryhill School') and categoryid=2;</v>
      </c>
    </row>
    <row r="262" spans="1:8" x14ac:dyDescent="0.2">
      <c r="A262" t="s">
        <v>2449</v>
      </c>
      <c r="B262" t="s">
        <v>629</v>
      </c>
      <c r="C262" s="52" t="str">
        <f>"swimmingposmale="&amp;B262</f>
        <v>swimmingposmale=33</v>
      </c>
      <c r="D262" t="s">
        <v>467</v>
      </c>
      <c r="E262" s="52" t="str">
        <f>VLOOKUP(D262, [1]PE!$C$2:$E$248, 2, FALSE)</f>
        <v>HK &amp; KLN Chiu Chow Public Assn. Sec. School</v>
      </c>
      <c r="F262" s="52">
        <f>VLOOKUP(D262, [1]PE!$C$2:$E$248, 3, FALSE)</f>
        <v>2</v>
      </c>
      <c r="G262" s="52">
        <v>262</v>
      </c>
      <c r="H262" s="52" t="str">
        <f t="shared" si="4"/>
        <v>update  entity set  swimmingdivmale=3, swimmingposmale=33 where upper(nameeng) = upper('HK &amp; KLN Chiu Chow Public Assn. Sec. School') and categoryid=2;</v>
      </c>
    </row>
    <row r="263" spans="1:8" x14ac:dyDescent="0.2">
      <c r="A263" t="s">
        <v>2449</v>
      </c>
      <c r="B263" t="s">
        <v>629</v>
      </c>
      <c r="C263" s="52" t="str">
        <f>"swimmingposmale="&amp;B263</f>
        <v>swimmingposmale=33</v>
      </c>
      <c r="D263" t="s">
        <v>2453</v>
      </c>
      <c r="E263" s="52" t="str">
        <f>VLOOKUP(D263, [1]PE!$C$2:$E$248, 2, FALSE)</f>
        <v>Delia Memorial School (Broadway)</v>
      </c>
      <c r="F263" s="52">
        <f>VLOOKUP(D263, [1]PE!$C$2:$E$248, 3, FALSE)</f>
        <v>2</v>
      </c>
      <c r="G263" s="52">
        <v>263</v>
      </c>
      <c r="H263" s="52" t="str">
        <f t="shared" si="4"/>
        <v>update  entity set  swimmingdivmale=3, swimmingposmale=33 where upper(nameeng) = upper('Delia Memorial School (Broadway)') and categoryid=2;</v>
      </c>
    </row>
    <row r="264" spans="1:8" x14ac:dyDescent="0.2">
      <c r="A264" t="s">
        <v>2449</v>
      </c>
      <c r="B264" t="s">
        <v>629</v>
      </c>
      <c r="C264" s="52" t="str">
        <f>"swimmingposmale="&amp;B264</f>
        <v>swimmingposmale=33</v>
      </c>
      <c r="D264" t="s">
        <v>679</v>
      </c>
      <c r="E264" s="52" t="str">
        <f>VLOOKUP(D264, [1]PE!$C$2:$E$248, 2, FALSE)</f>
        <v>Carmel Secondary School</v>
      </c>
      <c r="F264" s="52">
        <f>VLOOKUP(D264, [1]PE!$C$2:$E$248, 3, FALSE)</f>
        <v>2</v>
      </c>
      <c r="G264" s="52">
        <v>264</v>
      </c>
      <c r="H264" s="52" t="str">
        <f t="shared" si="4"/>
        <v>update  entity set  swimmingdivmale=3, swimmingposmale=33 where upper(nameeng) = upper('Carmel Secondary School') and categoryid=2;</v>
      </c>
    </row>
    <row r="265" spans="1:8" x14ac:dyDescent="0.2">
      <c r="A265" t="s">
        <v>2449</v>
      </c>
      <c r="B265" t="s">
        <v>633</v>
      </c>
      <c r="C265" s="52" t="str">
        <f>"swimmingposmale="&amp;B265</f>
        <v>swimmingposmale=34</v>
      </c>
      <c r="D265" t="s">
        <v>468</v>
      </c>
      <c r="E265" s="52" t="str">
        <f>VLOOKUP(D265, [1]PE!$C$2:$E$248, 2, FALSE)</f>
        <v>Yan Chai Hospital Wong Wha San Secondary School</v>
      </c>
      <c r="F265" s="52">
        <f>VLOOKUP(D265, [1]PE!$C$2:$E$248, 3, FALSE)</f>
        <v>2</v>
      </c>
      <c r="G265" s="52">
        <v>265</v>
      </c>
      <c r="H265" s="52" t="str">
        <f t="shared" si="4"/>
        <v>update  entity set  swimmingdivmale=3, swimmingposmale=34 where upper(nameeng) = upper('Yan Chai Hospital Wong Wha San Secondary School') and categoryid=2;</v>
      </c>
    </row>
    <row r="266" spans="1:8" x14ac:dyDescent="0.2">
      <c r="A266" t="s">
        <v>2449</v>
      </c>
      <c r="B266" t="s">
        <v>630</v>
      </c>
      <c r="C266" s="52" t="str">
        <f>"swimmingposmale="&amp;B266</f>
        <v>swimmingposmale=35</v>
      </c>
      <c r="D266" t="s">
        <v>535</v>
      </c>
      <c r="E266" s="52" t="str">
        <f>VLOOKUP(D266, [1]PE!$C$2:$E$248, 2, FALSE)</f>
        <v>Buddhist Tai Hung College</v>
      </c>
      <c r="F266" s="52">
        <f>VLOOKUP(D266, [1]PE!$C$2:$E$248, 3, FALSE)</f>
        <v>2</v>
      </c>
      <c r="G266" s="52">
        <v>266</v>
      </c>
      <c r="H266" s="52" t="str">
        <f t="shared" si="4"/>
        <v>update  entity set  swimmingdivmale=3, swimmingposmale=35 where upper(nameeng) = upper('Buddhist Tai Hung College') and categoryid=2;</v>
      </c>
    </row>
    <row r="267" spans="1:8" x14ac:dyDescent="0.2">
      <c r="A267" t="s">
        <v>2449</v>
      </c>
      <c r="B267" t="s">
        <v>630</v>
      </c>
      <c r="C267" s="52" t="str">
        <f>"swimmingposmale="&amp;B267</f>
        <v>swimmingposmale=35</v>
      </c>
      <c r="D267" t="s">
        <v>586</v>
      </c>
      <c r="E267" s="52" t="str">
        <f>VLOOKUP(D267, [1]PE!$C$2:$E$248, 2, FALSE)</f>
        <v>MKMCF Ma Chan Duen Hey Memorial College</v>
      </c>
      <c r="F267" s="52">
        <f>VLOOKUP(D267, [1]PE!$C$2:$E$248, 3, FALSE)</f>
        <v>2</v>
      </c>
      <c r="G267" s="52">
        <v>267</v>
      </c>
      <c r="H267" s="52" t="str">
        <f t="shared" si="4"/>
        <v>update  entity set  swimmingdivmale=3, swimmingposmale=35 where upper(nameeng) = upper('MKMCF Ma Chan Duen Hey Memorial College') and categoryid=2;</v>
      </c>
    </row>
    <row r="268" spans="1:8" x14ac:dyDescent="0.2">
      <c r="A268" t="s">
        <v>2449</v>
      </c>
      <c r="B268" t="s">
        <v>635</v>
      </c>
      <c r="C268" s="52" t="str">
        <f>"swimmingposmale="&amp;B268</f>
        <v>swimmingposmale=37</v>
      </c>
      <c r="D268" t="s">
        <v>538</v>
      </c>
      <c r="E268" s="52" t="str">
        <f>VLOOKUP(D268, [1]PE!$C$2:$E$248, 2, FALSE)</f>
        <v>Nam Wah Catholic Secondary School</v>
      </c>
      <c r="F268" s="52">
        <f>VLOOKUP(D268, [1]PE!$C$2:$E$248, 3, FALSE)</f>
        <v>2</v>
      </c>
      <c r="G268" s="52">
        <v>268</v>
      </c>
      <c r="H268" s="52" t="str">
        <f t="shared" si="4"/>
        <v>update  entity set  swimmingdivmale=3, swimmingposmale=37 where upper(nameeng) = upper('Nam Wah Catholic Secondary School') and categoryid=2;</v>
      </c>
    </row>
    <row r="269" spans="1:8" x14ac:dyDescent="0.2">
      <c r="A269" t="s">
        <v>2449</v>
      </c>
      <c r="B269" t="s">
        <v>636</v>
      </c>
      <c r="C269" s="52" t="str">
        <f>"swimmingposmale="&amp;B269</f>
        <v>swimmingposmale=38</v>
      </c>
      <c r="D269" t="s">
        <v>529</v>
      </c>
      <c r="E269" s="52" t="str">
        <f>VLOOKUP(D269, [1]PE!$C$2:$E$248, 2, FALSE)</f>
        <v>Po Leung Kuk Ho Yuk Ching (1984) College</v>
      </c>
      <c r="F269" s="52">
        <f>VLOOKUP(D269, [1]PE!$C$2:$E$248, 3, FALSE)</f>
        <v>2</v>
      </c>
      <c r="G269" s="52">
        <v>269</v>
      </c>
      <c r="H269" s="52" t="str">
        <f t="shared" si="4"/>
        <v>update  entity set  swimmingdivmale=3, swimmingposmale=38 where upper(nameeng) = upper('Po Leung Kuk Ho Yuk Ching (1984) College') and categoryid=2;</v>
      </c>
    </row>
    <row r="270" spans="1:8" x14ac:dyDescent="0.2">
      <c r="A270" t="s">
        <v>2449</v>
      </c>
      <c r="B270" t="s">
        <v>636</v>
      </c>
      <c r="C270" s="52" t="str">
        <f>"swimmingposmale="&amp;B270</f>
        <v>swimmingposmale=38</v>
      </c>
      <c r="D270" t="s">
        <v>2466</v>
      </c>
      <c r="E270" s="52" t="str">
        <f>VLOOKUP(D270, [1]PE!$C$2:$E$248, 2, FALSE)</f>
        <v>United Christian College</v>
      </c>
      <c r="F270" s="52">
        <f>VLOOKUP(D270, [1]PE!$C$2:$E$248, 3, FALSE)</f>
        <v>2</v>
      </c>
      <c r="G270" s="52">
        <v>270</v>
      </c>
      <c r="H270" s="52" t="str">
        <f t="shared" si="4"/>
        <v>update  entity set  swimmingdivmale=3, swimmingposmale=38 where upper(nameeng) = upper('United Christian College') and categoryid=2;</v>
      </c>
    </row>
    <row r="271" spans="1:8" x14ac:dyDescent="0.2">
      <c r="A271" t="s">
        <v>2449</v>
      </c>
      <c r="B271" t="s">
        <v>639</v>
      </c>
      <c r="C271" s="52" t="str">
        <f>"swimmingposmale="&amp;B271</f>
        <v>swimmingposmale=41</v>
      </c>
      <c r="D271" t="s">
        <v>2441</v>
      </c>
      <c r="E271" s="52" t="str">
        <f>VLOOKUP(D271, [1]PE!$C$2:$E$248, 2, FALSE)</f>
        <v>CCC Kei Chi Secondary School</v>
      </c>
      <c r="F271" s="52">
        <f>VLOOKUP(D271, [1]PE!$C$2:$E$248, 3, FALSE)</f>
        <v>2</v>
      </c>
      <c r="G271" s="52">
        <v>271</v>
      </c>
      <c r="H271" s="52" t="str">
        <f t="shared" si="4"/>
        <v>update  entity set  swimmingdivmale=3, swimmingposmale=41 where upper(nameeng) = upper('CCC Kei Chi Secondary School') and categoryid=2;</v>
      </c>
    </row>
    <row r="272" spans="1:8" x14ac:dyDescent="0.2">
      <c r="A272" t="s">
        <v>2449</v>
      </c>
      <c r="B272" t="s">
        <v>639</v>
      </c>
      <c r="C272" s="52" t="str">
        <f>"swimmingposmale="&amp;B272</f>
        <v>swimmingposmale=41</v>
      </c>
      <c r="D272" t="s">
        <v>500</v>
      </c>
      <c r="E272" s="52" t="str">
        <f>VLOOKUP(D272, [1]PE!$C$2:$E$248, 2, FALSE)</f>
        <v>S.K.H. St. Benedict''s School</v>
      </c>
      <c r="F272" s="52">
        <f>VLOOKUP(D272, [1]PE!$C$2:$E$248, 3, FALSE)</f>
        <v>2</v>
      </c>
      <c r="G272" s="52">
        <v>272</v>
      </c>
      <c r="H272" s="52" t="str">
        <f t="shared" si="4"/>
        <v>update  entity set  swimmingdivmale=3, swimmingposmale=41 where upper(nameeng) = upper('S.K.H. St. Benedict''s School') and categoryid=2;</v>
      </c>
    </row>
    <row r="273" spans="1:8" x14ac:dyDescent="0.2">
      <c r="A273" t="s">
        <v>2449</v>
      </c>
      <c r="B273" t="s">
        <v>641</v>
      </c>
      <c r="C273" s="52" t="str">
        <f>"swimmingposmale="&amp;B273</f>
        <v>swimmingposmale=43</v>
      </c>
      <c r="D273" t="s">
        <v>526</v>
      </c>
      <c r="E273" s="52" t="str">
        <f>VLOOKUP(D273, [1]PE!$C$2:$E$248, 2, FALSE)</f>
        <v>Kowloon Technical School</v>
      </c>
      <c r="F273" s="52">
        <f>VLOOKUP(D273, [1]PE!$C$2:$E$248, 3, FALSE)</f>
        <v>2</v>
      </c>
      <c r="G273" s="52">
        <v>273</v>
      </c>
      <c r="H273" s="52" t="str">
        <f t="shared" si="4"/>
        <v>update  entity set  swimmingdivmale=3, swimmingposmale=43 where upper(nameeng) = upper('Kowloon Technical School') and categoryid=2;</v>
      </c>
    </row>
    <row r="274" spans="1:8" x14ac:dyDescent="0.2">
      <c r="A274" t="s">
        <v>2449</v>
      </c>
      <c r="B274" t="s">
        <v>642</v>
      </c>
      <c r="C274" s="52" t="str">
        <f>"swimmingposmale="&amp;B274</f>
        <v>swimmingposmale=44</v>
      </c>
      <c r="D274" t="s">
        <v>2457</v>
      </c>
      <c r="E274" s="52" t="str">
        <f>VLOOKUP(D274, [1]PE!$C$2:$E$248, 2, FALSE)</f>
        <v>Delia Memorial School (Glee Path)</v>
      </c>
      <c r="F274" s="52">
        <f>VLOOKUP(D274, [1]PE!$C$2:$E$248, 3, FALSE)</f>
        <v>2</v>
      </c>
      <c r="G274" s="52">
        <v>274</v>
      </c>
      <c r="H274" s="52" t="str">
        <f t="shared" si="4"/>
        <v>update  entity set  swimmingdivmale=3, swimmingposmale=44 where upper(nameeng) = upper('Delia Memorial School (Glee Path)') and categoryid=2;</v>
      </c>
    </row>
    <row r="275" spans="1:8" x14ac:dyDescent="0.2">
      <c r="A275" t="s">
        <v>2449</v>
      </c>
      <c r="B275" t="s">
        <v>642</v>
      </c>
      <c r="C275" s="52" t="str">
        <f>"swimmingposmale="&amp;B275</f>
        <v>swimmingposmale=44</v>
      </c>
      <c r="D275" t="s">
        <v>521</v>
      </c>
      <c r="E275" s="52" t="str">
        <f>VLOOKUP(D275, [1]PE!$C$2:$E$248, 2, FALSE)</f>
        <v>Newman Catholic College</v>
      </c>
      <c r="F275" s="52">
        <f>VLOOKUP(D275, [1]PE!$C$2:$E$248, 3, FALSE)</f>
        <v>2</v>
      </c>
      <c r="G275" s="52">
        <v>275</v>
      </c>
      <c r="H275" s="52" t="str">
        <f t="shared" si="4"/>
        <v>update  entity set  swimmingdivmale=3, swimmingposmale=44 where upper(nameeng) = upper('Newman Catholic College') and categoryid=2;</v>
      </c>
    </row>
    <row r="276" spans="1:8" x14ac:dyDescent="0.2">
      <c r="A276" t="s">
        <v>2449</v>
      </c>
      <c r="B276" t="s">
        <v>2429</v>
      </c>
      <c r="C276" s="52" t="str">
        <f>"swimmingposmale="&amp;B276</f>
        <v>swimmingposmale=46</v>
      </c>
      <c r="D276" t="s">
        <v>552</v>
      </c>
      <c r="E276" s="52" t="str">
        <f>VLOOKUP(D276, [1]PE!$C$2:$E$248, 2, FALSE)</f>
        <v>Lung Cheung Government Secondary School</v>
      </c>
      <c r="F276" s="52">
        <f>VLOOKUP(D276, [1]PE!$C$2:$E$248, 3, FALSE)</f>
        <v>2</v>
      </c>
      <c r="G276" s="52">
        <v>276</v>
      </c>
      <c r="H276" s="52" t="str">
        <f t="shared" si="4"/>
        <v>update  entity set  swimmingdivmale=3, swimmingposmale=46 where upper(nameeng) = upper('Lung Cheung Government Secondary School') and categoryid=2;</v>
      </c>
    </row>
    <row r="282" spans="1:8" x14ac:dyDescent="0.2">
      <c r="A282" t="s">
        <v>2450</v>
      </c>
      <c r="B282" t="s">
        <v>615</v>
      </c>
      <c r="C282" s="52" t="str">
        <f>"swimmingposfemale="&amp;B282</f>
        <v>swimmingposfemale=17</v>
      </c>
      <c r="D282" t="s">
        <v>2435</v>
      </c>
      <c r="E282" s="52" t="e">
        <f>VLOOKUP(D282, [1]PE!$C$2:$E$248, 2, FALSE)</f>
        <v>#N/A</v>
      </c>
      <c r="F282" s="52" t="e">
        <f>VLOOKUP(D282, [1]PE!$C$2:$E$248, 3, FALSE)</f>
        <v>#N/A</v>
      </c>
      <c r="G282" s="52">
        <v>79</v>
      </c>
      <c r="H282" s="52"/>
    </row>
    <row r="283" spans="1:8" x14ac:dyDescent="0.2">
      <c r="A283" t="s">
        <v>2450</v>
      </c>
      <c r="B283" t="s">
        <v>628</v>
      </c>
      <c r="C283" s="52" t="str">
        <f>"swimmingposfemale="&amp;B283</f>
        <v>swimmingposfemale=32</v>
      </c>
      <c r="D283" t="s">
        <v>2442</v>
      </c>
      <c r="E283" s="52">
        <f>VLOOKUP(D283, [1]PE!$C$2:$E$248, 2, FALSE)</f>
        <v>0</v>
      </c>
      <c r="F283" s="52">
        <f>VLOOKUP(D283, [1]PE!$C$2:$E$248, 3, FALSE)</f>
        <v>0</v>
      </c>
      <c r="G283" s="52">
        <v>123</v>
      </c>
      <c r="H283" s="52"/>
    </row>
    <row r="284" spans="1:8" x14ac:dyDescent="0.2">
      <c r="A284" t="s">
        <v>2449</v>
      </c>
      <c r="B284" t="s">
        <v>619</v>
      </c>
      <c r="C284" s="52" t="str">
        <f>"swimmingposmale="&amp;B284</f>
        <v>swimmingposmale=21</v>
      </c>
      <c r="D284" t="s">
        <v>2435</v>
      </c>
      <c r="E284" s="52" t="e">
        <f>VLOOKUP(D284, [1]PE!$C$2:$E$248, 2, FALSE)</f>
        <v>#N/A</v>
      </c>
      <c r="F284" s="52" t="e">
        <f>VLOOKUP(D284, [1]PE!$C$2:$E$248, 3, FALSE)</f>
        <v>#N/A</v>
      </c>
      <c r="G284" s="52">
        <v>229</v>
      </c>
      <c r="H284" s="52" t="e">
        <f>IF(F284&lt;&gt;"","update  entity set  "&amp;A284&amp;", "&amp;C227&amp;" where upper(nameeng) = upper('"&amp;E284&amp;"') and categoryid="&amp;F284&amp;";", "")</f>
        <v>#N/A</v>
      </c>
    </row>
    <row r="285" spans="1:8" x14ac:dyDescent="0.2">
      <c r="A285" t="s">
        <v>2449</v>
      </c>
      <c r="B285" t="s">
        <v>629</v>
      </c>
      <c r="C285" s="52" t="str">
        <f>"swimmingposmale="&amp;B285</f>
        <v>swimmingposmale=33</v>
      </c>
      <c r="D285" t="s">
        <v>2443</v>
      </c>
      <c r="E285" s="52" t="e">
        <f>VLOOKUP(D285, [1]PE!$C$2:$E$248, 2, FALSE)</f>
        <v>#N/A</v>
      </c>
      <c r="F285" s="52" t="e">
        <f>VLOOKUP(D285, [1]PE!$C$2:$E$248, 3, FALSE)</f>
        <v>#N/A</v>
      </c>
      <c r="G285" s="52">
        <v>265</v>
      </c>
      <c r="H285" s="52" t="e">
        <f>IF(F285&lt;&gt;"","update  entity set  "&amp;A285&amp;", "&amp;C262&amp;" where upper(nameeng) = upper('"&amp;E285&amp;"') and categoryid="&amp;F285&amp;";", "")</f>
        <v>#N/A</v>
      </c>
    </row>
    <row r="286" spans="1:8" x14ac:dyDescent="0.2">
      <c r="A286" t="s">
        <v>2449</v>
      </c>
      <c r="B286" t="s">
        <v>636</v>
      </c>
      <c r="C286" s="52" t="str">
        <f>"swimmingposmale="&amp;B286</f>
        <v>swimmingposmale=38</v>
      </c>
      <c r="D286" t="s">
        <v>2442</v>
      </c>
      <c r="E286" s="52">
        <f>VLOOKUP(D286, [1]PE!$C$2:$E$248, 2, FALSE)</f>
        <v>0</v>
      </c>
      <c r="F286" s="52">
        <f>VLOOKUP(D286, [1]PE!$C$2:$E$248, 3, FALSE)</f>
        <v>0</v>
      </c>
      <c r="G286" s="52">
        <v>273</v>
      </c>
      <c r="H286" s="52"/>
    </row>
  </sheetData>
  <sortState ref="A1:C599">
    <sortCondition ref="A1:A599"/>
    <sortCondition ref="B1:B599"/>
  </sortState>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4"/>
  <sheetViews>
    <sheetView workbookViewId="0">
      <selection activeCell="G7" sqref="G7"/>
    </sheetView>
  </sheetViews>
  <sheetFormatPr defaultColWidth="17.42578125" defaultRowHeight="12.75" x14ac:dyDescent="0.2"/>
  <cols>
    <col min="1" max="1" width="3.7109375" customWidth="1"/>
    <col min="3" max="3" width="5.140625" customWidth="1"/>
    <col min="5" max="5" width="6.140625" customWidth="1"/>
    <col min="7" max="7" width="4.5703125" customWidth="1"/>
    <col min="8" max="8" width="23.7109375" customWidth="1"/>
    <col min="9" max="9" width="19.85546875" customWidth="1"/>
    <col min="10" max="10" width="23.140625" bestFit="1" customWidth="1"/>
  </cols>
  <sheetData>
    <row r="1" spans="1:11" ht="18" x14ac:dyDescent="0.2">
      <c r="A1" s="47" t="s">
        <v>744</v>
      </c>
      <c r="B1" s="47"/>
      <c r="C1" s="47"/>
      <c r="D1" s="47"/>
      <c r="E1" s="47"/>
      <c r="F1" s="47"/>
      <c r="G1" s="47"/>
      <c r="H1" s="47"/>
      <c r="I1" s="52"/>
      <c r="J1" s="52"/>
      <c r="K1" s="52"/>
    </row>
    <row r="2" spans="1:11" x14ac:dyDescent="0.2">
      <c r="A2" s="48"/>
      <c r="B2" s="48"/>
      <c r="C2" s="48"/>
      <c r="D2" s="48"/>
      <c r="E2" s="48"/>
      <c r="F2" s="48"/>
      <c r="G2" s="48"/>
      <c r="H2" s="48"/>
      <c r="I2" s="52"/>
      <c r="J2" s="52"/>
      <c r="K2" s="52"/>
    </row>
    <row r="3" spans="1:11" x14ac:dyDescent="0.2">
      <c r="A3" s="49" t="s">
        <v>745</v>
      </c>
      <c r="B3" s="49"/>
      <c r="C3" s="49" t="s">
        <v>746</v>
      </c>
      <c r="D3" s="49"/>
      <c r="E3" s="49" t="s">
        <v>747</v>
      </c>
      <c r="F3" s="49"/>
      <c r="G3" s="49" t="s">
        <v>748</v>
      </c>
      <c r="H3" s="49"/>
      <c r="I3" s="52"/>
      <c r="J3" s="52"/>
      <c r="K3" s="52"/>
    </row>
    <row r="4" spans="1:11" x14ac:dyDescent="0.2">
      <c r="A4" s="43"/>
      <c r="B4" s="43"/>
      <c r="C4" s="43"/>
      <c r="D4" s="43"/>
      <c r="E4" s="43"/>
      <c r="F4" s="43"/>
      <c r="G4" s="43"/>
      <c r="H4" s="43"/>
      <c r="I4" s="52"/>
      <c r="J4" s="52"/>
      <c r="K4" s="52"/>
    </row>
    <row r="5" spans="1:11" ht="25.5" x14ac:dyDescent="0.2">
      <c r="A5" s="43"/>
      <c r="B5" s="44" t="s">
        <v>749</v>
      </c>
      <c r="C5" s="43"/>
      <c r="D5" s="44" t="s">
        <v>749</v>
      </c>
      <c r="E5" s="43"/>
      <c r="F5" s="44" t="s">
        <v>749</v>
      </c>
      <c r="G5" s="43"/>
      <c r="H5" s="44" t="s">
        <v>750</v>
      </c>
      <c r="I5" s="52"/>
      <c r="J5" s="52"/>
      <c r="K5" s="52"/>
    </row>
    <row r="6" spans="1:11" x14ac:dyDescent="0.2">
      <c r="A6" s="43"/>
      <c r="B6" s="43"/>
      <c r="C6" s="43"/>
      <c r="D6" s="43"/>
      <c r="E6" s="43"/>
      <c r="F6" s="43"/>
      <c r="G6" s="43"/>
      <c r="H6" s="43"/>
      <c r="I6" s="52"/>
      <c r="J6" s="52"/>
      <c r="K6" s="52"/>
    </row>
    <row r="7" spans="1:11" x14ac:dyDescent="0.2">
      <c r="A7" s="43">
        <v>1</v>
      </c>
      <c r="B7" s="43" t="s">
        <v>751</v>
      </c>
      <c r="C7" s="43">
        <v>1</v>
      </c>
      <c r="D7" s="43" t="s">
        <v>751</v>
      </c>
      <c r="E7" s="43">
        <v>1</v>
      </c>
      <c r="F7" s="43" t="s">
        <v>752</v>
      </c>
      <c r="G7" s="43">
        <v>1</v>
      </c>
      <c r="H7" s="43" t="s">
        <v>753</v>
      </c>
      <c r="I7" s="52" t="s">
        <v>1753</v>
      </c>
      <c r="J7" s="57" t="str">
        <f>"basketballposmale="&amp;G7</f>
        <v>basketballposmale=1</v>
      </c>
      <c r="K7" s="57" t="str">
        <f>TRIM(LEFT(H7, FIND("(", H7)-2))</f>
        <v>Hon Wah</v>
      </c>
    </row>
    <row r="8" spans="1:11" ht="24" x14ac:dyDescent="0.2">
      <c r="A8" s="43">
        <v>2</v>
      </c>
      <c r="B8" s="43" t="s">
        <v>754</v>
      </c>
      <c r="C8" s="43">
        <v>2</v>
      </c>
      <c r="D8" s="43" t="s">
        <v>754</v>
      </c>
      <c r="E8" s="43">
        <v>2</v>
      </c>
      <c r="F8" s="43" t="s">
        <v>755</v>
      </c>
      <c r="G8" s="43">
        <v>2</v>
      </c>
      <c r="H8" s="43" t="s">
        <v>756</v>
      </c>
      <c r="I8" s="52" t="s">
        <v>1753</v>
      </c>
      <c r="J8" s="57" t="str">
        <f t="shared" ref="J8:J61" si="0">"basketballposmale="&amp;G8</f>
        <v>basketballposmale=2</v>
      </c>
      <c r="K8" s="57" t="str">
        <f t="shared" ref="K8:K71" si="1">TRIM(LEFT(H8, FIND("(", H8)-2))</f>
        <v>Kwei Wah Shan</v>
      </c>
    </row>
    <row r="9" spans="1:11" ht="24" x14ac:dyDescent="0.2">
      <c r="A9" s="43">
        <v>3</v>
      </c>
      <c r="B9" s="43" t="s">
        <v>757</v>
      </c>
      <c r="C9" s="43">
        <v>3</v>
      </c>
      <c r="D9" s="43" t="s">
        <v>758</v>
      </c>
      <c r="E9" s="43">
        <v>3</v>
      </c>
      <c r="F9" s="43" t="s">
        <v>759</v>
      </c>
      <c r="G9" s="43">
        <v>3</v>
      </c>
      <c r="H9" s="43" t="s">
        <v>760</v>
      </c>
      <c r="I9" s="52" t="s">
        <v>1753</v>
      </c>
      <c r="J9" s="57" t="str">
        <f t="shared" si="0"/>
        <v>basketballposmale=3</v>
      </c>
      <c r="K9" s="57" t="str">
        <f t="shared" si="1"/>
        <v>St. Paul's College</v>
      </c>
    </row>
    <row r="10" spans="1:11" ht="24" x14ac:dyDescent="0.2">
      <c r="A10" s="43">
        <v>4</v>
      </c>
      <c r="B10" s="43" t="s">
        <v>761</v>
      </c>
      <c r="C10" s="43">
        <v>4</v>
      </c>
      <c r="D10" s="43" t="s">
        <v>762</v>
      </c>
      <c r="E10" s="43">
        <v>4</v>
      </c>
      <c r="F10" s="43" t="s">
        <v>762</v>
      </c>
      <c r="G10" s="43">
        <v>4</v>
      </c>
      <c r="H10" s="43" t="s">
        <v>763</v>
      </c>
      <c r="I10" s="52" t="s">
        <v>1753</v>
      </c>
      <c r="J10" s="57" t="str">
        <f t="shared" si="0"/>
        <v>basketballposmale=4</v>
      </c>
      <c r="K10" s="57" t="str">
        <f t="shared" si="1"/>
        <v>St. Paul's Coed</v>
      </c>
    </row>
    <row r="11" spans="1:11" x14ac:dyDescent="0.2">
      <c r="A11" s="43">
        <v>5</v>
      </c>
      <c r="B11" s="43" t="s">
        <v>764</v>
      </c>
      <c r="C11" s="43">
        <v>5</v>
      </c>
      <c r="D11" s="43" t="s">
        <v>765</v>
      </c>
      <c r="E11" s="43">
        <v>5</v>
      </c>
      <c r="F11" s="43" t="s">
        <v>766</v>
      </c>
      <c r="G11" s="43">
        <v>5</v>
      </c>
      <c r="H11" s="43" t="s">
        <v>767</v>
      </c>
      <c r="I11" s="52" t="s">
        <v>1753</v>
      </c>
      <c r="J11" s="57" t="str">
        <f t="shared" si="0"/>
        <v>basketballposmale=5</v>
      </c>
      <c r="K11" s="57" t="str">
        <f t="shared" si="1"/>
        <v>South Island</v>
      </c>
    </row>
    <row r="12" spans="1:11" ht="24" x14ac:dyDescent="0.2">
      <c r="A12" s="43">
        <v>5</v>
      </c>
      <c r="B12" s="43" t="s">
        <v>768</v>
      </c>
      <c r="C12" s="43">
        <v>5</v>
      </c>
      <c r="D12" s="43" t="s">
        <v>769</v>
      </c>
      <c r="E12" s="43">
        <v>5</v>
      </c>
      <c r="F12" s="43" t="s">
        <v>770</v>
      </c>
      <c r="G12" s="43">
        <v>6</v>
      </c>
      <c r="H12" s="43" t="s">
        <v>771</v>
      </c>
      <c r="I12" s="52" t="s">
        <v>1753</v>
      </c>
      <c r="J12" s="57" t="str">
        <f t="shared" si="0"/>
        <v>basketballposmale=6</v>
      </c>
      <c r="K12" s="57" t="str">
        <f t="shared" si="1"/>
        <v>Wah Yan-HK</v>
      </c>
    </row>
    <row r="13" spans="1:11" ht="24" x14ac:dyDescent="0.2">
      <c r="A13" s="43">
        <v>6</v>
      </c>
      <c r="B13" s="43" t="s">
        <v>772</v>
      </c>
      <c r="C13" s="43">
        <v>6</v>
      </c>
      <c r="D13" s="43" t="s">
        <v>773</v>
      </c>
      <c r="E13" s="43">
        <v>6</v>
      </c>
      <c r="F13" s="43" t="s">
        <v>774</v>
      </c>
      <c r="G13" s="43">
        <v>7</v>
      </c>
      <c r="H13" s="43" t="s">
        <v>775</v>
      </c>
      <c r="I13" s="52" t="s">
        <v>1753</v>
      </c>
      <c r="J13" s="57" t="str">
        <f t="shared" si="0"/>
        <v>basketballposmale=7</v>
      </c>
      <c r="K13" s="57" t="str">
        <f t="shared" si="1"/>
        <v>Chong Gene Hang</v>
      </c>
    </row>
    <row r="14" spans="1:11" ht="24" x14ac:dyDescent="0.2">
      <c r="A14" s="43">
        <v>6</v>
      </c>
      <c r="B14" s="43" t="s">
        <v>776</v>
      </c>
      <c r="C14" s="43">
        <v>6</v>
      </c>
      <c r="D14" s="43" t="s">
        <v>777</v>
      </c>
      <c r="E14" s="43">
        <v>6</v>
      </c>
      <c r="F14" s="43" t="s">
        <v>778</v>
      </c>
      <c r="G14" s="43">
        <v>8</v>
      </c>
      <c r="H14" s="43" t="s">
        <v>779</v>
      </c>
      <c r="I14" s="52" t="s">
        <v>1753</v>
      </c>
      <c r="J14" s="57" t="str">
        <f t="shared" si="0"/>
        <v>basketballposmale=8</v>
      </c>
      <c r="K14" s="57" t="str">
        <f t="shared" si="1"/>
        <v>St. Stephen's Stanley </v>
      </c>
    </row>
    <row r="15" spans="1:11" x14ac:dyDescent="0.2">
      <c r="A15" s="43">
        <v>7</v>
      </c>
      <c r="B15" s="43" t="s">
        <v>780</v>
      </c>
      <c r="C15" s="43">
        <v>7</v>
      </c>
      <c r="D15" s="43" t="s">
        <v>781</v>
      </c>
      <c r="E15" s="43">
        <v>7</v>
      </c>
      <c r="F15" s="43" t="s">
        <v>782</v>
      </c>
      <c r="G15" s="43">
        <v>8</v>
      </c>
      <c r="H15" s="43" t="s">
        <v>783</v>
      </c>
      <c r="I15" s="52" t="s">
        <v>1753</v>
      </c>
      <c r="J15" s="57" t="str">
        <f t="shared" si="0"/>
        <v>basketballposmale=8</v>
      </c>
      <c r="K15" s="57" t="str">
        <f t="shared" si="1"/>
        <v>Chinese Int'l</v>
      </c>
    </row>
    <row r="16" spans="1:11" ht="24" x14ac:dyDescent="0.2">
      <c r="A16" s="43">
        <v>7</v>
      </c>
      <c r="B16" s="43" t="s">
        <v>781</v>
      </c>
      <c r="C16" s="43">
        <v>7</v>
      </c>
      <c r="D16" s="43" t="s">
        <v>784</v>
      </c>
      <c r="E16" s="43">
        <v>7</v>
      </c>
      <c r="F16" s="43" t="s">
        <v>785</v>
      </c>
      <c r="G16" s="43">
        <v>10</v>
      </c>
      <c r="H16" s="43" t="s">
        <v>786</v>
      </c>
      <c r="I16" s="52" t="s">
        <v>1753</v>
      </c>
      <c r="J16" s="57" t="str">
        <f t="shared" si="0"/>
        <v>basketballposmale=10</v>
      </c>
      <c r="K16" s="57" t="str">
        <f t="shared" si="1"/>
        <v>Salesian</v>
      </c>
    </row>
    <row r="17" spans="1:11" x14ac:dyDescent="0.2">
      <c r="A17" s="43">
        <v>8</v>
      </c>
      <c r="B17" s="43" t="s">
        <v>787</v>
      </c>
      <c r="C17" s="43">
        <v>8</v>
      </c>
      <c r="D17" s="43" t="s">
        <v>788</v>
      </c>
      <c r="E17" s="43">
        <v>8</v>
      </c>
      <c r="F17" s="43" t="s">
        <v>789</v>
      </c>
      <c r="G17" s="43">
        <v>10</v>
      </c>
      <c r="H17" s="43" t="s">
        <v>790</v>
      </c>
      <c r="I17" s="52" t="s">
        <v>1753</v>
      </c>
      <c r="J17" s="57" t="str">
        <f t="shared" si="0"/>
        <v>basketballposmale=10</v>
      </c>
      <c r="K17" s="57" t="str">
        <f t="shared" si="1"/>
        <v>Yu Chun Keung-2</v>
      </c>
    </row>
    <row r="18" spans="1:11" ht="24" x14ac:dyDescent="0.2">
      <c r="A18" s="43">
        <v>8</v>
      </c>
      <c r="B18" s="43" t="s">
        <v>791</v>
      </c>
      <c r="C18" s="43">
        <v>8</v>
      </c>
      <c r="D18" s="43" t="s">
        <v>792</v>
      </c>
      <c r="E18" s="43">
        <v>8</v>
      </c>
      <c r="F18" s="43" t="s">
        <v>793</v>
      </c>
      <c r="G18" s="43">
        <v>12</v>
      </c>
      <c r="H18" s="43" t="s">
        <v>794</v>
      </c>
      <c r="I18" s="52" t="s">
        <v>1753</v>
      </c>
      <c r="J18" s="57" t="str">
        <f t="shared" si="0"/>
        <v>basketballposmale=12</v>
      </c>
      <c r="K18" s="57" t="str">
        <f t="shared" si="1"/>
        <v>St. Joseph's</v>
      </c>
    </row>
    <row r="19" spans="1:11" x14ac:dyDescent="0.2">
      <c r="A19" s="43"/>
      <c r="B19" s="43"/>
      <c r="C19" s="43"/>
      <c r="D19" s="43"/>
      <c r="E19" s="43"/>
      <c r="F19" s="43"/>
      <c r="G19" s="43"/>
      <c r="H19" s="43"/>
      <c r="I19" s="52"/>
      <c r="J19" s="57"/>
      <c r="K19" s="57"/>
    </row>
    <row r="20" spans="1:11" x14ac:dyDescent="0.2">
      <c r="A20" s="43"/>
      <c r="B20" s="43"/>
      <c r="C20" s="43"/>
      <c r="D20" s="43"/>
      <c r="E20" s="43"/>
      <c r="F20" s="43"/>
      <c r="G20" s="43"/>
      <c r="H20" s="43"/>
      <c r="I20" s="52"/>
      <c r="J20" s="57"/>
      <c r="K20" s="57"/>
    </row>
    <row r="21" spans="1:11" x14ac:dyDescent="0.2">
      <c r="A21" s="43"/>
      <c r="B21" s="43"/>
      <c r="C21" s="43"/>
      <c r="D21" s="43"/>
      <c r="E21" s="43"/>
      <c r="F21" s="43"/>
      <c r="G21" s="43"/>
      <c r="H21" s="43"/>
      <c r="I21" s="52"/>
      <c r="J21" s="57"/>
      <c r="K21" s="57"/>
    </row>
    <row r="22" spans="1:11" x14ac:dyDescent="0.2">
      <c r="A22" s="50" t="s">
        <v>795</v>
      </c>
      <c r="B22" s="50"/>
      <c r="C22" s="50" t="s">
        <v>796</v>
      </c>
      <c r="D22" s="50"/>
      <c r="E22" s="50" t="s">
        <v>797</v>
      </c>
      <c r="F22" s="50"/>
      <c r="G22" s="50" t="s">
        <v>798</v>
      </c>
      <c r="H22" s="50"/>
      <c r="I22" s="52"/>
      <c r="J22" s="57"/>
      <c r="K22" s="57"/>
    </row>
    <row r="23" spans="1:11" x14ac:dyDescent="0.2">
      <c r="A23" s="43"/>
      <c r="B23" s="43"/>
      <c r="C23" s="43"/>
      <c r="D23" s="43"/>
      <c r="E23" s="43"/>
      <c r="F23" s="43"/>
      <c r="G23" s="43"/>
      <c r="H23" s="43"/>
      <c r="I23" s="52"/>
      <c r="J23" s="57"/>
      <c r="K23" s="57"/>
    </row>
    <row r="24" spans="1:11" ht="25.5" x14ac:dyDescent="0.2">
      <c r="A24" s="43"/>
      <c r="B24" s="44" t="s">
        <v>749</v>
      </c>
      <c r="C24" s="43"/>
      <c r="D24" s="44" t="s">
        <v>749</v>
      </c>
      <c r="E24" s="43"/>
      <c r="F24" s="44" t="s">
        <v>749</v>
      </c>
      <c r="G24" s="43"/>
      <c r="H24" s="44" t="s">
        <v>750</v>
      </c>
      <c r="I24" s="52"/>
      <c r="J24" s="57"/>
      <c r="K24" s="57"/>
    </row>
    <row r="25" spans="1:11" x14ac:dyDescent="0.2">
      <c r="A25" s="43"/>
      <c r="B25" s="43"/>
      <c r="C25" s="43"/>
      <c r="D25" s="43"/>
      <c r="E25" s="43"/>
      <c r="F25" s="43"/>
      <c r="G25" s="43"/>
      <c r="H25" s="43"/>
      <c r="I25" s="52"/>
      <c r="J25" s="57"/>
      <c r="K25" s="57"/>
    </row>
    <row r="26" spans="1:11" x14ac:dyDescent="0.2">
      <c r="A26" s="43">
        <v>1</v>
      </c>
      <c r="B26" s="43" t="s">
        <v>752</v>
      </c>
      <c r="C26" s="43">
        <v>1</v>
      </c>
      <c r="D26" s="43" t="s">
        <v>752</v>
      </c>
      <c r="E26" s="43">
        <v>1</v>
      </c>
      <c r="F26" s="43" t="s">
        <v>799</v>
      </c>
      <c r="G26" s="43">
        <v>1</v>
      </c>
      <c r="H26" s="43" t="s">
        <v>800</v>
      </c>
      <c r="I26" s="52" t="s">
        <v>1777</v>
      </c>
      <c r="J26" s="57" t="str">
        <f>"basketballposfemale="&amp;G26</f>
        <v>basketballposfemale=1</v>
      </c>
      <c r="K26" s="57" t="str">
        <f t="shared" si="1"/>
        <v>Hon Wah</v>
      </c>
    </row>
    <row r="27" spans="1:11" x14ac:dyDescent="0.2">
      <c r="A27" s="43">
        <v>2</v>
      </c>
      <c r="B27" s="43" t="s">
        <v>801</v>
      </c>
      <c r="C27" s="43">
        <v>2</v>
      </c>
      <c r="D27" s="43" t="s">
        <v>801</v>
      </c>
      <c r="E27" s="43">
        <v>2</v>
      </c>
      <c r="F27" s="43" t="s">
        <v>802</v>
      </c>
      <c r="G27" s="43">
        <v>2</v>
      </c>
      <c r="H27" s="43" t="s">
        <v>803</v>
      </c>
      <c r="I27" s="52" t="s">
        <v>1777</v>
      </c>
      <c r="J27" s="57" t="str">
        <f t="shared" ref="J27:J37" si="2">"basketballposfemale="&amp;G27</f>
        <v>basketballposfemale=2</v>
      </c>
      <c r="K27" s="57" t="str">
        <f t="shared" si="1"/>
        <v>Ying Wa Girls'</v>
      </c>
    </row>
    <row r="28" spans="1:11" x14ac:dyDescent="0.2">
      <c r="A28" s="43">
        <v>3</v>
      </c>
      <c r="B28" s="43" t="s">
        <v>804</v>
      </c>
      <c r="C28" s="43">
        <v>3</v>
      </c>
      <c r="D28" s="43" t="s">
        <v>805</v>
      </c>
      <c r="E28" s="43">
        <v>3</v>
      </c>
      <c r="F28" s="43" t="s">
        <v>804</v>
      </c>
      <c r="G28" s="43">
        <v>3</v>
      </c>
      <c r="H28" s="43" t="s">
        <v>806</v>
      </c>
      <c r="I28" s="52" t="s">
        <v>1777</v>
      </c>
      <c r="J28" s="57" t="str">
        <f t="shared" si="2"/>
        <v>basketballposfemale=3</v>
      </c>
      <c r="K28" s="57" t="str">
        <f t="shared" si="1"/>
        <v>Belilios</v>
      </c>
    </row>
    <row r="29" spans="1:11" x14ac:dyDescent="0.2">
      <c r="A29" s="43">
        <v>4</v>
      </c>
      <c r="B29" s="43" t="s">
        <v>807</v>
      </c>
      <c r="C29" s="43">
        <v>4</v>
      </c>
      <c r="D29" s="43" t="s">
        <v>808</v>
      </c>
      <c r="E29" s="43">
        <v>4</v>
      </c>
      <c r="F29" s="43" t="s">
        <v>809</v>
      </c>
      <c r="G29" s="43">
        <v>4</v>
      </c>
      <c r="H29" s="43" t="s">
        <v>810</v>
      </c>
      <c r="I29" s="52" t="s">
        <v>1777</v>
      </c>
      <c r="J29" s="57" t="str">
        <f t="shared" si="2"/>
        <v>basketballposfemale=4</v>
      </c>
      <c r="K29" s="57" t="str">
        <f t="shared" si="1"/>
        <v>HK True Light</v>
      </c>
    </row>
    <row r="30" spans="1:11" ht="24" x14ac:dyDescent="0.2">
      <c r="A30" s="43">
        <v>5</v>
      </c>
      <c r="B30" s="43" t="s">
        <v>811</v>
      </c>
      <c r="C30" s="43">
        <v>5</v>
      </c>
      <c r="D30" s="43" t="s">
        <v>812</v>
      </c>
      <c r="E30" s="43">
        <v>5</v>
      </c>
      <c r="F30" s="43" t="s">
        <v>813</v>
      </c>
      <c r="G30" s="43">
        <v>5</v>
      </c>
      <c r="H30" s="43" t="s">
        <v>814</v>
      </c>
      <c r="I30" s="52" t="s">
        <v>1777</v>
      </c>
      <c r="J30" s="57" t="str">
        <f t="shared" si="2"/>
        <v>basketballposfemale=5</v>
      </c>
      <c r="K30" s="57" t="str">
        <f t="shared" si="1"/>
        <v>HKUGA</v>
      </c>
    </row>
    <row r="31" spans="1:11" x14ac:dyDescent="0.2">
      <c r="A31" s="43">
        <v>5</v>
      </c>
      <c r="B31" s="43" t="s">
        <v>815</v>
      </c>
      <c r="C31" s="43">
        <v>5</v>
      </c>
      <c r="D31" s="43" t="s">
        <v>816</v>
      </c>
      <c r="E31" s="43">
        <v>5</v>
      </c>
      <c r="F31" s="43" t="s">
        <v>812</v>
      </c>
      <c r="G31" s="43">
        <v>6</v>
      </c>
      <c r="H31" s="43" t="s">
        <v>817</v>
      </c>
      <c r="I31" s="52" t="s">
        <v>1777</v>
      </c>
      <c r="J31" s="57" t="str">
        <f t="shared" si="2"/>
        <v>basketballposfemale=6</v>
      </c>
      <c r="K31" s="57" t="str">
        <f t="shared" si="1"/>
        <v>St. Paul's Sec</v>
      </c>
    </row>
    <row r="32" spans="1:11" x14ac:dyDescent="0.2">
      <c r="A32" s="43">
        <v>6</v>
      </c>
      <c r="B32" s="43" t="s">
        <v>818</v>
      </c>
      <c r="C32" s="43">
        <v>6</v>
      </c>
      <c r="D32" s="43" t="s">
        <v>819</v>
      </c>
      <c r="E32" s="43">
        <v>6</v>
      </c>
      <c r="F32" s="43" t="s">
        <v>820</v>
      </c>
      <c r="G32" s="43">
        <v>7</v>
      </c>
      <c r="H32" s="43" t="s">
        <v>821</v>
      </c>
      <c r="I32" s="52" t="s">
        <v>1777</v>
      </c>
      <c r="J32" s="57" t="str">
        <f t="shared" si="2"/>
        <v>basketballposfemale=7</v>
      </c>
      <c r="K32" s="57" t="str">
        <f t="shared" si="1"/>
        <v>Sacred Heart</v>
      </c>
    </row>
    <row r="33" spans="1:11" x14ac:dyDescent="0.2">
      <c r="A33" s="43">
        <v>6</v>
      </c>
      <c r="B33" s="43" t="s">
        <v>822</v>
      </c>
      <c r="C33" s="43">
        <v>6</v>
      </c>
      <c r="D33" s="43" t="s">
        <v>823</v>
      </c>
      <c r="E33" s="43">
        <v>6</v>
      </c>
      <c r="F33" s="43" t="s">
        <v>823</v>
      </c>
      <c r="G33" s="43">
        <v>8</v>
      </c>
      <c r="H33" s="43" t="s">
        <v>824</v>
      </c>
      <c r="I33" s="52" t="s">
        <v>1777</v>
      </c>
      <c r="J33" s="57" t="str">
        <f t="shared" si="2"/>
        <v>basketballposfemale=8</v>
      </c>
      <c r="K33" s="57" t="str">
        <f t="shared" si="1"/>
        <v>Chinese Women</v>
      </c>
    </row>
    <row r="34" spans="1:11" x14ac:dyDescent="0.2">
      <c r="A34" s="43">
        <v>7</v>
      </c>
      <c r="B34" s="43" t="s">
        <v>825</v>
      </c>
      <c r="C34" s="43">
        <v>7</v>
      </c>
      <c r="D34" s="43" t="s">
        <v>826</v>
      </c>
      <c r="E34" s="43">
        <v>7</v>
      </c>
      <c r="F34" s="43" t="s">
        <v>827</v>
      </c>
      <c r="G34" s="43">
        <v>9</v>
      </c>
      <c r="H34" s="43" t="s">
        <v>828</v>
      </c>
      <c r="I34" s="52" t="s">
        <v>1777</v>
      </c>
      <c r="J34" s="57" t="str">
        <f t="shared" si="2"/>
        <v>basketballposfemale=9</v>
      </c>
      <c r="K34" s="57" t="str">
        <f t="shared" si="1"/>
        <v>South Island</v>
      </c>
    </row>
    <row r="35" spans="1:11" ht="24" x14ac:dyDescent="0.2">
      <c r="A35" s="43">
        <v>7</v>
      </c>
      <c r="B35" s="43" t="s">
        <v>827</v>
      </c>
      <c r="C35" s="43">
        <v>7</v>
      </c>
      <c r="D35" s="43" t="s">
        <v>829</v>
      </c>
      <c r="E35" s="43">
        <v>7</v>
      </c>
      <c r="F35" s="43" t="s">
        <v>830</v>
      </c>
      <c r="G35" s="43">
        <v>10</v>
      </c>
      <c r="H35" s="43" t="s">
        <v>831</v>
      </c>
      <c r="I35" s="52" t="s">
        <v>1777</v>
      </c>
      <c r="J35" s="57" t="str">
        <f t="shared" si="2"/>
        <v>basketballposfemale=10</v>
      </c>
      <c r="K35" s="57" t="str">
        <f t="shared" si="1"/>
        <v>True Light Mid Sch</v>
      </c>
    </row>
    <row r="36" spans="1:11" x14ac:dyDescent="0.2">
      <c r="A36" s="43">
        <v>8</v>
      </c>
      <c r="B36" s="43" t="s">
        <v>832</v>
      </c>
      <c r="C36" s="43">
        <v>8</v>
      </c>
      <c r="D36" s="43" t="s">
        <v>833</v>
      </c>
      <c r="E36" s="43">
        <v>8</v>
      </c>
      <c r="F36" s="43" t="s">
        <v>834</v>
      </c>
      <c r="G36" s="43">
        <v>11</v>
      </c>
      <c r="H36" s="43" t="s">
        <v>835</v>
      </c>
      <c r="I36" s="52" t="s">
        <v>1777</v>
      </c>
      <c r="J36" s="57" t="str">
        <f t="shared" si="2"/>
        <v>basketballposfemale=11</v>
      </c>
      <c r="K36" s="57" t="str">
        <f t="shared" si="1"/>
        <v>St. Francis Cano</v>
      </c>
    </row>
    <row r="37" spans="1:11" ht="24" x14ac:dyDescent="0.2">
      <c r="A37" s="43">
        <v>8</v>
      </c>
      <c r="B37" s="43" t="s">
        <v>836</v>
      </c>
      <c r="C37" s="43">
        <v>8</v>
      </c>
      <c r="D37" s="43" t="s">
        <v>837</v>
      </c>
      <c r="E37" s="43">
        <v>8</v>
      </c>
      <c r="F37" s="43" t="s">
        <v>838</v>
      </c>
      <c r="G37" s="43">
        <v>12</v>
      </c>
      <c r="H37" s="43" t="s">
        <v>839</v>
      </c>
      <c r="I37" s="52" t="s">
        <v>1777</v>
      </c>
      <c r="J37" s="57" t="str">
        <f t="shared" si="2"/>
        <v>basketballposfemale=12</v>
      </c>
      <c r="K37" s="57" t="str">
        <f t="shared" si="1"/>
        <v>Lui Ming Choi</v>
      </c>
    </row>
    <row r="38" spans="1:11" x14ac:dyDescent="0.2">
      <c r="A38" s="48"/>
      <c r="B38" s="48"/>
      <c r="C38" s="48"/>
      <c r="D38" s="48"/>
      <c r="E38" s="48"/>
      <c r="F38" s="48"/>
      <c r="G38" s="48"/>
      <c r="H38" s="48"/>
      <c r="I38" s="52"/>
      <c r="J38" s="57"/>
      <c r="K38" s="57"/>
    </row>
    <row r="39" spans="1:11" x14ac:dyDescent="0.2">
      <c r="A39" s="48"/>
      <c r="B39" s="48"/>
      <c r="C39" s="48"/>
      <c r="D39" s="48"/>
      <c r="E39" s="48"/>
      <c r="F39" s="48"/>
      <c r="G39" s="48"/>
      <c r="H39" s="48"/>
      <c r="I39" s="52"/>
      <c r="J39" s="57"/>
      <c r="K39" s="57"/>
    </row>
    <row r="40" spans="1:11" x14ac:dyDescent="0.2">
      <c r="A40" s="48"/>
      <c r="B40" s="48"/>
      <c r="C40" s="48"/>
      <c r="D40" s="48"/>
      <c r="E40" s="48"/>
      <c r="F40" s="48"/>
      <c r="G40" s="48"/>
      <c r="H40" s="48"/>
      <c r="I40" s="52"/>
      <c r="J40" s="57"/>
      <c r="K40" s="57"/>
    </row>
    <row r="41" spans="1:11" x14ac:dyDescent="0.2">
      <c r="A41" s="48"/>
      <c r="B41" s="48"/>
      <c r="C41" s="48"/>
      <c r="D41" s="48"/>
      <c r="E41" s="48"/>
      <c r="F41" s="48"/>
      <c r="G41" s="48"/>
      <c r="H41" s="48"/>
      <c r="I41" s="52"/>
      <c r="J41" s="57"/>
      <c r="K41" s="57"/>
    </row>
    <row r="42" spans="1:11" x14ac:dyDescent="0.2">
      <c r="A42" s="48"/>
      <c r="B42" s="48"/>
      <c r="C42" s="48"/>
      <c r="D42" s="48"/>
      <c r="E42" s="48"/>
      <c r="F42" s="48"/>
      <c r="G42" s="48"/>
      <c r="H42" s="48"/>
      <c r="I42" s="52"/>
      <c r="J42" s="57"/>
      <c r="K42" s="57"/>
    </row>
    <row r="43" spans="1:11" x14ac:dyDescent="0.2">
      <c r="A43" s="48"/>
      <c r="B43" s="48"/>
      <c r="C43" s="48"/>
      <c r="D43" s="48"/>
      <c r="E43" s="48"/>
      <c r="F43" s="48"/>
      <c r="G43" s="48"/>
      <c r="H43" s="48"/>
      <c r="I43" s="52"/>
      <c r="J43" s="57"/>
      <c r="K43" s="57"/>
    </row>
    <row r="44" spans="1:11" ht="18" x14ac:dyDescent="0.2">
      <c r="A44" s="47" t="s">
        <v>840</v>
      </c>
      <c r="B44" s="47"/>
      <c r="C44" s="47"/>
      <c r="D44" s="47"/>
      <c r="E44" s="47"/>
      <c r="F44" s="47"/>
      <c r="G44" s="47"/>
      <c r="H44" s="47"/>
      <c r="I44" s="52"/>
      <c r="J44" s="57"/>
      <c r="K44" s="57"/>
    </row>
    <row r="45" spans="1:11" x14ac:dyDescent="0.2">
      <c r="A45" s="48"/>
      <c r="B45" s="48"/>
      <c r="C45" s="48"/>
      <c r="D45" s="48"/>
      <c r="E45" s="48"/>
      <c r="F45" s="48"/>
      <c r="G45" s="48"/>
      <c r="H45" s="48"/>
      <c r="I45" s="52"/>
      <c r="J45" s="57"/>
      <c r="K45" s="57"/>
    </row>
    <row r="46" spans="1:11" x14ac:dyDescent="0.2">
      <c r="A46" s="49" t="s">
        <v>745</v>
      </c>
      <c r="B46" s="49"/>
      <c r="C46" s="49" t="s">
        <v>746</v>
      </c>
      <c r="D46" s="49"/>
      <c r="E46" s="49" t="s">
        <v>747</v>
      </c>
      <c r="F46" s="49"/>
      <c r="G46" s="49" t="s">
        <v>748</v>
      </c>
      <c r="H46" s="49"/>
      <c r="I46" s="52"/>
      <c r="J46" s="57"/>
      <c r="K46" s="57"/>
    </row>
    <row r="47" spans="1:11" x14ac:dyDescent="0.2">
      <c r="A47" s="43"/>
      <c r="B47" s="43"/>
      <c r="C47" s="43"/>
      <c r="D47" s="43"/>
      <c r="E47" s="43"/>
      <c r="F47" s="43"/>
      <c r="G47" s="43"/>
      <c r="H47" s="43"/>
      <c r="I47" s="52"/>
      <c r="J47" s="57"/>
      <c r="K47" s="57"/>
    </row>
    <row r="48" spans="1:11" ht="25.5" x14ac:dyDescent="0.2">
      <c r="A48" s="43"/>
      <c r="B48" s="44" t="s">
        <v>749</v>
      </c>
      <c r="C48" s="43"/>
      <c r="D48" s="44" t="s">
        <v>749</v>
      </c>
      <c r="E48" s="43"/>
      <c r="F48" s="44" t="s">
        <v>749</v>
      </c>
      <c r="G48" s="43"/>
      <c r="H48" s="44" t="s">
        <v>750</v>
      </c>
      <c r="I48" s="52"/>
      <c r="J48" s="57"/>
      <c r="K48" s="57"/>
    </row>
    <row r="49" spans="1:11" x14ac:dyDescent="0.2">
      <c r="A49" s="43"/>
      <c r="B49" s="43"/>
      <c r="C49" s="43"/>
      <c r="D49" s="43"/>
      <c r="E49" s="43"/>
      <c r="F49" s="43"/>
      <c r="G49" s="43"/>
      <c r="H49" s="43"/>
      <c r="I49" s="52"/>
      <c r="J49" s="57"/>
      <c r="K49" s="57"/>
    </row>
    <row r="50" spans="1:11" x14ac:dyDescent="0.2">
      <c r="A50" s="43">
        <v>1</v>
      </c>
      <c r="B50" s="43" t="s">
        <v>841</v>
      </c>
      <c r="C50" s="43">
        <v>1</v>
      </c>
      <c r="D50" s="43" t="s">
        <v>842</v>
      </c>
      <c r="E50" s="43">
        <v>1</v>
      </c>
      <c r="F50" s="43" t="s">
        <v>843</v>
      </c>
      <c r="G50" s="43">
        <v>1</v>
      </c>
      <c r="H50" s="43" t="s">
        <v>844</v>
      </c>
      <c r="I50" s="52" t="s">
        <v>1798</v>
      </c>
      <c r="J50" s="57" t="str">
        <f t="shared" si="0"/>
        <v>basketballposmale=1</v>
      </c>
      <c r="K50" s="57" t="str">
        <f t="shared" si="1"/>
        <v>King's</v>
      </c>
    </row>
    <row r="51" spans="1:11" ht="24" x14ac:dyDescent="0.2">
      <c r="A51" s="43">
        <v>2</v>
      </c>
      <c r="B51" s="43" t="s">
        <v>845</v>
      </c>
      <c r="C51" s="43">
        <v>2</v>
      </c>
      <c r="D51" s="43" t="s">
        <v>846</v>
      </c>
      <c r="E51" s="43">
        <v>2</v>
      </c>
      <c r="F51" s="43" t="s">
        <v>847</v>
      </c>
      <c r="G51" s="43">
        <v>2</v>
      </c>
      <c r="H51" s="43" t="s">
        <v>848</v>
      </c>
      <c r="I51" s="52" t="s">
        <v>1798</v>
      </c>
      <c r="J51" s="57" t="str">
        <f t="shared" si="0"/>
        <v>basketballposmale=2</v>
      </c>
      <c r="K51" s="57" t="str">
        <f t="shared" si="1"/>
        <v>Queen's </v>
      </c>
    </row>
    <row r="52" spans="1:11" x14ac:dyDescent="0.2">
      <c r="A52" s="43">
        <v>3</v>
      </c>
      <c r="B52" s="43" t="s">
        <v>849</v>
      </c>
      <c r="C52" s="43">
        <v>3</v>
      </c>
      <c r="D52" s="43" t="s">
        <v>850</v>
      </c>
      <c r="E52" s="43">
        <v>3</v>
      </c>
      <c r="F52" s="43" t="s">
        <v>851</v>
      </c>
      <c r="G52" s="43">
        <v>3</v>
      </c>
      <c r="H52" s="43" t="s">
        <v>852</v>
      </c>
      <c r="I52" s="52" t="s">
        <v>1798</v>
      </c>
      <c r="J52" s="57" t="str">
        <f t="shared" si="0"/>
        <v>basketballposmale=3</v>
      </c>
      <c r="K52" s="57" t="str">
        <f t="shared" si="1"/>
        <v>Raimondi</v>
      </c>
    </row>
    <row r="53" spans="1:11" x14ac:dyDescent="0.2">
      <c r="A53" s="43">
        <v>4</v>
      </c>
      <c r="B53" s="43" t="s">
        <v>853</v>
      </c>
      <c r="C53" s="43">
        <v>4</v>
      </c>
      <c r="D53" s="43" t="s">
        <v>854</v>
      </c>
      <c r="E53" s="43">
        <v>4</v>
      </c>
      <c r="F53" s="43" t="s">
        <v>855</v>
      </c>
      <c r="G53" s="43">
        <v>3</v>
      </c>
      <c r="H53" s="43" t="s">
        <v>856</v>
      </c>
      <c r="I53" s="52" t="s">
        <v>1798</v>
      </c>
      <c r="J53" s="57" t="str">
        <f t="shared" si="0"/>
        <v>basketballposmale=3</v>
      </c>
      <c r="K53" s="57" t="str">
        <f t="shared" si="1"/>
        <v>SKH Tang Shiu Kin</v>
      </c>
    </row>
    <row r="54" spans="1:11" ht="24" x14ac:dyDescent="0.2">
      <c r="A54" s="43">
        <v>5</v>
      </c>
      <c r="B54" s="43" t="s">
        <v>857</v>
      </c>
      <c r="C54" s="43">
        <v>5</v>
      </c>
      <c r="D54" s="43" t="s">
        <v>858</v>
      </c>
      <c r="E54" s="43">
        <v>5</v>
      </c>
      <c r="F54" s="43" t="s">
        <v>811</v>
      </c>
      <c r="G54" s="43">
        <v>5</v>
      </c>
      <c r="H54" s="43" t="s">
        <v>859</v>
      </c>
      <c r="I54" s="52" t="s">
        <v>1798</v>
      </c>
      <c r="J54" s="57" t="str">
        <f t="shared" si="0"/>
        <v>basketballposmale=5</v>
      </c>
      <c r="K54" s="57" t="str">
        <f t="shared" si="1"/>
        <v>SKW Sec</v>
      </c>
    </row>
    <row r="55" spans="1:11" ht="24" x14ac:dyDescent="0.2">
      <c r="A55" s="43">
        <v>5</v>
      </c>
      <c r="B55" s="43" t="s">
        <v>811</v>
      </c>
      <c r="C55" s="43">
        <v>5</v>
      </c>
      <c r="D55" s="43" t="s">
        <v>860</v>
      </c>
      <c r="E55" s="43">
        <v>5</v>
      </c>
      <c r="F55" s="43" t="s">
        <v>858</v>
      </c>
      <c r="G55" s="43">
        <v>6</v>
      </c>
      <c r="H55" s="43" t="s">
        <v>861</v>
      </c>
      <c r="I55" s="52" t="s">
        <v>1798</v>
      </c>
      <c r="J55" s="57" t="str">
        <f t="shared" si="0"/>
        <v>basketballposmale=6</v>
      </c>
      <c r="K55" s="57" t="str">
        <f t="shared" si="1"/>
        <v>St. Mark's</v>
      </c>
    </row>
    <row r="56" spans="1:11" x14ac:dyDescent="0.2">
      <c r="A56" s="43">
        <v>6</v>
      </c>
      <c r="B56" s="43" t="s">
        <v>862</v>
      </c>
      <c r="C56" s="43">
        <v>6</v>
      </c>
      <c r="D56" s="43" t="s">
        <v>863</v>
      </c>
      <c r="E56" s="43">
        <v>6</v>
      </c>
      <c r="F56" s="43" t="s">
        <v>862</v>
      </c>
      <c r="G56" s="43">
        <v>7</v>
      </c>
      <c r="H56" s="43" t="s">
        <v>864</v>
      </c>
      <c r="I56" s="52" t="s">
        <v>1798</v>
      </c>
      <c r="J56" s="57" t="str">
        <f t="shared" si="0"/>
        <v>basketballposmale=7</v>
      </c>
      <c r="K56" s="57" t="str">
        <f t="shared" si="1"/>
        <v>Rosaryhill </v>
      </c>
    </row>
    <row r="57" spans="1:11" x14ac:dyDescent="0.2">
      <c r="A57" s="43">
        <v>6</v>
      </c>
      <c r="B57" s="43" t="s">
        <v>865</v>
      </c>
      <c r="C57" s="43">
        <v>6</v>
      </c>
      <c r="D57" s="43" t="s">
        <v>866</v>
      </c>
      <c r="E57" s="43">
        <v>6</v>
      </c>
      <c r="F57" s="43" t="s">
        <v>867</v>
      </c>
      <c r="G57" s="43">
        <v>8</v>
      </c>
      <c r="H57" s="43" t="s">
        <v>868</v>
      </c>
      <c r="I57" s="52" t="s">
        <v>1798</v>
      </c>
      <c r="J57" s="57" t="str">
        <f t="shared" si="0"/>
        <v>basketballposmale=8</v>
      </c>
      <c r="K57" s="57" t="str">
        <f t="shared" si="1"/>
        <v>West Island</v>
      </c>
    </row>
    <row r="58" spans="1:11" x14ac:dyDescent="0.2">
      <c r="A58" s="43">
        <v>7</v>
      </c>
      <c r="B58" s="43" t="s">
        <v>869</v>
      </c>
      <c r="C58" s="43">
        <v>7</v>
      </c>
      <c r="D58" s="43" t="s">
        <v>870</v>
      </c>
      <c r="E58" s="43">
        <v>7</v>
      </c>
      <c r="F58" s="43" t="s">
        <v>871</v>
      </c>
      <c r="G58" s="43">
        <v>8</v>
      </c>
      <c r="H58" s="43" t="s">
        <v>872</v>
      </c>
      <c r="I58" s="52" t="s">
        <v>1798</v>
      </c>
      <c r="J58" s="57" t="str">
        <f t="shared" si="0"/>
        <v>basketballposmale=8</v>
      </c>
      <c r="K58" s="57" t="str">
        <f t="shared" si="1"/>
        <v>Chinese Women</v>
      </c>
    </row>
    <row r="59" spans="1:11" x14ac:dyDescent="0.2">
      <c r="A59" s="43">
        <v>7</v>
      </c>
      <c r="B59" s="43" t="s">
        <v>871</v>
      </c>
      <c r="C59" s="43">
        <v>7</v>
      </c>
      <c r="D59" s="43" t="s">
        <v>873</v>
      </c>
      <c r="E59" s="43">
        <v>7</v>
      </c>
      <c r="F59" s="43" t="s">
        <v>874</v>
      </c>
      <c r="G59" s="43">
        <v>10</v>
      </c>
      <c r="H59" s="43" t="s">
        <v>875</v>
      </c>
      <c r="I59" s="52" t="s">
        <v>1798</v>
      </c>
      <c r="J59" s="57" t="str">
        <f t="shared" si="0"/>
        <v>basketballposmale=10</v>
      </c>
      <c r="K59" s="57" t="str">
        <f t="shared" si="1"/>
        <v>Lingnan</v>
      </c>
    </row>
    <row r="60" spans="1:11" x14ac:dyDescent="0.2">
      <c r="A60" s="43">
        <v>8</v>
      </c>
      <c r="B60" s="43" t="s">
        <v>876</v>
      </c>
      <c r="C60" s="43">
        <v>8</v>
      </c>
      <c r="D60" s="43" t="s">
        <v>877</v>
      </c>
      <c r="E60" s="43"/>
      <c r="F60" s="43"/>
      <c r="G60" s="43">
        <v>11</v>
      </c>
      <c r="H60" s="43" t="s">
        <v>878</v>
      </c>
      <c r="I60" s="52" t="s">
        <v>1798</v>
      </c>
      <c r="J60" s="57" t="str">
        <f t="shared" si="0"/>
        <v>basketballposmale=11</v>
      </c>
      <c r="K60" s="57" t="str">
        <f t="shared" si="1"/>
        <v>C. Lutheran-NP</v>
      </c>
    </row>
    <row r="61" spans="1:11" x14ac:dyDescent="0.2">
      <c r="A61" s="43"/>
      <c r="B61" s="45" t="s">
        <v>879</v>
      </c>
      <c r="C61" s="43">
        <v>8</v>
      </c>
      <c r="D61" s="43" t="s">
        <v>837</v>
      </c>
      <c r="E61" s="43"/>
      <c r="F61" s="43"/>
      <c r="G61" s="43">
        <v>12</v>
      </c>
      <c r="H61" s="43" t="s">
        <v>880</v>
      </c>
      <c r="I61" s="52" t="s">
        <v>1798</v>
      </c>
      <c r="J61" s="57" t="str">
        <f t="shared" si="0"/>
        <v>basketballposmale=12</v>
      </c>
      <c r="K61" s="57" t="str">
        <f t="shared" si="1"/>
        <v>Wu Cheng-Chung</v>
      </c>
    </row>
    <row r="62" spans="1:11" x14ac:dyDescent="0.2">
      <c r="A62" s="43"/>
      <c r="B62" s="43"/>
      <c r="C62" s="43"/>
      <c r="D62" s="43"/>
      <c r="E62" s="43"/>
      <c r="F62" s="43"/>
      <c r="G62" s="43"/>
      <c r="H62" s="43"/>
      <c r="I62" s="52"/>
      <c r="J62" s="57"/>
      <c r="K62" s="57"/>
    </row>
    <row r="63" spans="1:11" x14ac:dyDescent="0.2">
      <c r="A63" s="43"/>
      <c r="B63" s="43"/>
      <c r="C63" s="43"/>
      <c r="D63" s="43"/>
      <c r="E63" s="43"/>
      <c r="F63" s="43"/>
      <c r="G63" s="43"/>
      <c r="H63" s="43"/>
      <c r="I63" s="52"/>
      <c r="J63" s="57"/>
      <c r="K63" s="57"/>
    </row>
    <row r="64" spans="1:11" x14ac:dyDescent="0.2">
      <c r="A64" s="43"/>
      <c r="B64" s="43"/>
      <c r="C64" s="43"/>
      <c r="D64" s="43"/>
      <c r="E64" s="43"/>
      <c r="F64" s="43"/>
      <c r="G64" s="43"/>
      <c r="H64" s="43"/>
      <c r="I64" s="52"/>
      <c r="J64" s="57"/>
      <c r="K64" s="57"/>
    </row>
    <row r="65" spans="1:11" x14ac:dyDescent="0.2">
      <c r="A65" s="50" t="s">
        <v>795</v>
      </c>
      <c r="B65" s="50"/>
      <c r="C65" s="50" t="s">
        <v>796</v>
      </c>
      <c r="D65" s="50"/>
      <c r="E65" s="50" t="s">
        <v>797</v>
      </c>
      <c r="F65" s="50"/>
      <c r="G65" s="50" t="s">
        <v>798</v>
      </c>
      <c r="H65" s="50"/>
      <c r="I65" s="52"/>
      <c r="J65" s="57"/>
      <c r="K65" s="57"/>
    </row>
    <row r="66" spans="1:11" x14ac:dyDescent="0.2">
      <c r="A66" s="43"/>
      <c r="B66" s="43"/>
      <c r="C66" s="43"/>
      <c r="D66" s="43"/>
      <c r="E66" s="43"/>
      <c r="F66" s="43"/>
      <c r="G66" s="43"/>
      <c r="H66" s="43"/>
      <c r="I66" s="52"/>
      <c r="J66" s="57"/>
      <c r="K66" s="57"/>
    </row>
    <row r="67" spans="1:11" ht="25.5" x14ac:dyDescent="0.2">
      <c r="A67" s="43"/>
      <c r="B67" s="44" t="s">
        <v>749</v>
      </c>
      <c r="C67" s="43"/>
      <c r="D67" s="44" t="s">
        <v>749</v>
      </c>
      <c r="E67" s="43"/>
      <c r="F67" s="44" t="s">
        <v>749</v>
      </c>
      <c r="G67" s="43"/>
      <c r="H67" s="44" t="s">
        <v>750</v>
      </c>
      <c r="I67" s="52"/>
      <c r="J67" s="57"/>
      <c r="K67" s="57"/>
    </row>
    <row r="68" spans="1:11" x14ac:dyDescent="0.2">
      <c r="A68" s="43"/>
      <c r="B68" s="43"/>
      <c r="C68" s="43"/>
      <c r="D68" s="43"/>
      <c r="E68" s="43"/>
      <c r="F68" s="43"/>
      <c r="G68" s="43"/>
      <c r="H68" s="43"/>
      <c r="I68" s="52"/>
      <c r="J68" s="57"/>
      <c r="K68" s="57"/>
    </row>
    <row r="69" spans="1:11" ht="24" x14ac:dyDescent="0.2">
      <c r="A69" s="43">
        <v>1</v>
      </c>
      <c r="B69" s="43" t="s">
        <v>881</v>
      </c>
      <c r="C69" s="43">
        <v>1</v>
      </c>
      <c r="D69" s="43" t="s">
        <v>882</v>
      </c>
      <c r="E69" s="43">
        <v>1</v>
      </c>
      <c r="F69" s="43" t="s">
        <v>883</v>
      </c>
      <c r="G69" s="43">
        <v>1</v>
      </c>
      <c r="H69" s="43" t="s">
        <v>884</v>
      </c>
      <c r="I69" s="52" t="s">
        <v>1811</v>
      </c>
      <c r="J69" s="57" t="str">
        <f>"basketballposfemale="&amp;G69</f>
        <v>basketballposfemale=1</v>
      </c>
      <c r="K69" s="57" t="str">
        <f t="shared" si="1"/>
        <v>SKH Tang Shiu Kin</v>
      </c>
    </row>
    <row r="70" spans="1:11" ht="24" x14ac:dyDescent="0.2">
      <c r="A70" s="43">
        <v>2</v>
      </c>
      <c r="B70" s="43" t="s">
        <v>845</v>
      </c>
      <c r="C70" s="43">
        <v>2</v>
      </c>
      <c r="D70" s="43" t="s">
        <v>885</v>
      </c>
      <c r="E70" s="43">
        <v>2</v>
      </c>
      <c r="F70" s="43" t="s">
        <v>886</v>
      </c>
      <c r="G70" s="43">
        <v>2</v>
      </c>
      <c r="H70" s="43" t="s">
        <v>887</v>
      </c>
      <c r="I70" s="52" t="s">
        <v>1811</v>
      </c>
      <c r="J70" s="57" t="str">
        <f t="shared" ref="J70:J95" si="3">"basketballposfemale="&amp;G70</f>
        <v>basketballposfemale=2</v>
      </c>
      <c r="K70" s="57" t="str">
        <f t="shared" si="1"/>
        <v>St. Stephen's Girls' </v>
      </c>
    </row>
    <row r="71" spans="1:11" ht="24" x14ac:dyDescent="0.2">
      <c r="A71" s="43">
        <v>3</v>
      </c>
      <c r="B71" s="43" t="s">
        <v>888</v>
      </c>
      <c r="C71" s="43">
        <v>3</v>
      </c>
      <c r="D71" s="43" t="s">
        <v>889</v>
      </c>
      <c r="E71" s="43">
        <v>3</v>
      </c>
      <c r="F71" s="43" t="s">
        <v>890</v>
      </c>
      <c r="G71" s="43">
        <v>3</v>
      </c>
      <c r="H71" s="43" t="s">
        <v>891</v>
      </c>
      <c r="I71" s="52" t="s">
        <v>1811</v>
      </c>
      <c r="J71" s="57" t="str">
        <f t="shared" si="3"/>
        <v>basketballposfemale=3</v>
      </c>
      <c r="K71" s="57" t="str">
        <f t="shared" si="1"/>
        <v>Precious Blood</v>
      </c>
    </row>
    <row r="72" spans="1:11" x14ac:dyDescent="0.2">
      <c r="A72" s="43">
        <v>4</v>
      </c>
      <c r="B72" s="43" t="s">
        <v>892</v>
      </c>
      <c r="C72" s="43">
        <v>4</v>
      </c>
      <c r="D72" s="43" t="s">
        <v>893</v>
      </c>
      <c r="E72" s="43">
        <v>4</v>
      </c>
      <c r="F72" s="43" t="s">
        <v>894</v>
      </c>
      <c r="G72" s="43">
        <v>4</v>
      </c>
      <c r="H72" s="43" t="s">
        <v>895</v>
      </c>
      <c r="I72" s="52" t="s">
        <v>1811</v>
      </c>
      <c r="J72" s="57" t="str">
        <f t="shared" si="3"/>
        <v>basketballposfemale=4</v>
      </c>
      <c r="K72" s="57" t="str">
        <f t="shared" ref="K72:K135" si="4">TRIM(LEFT(H72, FIND("(", H72)-2))</f>
        <v>St. Clare's</v>
      </c>
    </row>
    <row r="73" spans="1:11" x14ac:dyDescent="0.2">
      <c r="A73" s="43">
        <v>5</v>
      </c>
      <c r="B73" s="43" t="s">
        <v>896</v>
      </c>
      <c r="C73" s="43">
        <v>5</v>
      </c>
      <c r="D73" s="43" t="s">
        <v>896</v>
      </c>
      <c r="E73" s="43">
        <v>5</v>
      </c>
      <c r="F73" s="43" t="s">
        <v>897</v>
      </c>
      <c r="G73" s="43">
        <v>5</v>
      </c>
      <c r="H73" s="43" t="s">
        <v>763</v>
      </c>
      <c r="I73" s="52" t="s">
        <v>1811</v>
      </c>
      <c r="J73" s="57" t="str">
        <f t="shared" si="3"/>
        <v>basketballposfemale=5</v>
      </c>
      <c r="K73" s="57" t="str">
        <f t="shared" si="4"/>
        <v>St. Paul's Coed</v>
      </c>
    </row>
    <row r="74" spans="1:11" ht="24" x14ac:dyDescent="0.2">
      <c r="A74" s="43">
        <v>5</v>
      </c>
      <c r="B74" s="43" t="s">
        <v>898</v>
      </c>
      <c r="C74" s="43">
        <v>5</v>
      </c>
      <c r="D74" s="43" t="s">
        <v>858</v>
      </c>
      <c r="E74" s="43">
        <v>5</v>
      </c>
      <c r="F74" s="43" t="s">
        <v>899</v>
      </c>
      <c r="G74" s="43">
        <v>6</v>
      </c>
      <c r="H74" s="43" t="s">
        <v>900</v>
      </c>
      <c r="I74" s="52" t="s">
        <v>1811</v>
      </c>
      <c r="J74" s="57" t="str">
        <f t="shared" si="3"/>
        <v>basketballposfemale=6</v>
      </c>
      <c r="K74" s="57" t="str">
        <f t="shared" si="4"/>
        <v>Wong Fung Ling</v>
      </c>
    </row>
    <row r="75" spans="1:11" x14ac:dyDescent="0.2">
      <c r="A75" s="43">
        <v>5</v>
      </c>
      <c r="B75" s="43" t="s">
        <v>766</v>
      </c>
      <c r="C75" s="43">
        <v>5</v>
      </c>
      <c r="D75" s="43" t="s">
        <v>901</v>
      </c>
      <c r="E75" s="43">
        <v>5</v>
      </c>
      <c r="F75" s="43" t="s">
        <v>902</v>
      </c>
      <c r="G75" s="43">
        <v>7</v>
      </c>
      <c r="H75" s="43" t="s">
        <v>903</v>
      </c>
      <c r="I75" s="52" t="s">
        <v>1811</v>
      </c>
      <c r="J75" s="57" t="str">
        <f t="shared" si="3"/>
        <v>basketballposfemale=7</v>
      </c>
      <c r="K75" s="57" t="str">
        <f t="shared" si="4"/>
        <v>Hotung</v>
      </c>
    </row>
    <row r="76" spans="1:11" ht="24" x14ac:dyDescent="0.2">
      <c r="A76" s="43">
        <v>5</v>
      </c>
      <c r="B76" s="43" t="s">
        <v>764</v>
      </c>
      <c r="C76" s="43">
        <v>5</v>
      </c>
      <c r="D76" s="43" t="s">
        <v>769</v>
      </c>
      <c r="E76" s="43">
        <v>5</v>
      </c>
      <c r="F76" s="43" t="s">
        <v>904</v>
      </c>
      <c r="G76" s="43">
        <v>7</v>
      </c>
      <c r="H76" s="43" t="s">
        <v>905</v>
      </c>
      <c r="I76" s="52" t="s">
        <v>1811</v>
      </c>
      <c r="J76" s="57" t="str">
        <f t="shared" si="3"/>
        <v>basketballposfemale=7</v>
      </c>
      <c r="K76" s="57" t="str">
        <f t="shared" si="4"/>
        <v>Canossa</v>
      </c>
    </row>
    <row r="77" spans="1:11" x14ac:dyDescent="0.2">
      <c r="A77" s="43">
        <v>6</v>
      </c>
      <c r="B77" s="43" t="s">
        <v>774</v>
      </c>
      <c r="C77" s="43">
        <v>6</v>
      </c>
      <c r="D77" s="43" t="s">
        <v>906</v>
      </c>
      <c r="E77" s="43">
        <v>6</v>
      </c>
      <c r="F77" s="43" t="s">
        <v>907</v>
      </c>
      <c r="G77" s="43">
        <v>9</v>
      </c>
      <c r="H77" s="43" t="s">
        <v>908</v>
      </c>
      <c r="I77" s="52" t="s">
        <v>1811</v>
      </c>
      <c r="J77" s="57" t="str">
        <f t="shared" si="3"/>
        <v>basketballposfemale=9</v>
      </c>
      <c r="K77" s="57" t="str">
        <f t="shared" si="4"/>
        <v>West Island</v>
      </c>
    </row>
    <row r="78" spans="1:11" ht="24" x14ac:dyDescent="0.2">
      <c r="A78" s="43">
        <v>6</v>
      </c>
      <c r="B78" s="43" t="s">
        <v>776</v>
      </c>
      <c r="C78" s="43">
        <v>6</v>
      </c>
      <c r="D78" s="43" t="s">
        <v>909</v>
      </c>
      <c r="E78" s="43">
        <v>6</v>
      </c>
      <c r="F78" s="43" t="s">
        <v>910</v>
      </c>
      <c r="G78" s="43">
        <v>9</v>
      </c>
      <c r="H78" s="43" t="s">
        <v>911</v>
      </c>
      <c r="I78" s="52" t="s">
        <v>1811</v>
      </c>
      <c r="J78" s="57" t="str">
        <f t="shared" si="3"/>
        <v>basketballposfemale=9</v>
      </c>
      <c r="K78" s="57" t="str">
        <f t="shared" si="4"/>
        <v>St. Stephen's Stanley</v>
      </c>
    </row>
    <row r="79" spans="1:11" x14ac:dyDescent="0.2">
      <c r="A79" s="43">
        <v>7</v>
      </c>
      <c r="B79" s="43" t="s">
        <v>912</v>
      </c>
      <c r="C79" s="43">
        <v>7</v>
      </c>
      <c r="D79" s="43" t="s">
        <v>871</v>
      </c>
      <c r="E79" s="43">
        <v>6</v>
      </c>
      <c r="F79" s="43" t="s">
        <v>913</v>
      </c>
      <c r="G79" s="43">
        <v>11</v>
      </c>
      <c r="H79" s="43" t="s">
        <v>914</v>
      </c>
      <c r="I79" s="52" t="s">
        <v>1811</v>
      </c>
      <c r="J79" s="57" t="str">
        <f t="shared" si="3"/>
        <v>basketballposfemale=11</v>
      </c>
      <c r="K79" s="57" t="str">
        <f t="shared" si="4"/>
        <v>German Swiss</v>
      </c>
    </row>
    <row r="80" spans="1:11" x14ac:dyDescent="0.2">
      <c r="A80" s="43">
        <v>7</v>
      </c>
      <c r="B80" s="43" t="s">
        <v>915</v>
      </c>
      <c r="C80" s="43">
        <v>7</v>
      </c>
      <c r="D80" s="43" t="s">
        <v>916</v>
      </c>
      <c r="E80" s="43">
        <v>6</v>
      </c>
      <c r="F80" s="43" t="s">
        <v>917</v>
      </c>
      <c r="G80" s="43">
        <v>11</v>
      </c>
      <c r="H80" s="43" t="s">
        <v>918</v>
      </c>
      <c r="I80" s="52" t="s">
        <v>1811</v>
      </c>
      <c r="J80" s="57" t="str">
        <f t="shared" si="3"/>
        <v>basketballposfemale=11</v>
      </c>
      <c r="K80" s="57" t="str">
        <f t="shared" si="4"/>
        <v>Aberdeen Baptist </v>
      </c>
    </row>
    <row r="81" spans="1:11" x14ac:dyDescent="0.2">
      <c r="A81" s="43">
        <v>7</v>
      </c>
      <c r="B81" s="43" t="s">
        <v>919</v>
      </c>
      <c r="C81" s="43">
        <v>7</v>
      </c>
      <c r="D81" s="43" t="s">
        <v>920</v>
      </c>
      <c r="E81" s="43">
        <v>7</v>
      </c>
      <c r="F81" s="43" t="s">
        <v>921</v>
      </c>
      <c r="G81" s="43">
        <v>13</v>
      </c>
      <c r="H81" s="43" t="s">
        <v>922</v>
      </c>
      <c r="I81" s="52" t="s">
        <v>1811</v>
      </c>
      <c r="J81" s="57" t="str">
        <f t="shared" si="3"/>
        <v>basketballposfemale=13</v>
      </c>
      <c r="K81" s="57" t="str">
        <f t="shared" si="4"/>
        <v>Chan Pak Sha</v>
      </c>
    </row>
    <row r="82" spans="1:11" ht="24" x14ac:dyDescent="0.2">
      <c r="A82" s="43">
        <v>7</v>
      </c>
      <c r="B82" s="43" t="s">
        <v>923</v>
      </c>
      <c r="C82" s="43">
        <v>7</v>
      </c>
      <c r="D82" s="43" t="s">
        <v>924</v>
      </c>
      <c r="E82" s="43">
        <v>7</v>
      </c>
      <c r="F82" s="43" t="s">
        <v>785</v>
      </c>
      <c r="G82" s="43">
        <v>13</v>
      </c>
      <c r="H82" s="43" t="s">
        <v>925</v>
      </c>
      <c r="I82" s="52" t="s">
        <v>1811</v>
      </c>
      <c r="J82" s="57" t="str">
        <f t="shared" si="3"/>
        <v>basketballposfemale=13</v>
      </c>
      <c r="K82" s="57" t="str">
        <f t="shared" si="4"/>
        <v>Fukien-SSW</v>
      </c>
    </row>
    <row r="83" spans="1:11" x14ac:dyDescent="0.2">
      <c r="A83" s="43">
        <v>7</v>
      </c>
      <c r="B83" s="43" t="s">
        <v>920</v>
      </c>
      <c r="C83" s="43">
        <v>7</v>
      </c>
      <c r="D83" s="43" t="s">
        <v>926</v>
      </c>
      <c r="E83" s="43">
        <v>7</v>
      </c>
      <c r="F83" s="43" t="s">
        <v>927</v>
      </c>
      <c r="G83" s="43">
        <v>13</v>
      </c>
      <c r="H83" s="43" t="s">
        <v>928</v>
      </c>
      <c r="I83" s="52" t="s">
        <v>1811</v>
      </c>
      <c r="J83" s="57" t="str">
        <f t="shared" si="3"/>
        <v>basketballposfemale=13</v>
      </c>
      <c r="K83" s="57" t="str">
        <f t="shared" si="4"/>
        <v>Henrietta</v>
      </c>
    </row>
    <row r="84" spans="1:11" x14ac:dyDescent="0.2">
      <c r="A84" s="43">
        <v>8</v>
      </c>
      <c r="B84" s="43" t="s">
        <v>929</v>
      </c>
      <c r="C84" s="43">
        <v>8</v>
      </c>
      <c r="D84" s="43" t="s">
        <v>930</v>
      </c>
      <c r="E84" s="43">
        <v>7</v>
      </c>
      <c r="F84" s="43" t="s">
        <v>919</v>
      </c>
      <c r="G84" s="43">
        <v>16</v>
      </c>
      <c r="H84" s="43" t="s">
        <v>931</v>
      </c>
      <c r="I84" s="52" t="s">
        <v>1811</v>
      </c>
      <c r="J84" s="57" t="str">
        <f t="shared" si="3"/>
        <v>basketballposfemale=16</v>
      </c>
      <c r="K84" s="57" t="str">
        <f t="shared" si="4"/>
        <v>Yu Chun Keung-2</v>
      </c>
    </row>
    <row r="85" spans="1:11" x14ac:dyDescent="0.2">
      <c r="A85" s="43">
        <v>8</v>
      </c>
      <c r="B85" s="43" t="s">
        <v>932</v>
      </c>
      <c r="C85" s="43">
        <v>8</v>
      </c>
      <c r="D85" s="43" t="s">
        <v>933</v>
      </c>
      <c r="E85" s="43">
        <v>7</v>
      </c>
      <c r="F85" s="43" t="s">
        <v>916</v>
      </c>
      <c r="G85" s="43">
        <v>16</v>
      </c>
      <c r="H85" s="43" t="s">
        <v>934</v>
      </c>
      <c r="I85" s="52" t="s">
        <v>1811</v>
      </c>
      <c r="J85" s="57" t="str">
        <f t="shared" si="3"/>
        <v>basketballposfemale=16</v>
      </c>
      <c r="K85" s="57" t="str">
        <f t="shared" si="4"/>
        <v>Wesley</v>
      </c>
    </row>
    <row r="86" spans="1:11" x14ac:dyDescent="0.2">
      <c r="A86" s="43">
        <v>8</v>
      </c>
      <c r="B86" s="43" t="s">
        <v>935</v>
      </c>
      <c r="C86" s="43">
        <v>8</v>
      </c>
      <c r="D86" s="43" t="s">
        <v>936</v>
      </c>
      <c r="E86" s="43">
        <v>8</v>
      </c>
      <c r="F86" s="43" t="s">
        <v>937</v>
      </c>
      <c r="G86" s="43">
        <v>16</v>
      </c>
      <c r="H86" s="43" t="s">
        <v>938</v>
      </c>
      <c r="I86" s="52" t="s">
        <v>1811</v>
      </c>
      <c r="J86" s="57" t="str">
        <f t="shared" si="3"/>
        <v>basketballposfemale=16</v>
      </c>
      <c r="K86" s="57" t="str">
        <f t="shared" si="4"/>
        <v>St. Mark's</v>
      </c>
    </row>
    <row r="87" spans="1:11" x14ac:dyDescent="0.2">
      <c r="A87" s="43">
        <v>8</v>
      </c>
      <c r="B87" s="43" t="s">
        <v>936</v>
      </c>
      <c r="C87" s="43">
        <v>8</v>
      </c>
      <c r="D87" s="43" t="s">
        <v>939</v>
      </c>
      <c r="E87" s="43">
        <v>8</v>
      </c>
      <c r="F87" s="43" t="s">
        <v>940</v>
      </c>
      <c r="G87" s="43">
        <v>16</v>
      </c>
      <c r="H87" s="43" t="s">
        <v>941</v>
      </c>
      <c r="I87" s="52" t="s">
        <v>1811</v>
      </c>
      <c r="J87" s="57" t="str">
        <f t="shared" si="3"/>
        <v>basketballposfemale=16</v>
      </c>
      <c r="K87" s="57" t="str">
        <f t="shared" si="4"/>
        <v>Cheung Chuk Shan</v>
      </c>
    </row>
    <row r="88" spans="1:11" x14ac:dyDescent="0.2">
      <c r="A88" s="43">
        <v>8</v>
      </c>
      <c r="B88" s="43" t="s">
        <v>942</v>
      </c>
      <c r="C88" s="43">
        <v>9</v>
      </c>
      <c r="D88" s="43" t="s">
        <v>943</v>
      </c>
      <c r="E88" s="43">
        <v>8</v>
      </c>
      <c r="F88" s="43" t="s">
        <v>930</v>
      </c>
      <c r="G88" s="43">
        <v>20</v>
      </c>
      <c r="H88" s="43" t="s">
        <v>944</v>
      </c>
      <c r="I88" s="52" t="s">
        <v>1811</v>
      </c>
      <c r="J88" s="57" t="str">
        <f t="shared" si="3"/>
        <v>basketballposfemale=20</v>
      </c>
      <c r="K88" s="57" t="str">
        <f t="shared" si="4"/>
        <v>Rosaryhill</v>
      </c>
    </row>
    <row r="89" spans="1:11" x14ac:dyDescent="0.2">
      <c r="A89" s="43">
        <v>9</v>
      </c>
      <c r="B89" s="43" t="s">
        <v>945</v>
      </c>
      <c r="C89" s="43">
        <v>9</v>
      </c>
      <c r="D89" s="43" t="s">
        <v>946</v>
      </c>
      <c r="E89" s="43">
        <v>8</v>
      </c>
      <c r="F89" s="43" t="s">
        <v>947</v>
      </c>
      <c r="G89" s="43">
        <v>21</v>
      </c>
      <c r="H89" s="43" t="s">
        <v>948</v>
      </c>
      <c r="I89" s="52" t="s">
        <v>1811</v>
      </c>
      <c r="J89" s="57" t="str">
        <f t="shared" si="3"/>
        <v>basketballposfemale=21</v>
      </c>
      <c r="K89" s="57" t="str">
        <f t="shared" si="4"/>
        <v>Chinese Int'l </v>
      </c>
    </row>
    <row r="90" spans="1:11" x14ac:dyDescent="0.2">
      <c r="A90" s="43"/>
      <c r="B90" s="45" t="s">
        <v>949</v>
      </c>
      <c r="C90" s="43"/>
      <c r="D90" s="45" t="s">
        <v>950</v>
      </c>
      <c r="E90" s="43">
        <v>9</v>
      </c>
      <c r="F90" s="43" t="s">
        <v>951</v>
      </c>
      <c r="G90" s="43">
        <v>21</v>
      </c>
      <c r="H90" s="43" t="s">
        <v>899</v>
      </c>
      <c r="I90" s="52" t="s">
        <v>1811</v>
      </c>
      <c r="J90" s="57" t="str">
        <f t="shared" si="3"/>
        <v>basketballposfemale=21</v>
      </c>
      <c r="K90" s="57" t="str">
        <f t="shared" si="4"/>
        <v>Lingnan Hang Yee</v>
      </c>
    </row>
    <row r="91" spans="1:11" ht="24" x14ac:dyDescent="0.2">
      <c r="A91" s="43"/>
      <c r="B91" s="43"/>
      <c r="C91" s="43"/>
      <c r="D91" s="45" t="s">
        <v>952</v>
      </c>
      <c r="E91" s="43">
        <v>9</v>
      </c>
      <c r="F91" s="43" t="s">
        <v>953</v>
      </c>
      <c r="G91" s="43">
        <v>21</v>
      </c>
      <c r="H91" s="43" t="s">
        <v>954</v>
      </c>
      <c r="I91" s="52" t="s">
        <v>1811</v>
      </c>
      <c r="J91" s="57" t="str">
        <f t="shared" si="3"/>
        <v>basketballposfemale=21</v>
      </c>
      <c r="K91" s="57" t="str">
        <f t="shared" si="4"/>
        <v>Marymount </v>
      </c>
    </row>
    <row r="92" spans="1:11" x14ac:dyDescent="0.2">
      <c r="A92" s="43"/>
      <c r="B92" s="43"/>
      <c r="C92" s="43"/>
      <c r="D92" s="43"/>
      <c r="E92" s="43"/>
      <c r="F92" s="45" t="s">
        <v>950</v>
      </c>
      <c r="G92" s="43">
        <v>24</v>
      </c>
      <c r="H92" s="43" t="s">
        <v>927</v>
      </c>
      <c r="I92" s="52" t="s">
        <v>1811</v>
      </c>
      <c r="J92" s="57" t="str">
        <f>"basketballposfemale="&amp;G92</f>
        <v>basketballposfemale=24</v>
      </c>
      <c r="K92" s="57" t="str">
        <f t="shared" si="4"/>
        <v>Victoria Shanghai</v>
      </c>
    </row>
    <row r="93" spans="1:11" ht="24" x14ac:dyDescent="0.2">
      <c r="A93" s="43"/>
      <c r="B93" s="43"/>
      <c r="C93" s="43"/>
      <c r="D93" s="43"/>
      <c r="E93" s="43"/>
      <c r="F93" s="45" t="s">
        <v>955</v>
      </c>
      <c r="G93" s="43">
        <v>25</v>
      </c>
      <c r="H93" s="43" t="s">
        <v>942</v>
      </c>
      <c r="I93" s="52" t="s">
        <v>1811</v>
      </c>
      <c r="J93" s="57" t="str">
        <f t="shared" si="3"/>
        <v>basketballposfemale=25</v>
      </c>
      <c r="K93" s="57" t="str">
        <f t="shared" si="4"/>
        <v>Wu Cheng-Chung</v>
      </c>
    </row>
    <row r="94" spans="1:11" x14ac:dyDescent="0.2">
      <c r="A94" s="43"/>
      <c r="B94" s="43"/>
      <c r="C94" s="43"/>
      <c r="D94" s="43"/>
      <c r="E94" s="43"/>
      <c r="F94" s="46" t="s">
        <v>956</v>
      </c>
      <c r="G94" s="43">
        <v>25</v>
      </c>
      <c r="H94" s="43" t="s">
        <v>933</v>
      </c>
      <c r="I94" s="52" t="s">
        <v>1811</v>
      </c>
      <c r="J94" s="57" t="str">
        <f t="shared" si="3"/>
        <v>basketballposfemale=25</v>
      </c>
      <c r="K94" s="57" t="str">
        <f t="shared" si="4"/>
        <v>Pui Tak</v>
      </c>
    </row>
    <row r="95" spans="1:11" x14ac:dyDescent="0.2">
      <c r="A95" s="43"/>
      <c r="B95" s="43"/>
      <c r="C95" s="43"/>
      <c r="D95" s="43"/>
      <c r="E95" s="43"/>
      <c r="F95" s="43"/>
      <c r="G95" s="43">
        <v>25</v>
      </c>
      <c r="H95" s="43" t="s">
        <v>947</v>
      </c>
      <c r="I95" s="52" t="s">
        <v>1811</v>
      </c>
      <c r="J95" s="57" t="str">
        <f t="shared" si="3"/>
        <v>basketballposfemale=25</v>
      </c>
      <c r="K95" s="57" t="str">
        <f t="shared" si="4"/>
        <v>Lee Ching Dea</v>
      </c>
    </row>
    <row r="96" spans="1:11" x14ac:dyDescent="0.2">
      <c r="A96" s="48"/>
      <c r="B96" s="48"/>
      <c r="C96" s="48"/>
      <c r="D96" s="48"/>
      <c r="E96" s="48"/>
      <c r="F96" s="48"/>
      <c r="G96" s="48"/>
      <c r="H96" s="48"/>
      <c r="I96" s="52"/>
      <c r="J96" s="57"/>
      <c r="K96" s="57"/>
    </row>
    <row r="97" spans="1:11" x14ac:dyDescent="0.2">
      <c r="A97" s="48"/>
      <c r="B97" s="48"/>
      <c r="C97" s="48"/>
      <c r="D97" s="48"/>
      <c r="E97" s="48"/>
      <c r="F97" s="48"/>
      <c r="G97" s="48"/>
      <c r="H97" s="48"/>
      <c r="I97" s="52"/>
      <c r="J97" s="57"/>
      <c r="K97" s="57"/>
    </row>
    <row r="98" spans="1:11" x14ac:dyDescent="0.2">
      <c r="A98" s="48"/>
      <c r="B98" s="48"/>
      <c r="C98" s="48"/>
      <c r="D98" s="48"/>
      <c r="E98" s="48"/>
      <c r="F98" s="48"/>
      <c r="G98" s="48"/>
      <c r="H98" s="48"/>
      <c r="I98" s="52"/>
      <c r="J98" s="57"/>
      <c r="K98" s="57"/>
    </row>
    <row r="99" spans="1:11" x14ac:dyDescent="0.2">
      <c r="A99" s="48"/>
      <c r="B99" s="48"/>
      <c r="C99" s="48"/>
      <c r="D99" s="48"/>
      <c r="E99" s="48"/>
      <c r="F99" s="48"/>
      <c r="G99" s="48"/>
      <c r="H99" s="48"/>
      <c r="I99" s="52"/>
      <c r="J99" s="57"/>
      <c r="K99" s="57"/>
    </row>
    <row r="100" spans="1:11" x14ac:dyDescent="0.2">
      <c r="A100" s="48"/>
      <c r="B100" s="48"/>
      <c r="C100" s="48"/>
      <c r="D100" s="48"/>
      <c r="E100" s="48"/>
      <c r="F100" s="48"/>
      <c r="G100" s="48"/>
      <c r="H100" s="48"/>
      <c r="I100" s="52"/>
      <c r="J100" s="57"/>
      <c r="K100" s="57"/>
    </row>
    <row r="101" spans="1:11" x14ac:dyDescent="0.2">
      <c r="A101" s="48"/>
      <c r="B101" s="48"/>
      <c r="C101" s="48"/>
      <c r="D101" s="48"/>
      <c r="E101" s="48"/>
      <c r="F101" s="48"/>
      <c r="G101" s="48"/>
      <c r="H101" s="48"/>
      <c r="I101" s="52"/>
      <c r="J101" s="57"/>
      <c r="K101" s="57"/>
    </row>
    <row r="102" spans="1:11" ht="18" x14ac:dyDescent="0.2">
      <c r="A102" s="47" t="s">
        <v>957</v>
      </c>
      <c r="B102" s="47"/>
      <c r="C102" s="47"/>
      <c r="D102" s="47"/>
      <c r="E102" s="47"/>
      <c r="F102" s="47"/>
      <c r="G102" s="47"/>
      <c r="H102" s="47"/>
      <c r="I102" s="52"/>
      <c r="J102" s="57"/>
      <c r="K102" s="57"/>
    </row>
    <row r="103" spans="1:11" x14ac:dyDescent="0.2">
      <c r="A103" s="48"/>
      <c r="B103" s="48"/>
      <c r="C103" s="48"/>
      <c r="D103" s="48"/>
      <c r="E103" s="48"/>
      <c r="F103" s="48"/>
      <c r="G103" s="48"/>
      <c r="H103" s="48"/>
      <c r="I103" s="52"/>
      <c r="J103" s="57"/>
      <c r="K103" s="57"/>
    </row>
    <row r="104" spans="1:11" x14ac:dyDescent="0.2">
      <c r="A104" s="49" t="s">
        <v>745</v>
      </c>
      <c r="B104" s="49"/>
      <c r="C104" s="49" t="s">
        <v>746</v>
      </c>
      <c r="D104" s="49"/>
      <c r="E104" s="49" t="s">
        <v>747</v>
      </c>
      <c r="F104" s="49"/>
      <c r="G104" s="49" t="s">
        <v>748</v>
      </c>
      <c r="H104" s="49"/>
      <c r="I104" s="52"/>
      <c r="J104" s="57"/>
      <c r="K104" s="57"/>
    </row>
    <row r="105" spans="1:11" x14ac:dyDescent="0.2">
      <c r="A105" s="43"/>
      <c r="B105" s="43"/>
      <c r="C105" s="43"/>
      <c r="D105" s="43"/>
      <c r="E105" s="43"/>
      <c r="F105" s="43"/>
      <c r="G105" s="43"/>
      <c r="H105" s="43"/>
      <c r="I105" s="52"/>
      <c r="J105" s="57"/>
      <c r="K105" s="57"/>
    </row>
    <row r="106" spans="1:11" ht="25.5" x14ac:dyDescent="0.2">
      <c r="A106" s="43"/>
      <c r="B106" s="44" t="s">
        <v>749</v>
      </c>
      <c r="C106" s="43"/>
      <c r="D106" s="44" t="s">
        <v>749</v>
      </c>
      <c r="E106" s="43"/>
      <c r="F106" s="44" t="s">
        <v>749</v>
      </c>
      <c r="G106" s="43"/>
      <c r="H106" s="44" t="s">
        <v>750</v>
      </c>
      <c r="I106" s="52"/>
      <c r="J106" s="57"/>
      <c r="K106" s="57"/>
    </row>
    <row r="107" spans="1:11" x14ac:dyDescent="0.2">
      <c r="A107" s="43"/>
      <c r="B107" s="43"/>
      <c r="C107" s="43"/>
      <c r="D107" s="43"/>
      <c r="E107" s="43"/>
      <c r="F107" s="43"/>
      <c r="G107" s="43"/>
      <c r="H107" s="43"/>
      <c r="I107" s="52"/>
      <c r="J107" s="57"/>
      <c r="K107" s="57"/>
    </row>
    <row r="108" spans="1:11" ht="24" x14ac:dyDescent="0.2">
      <c r="A108" s="43">
        <v>1</v>
      </c>
      <c r="B108" s="43" t="s">
        <v>958</v>
      </c>
      <c r="C108" s="43">
        <v>1</v>
      </c>
      <c r="D108" s="43" t="s">
        <v>959</v>
      </c>
      <c r="E108" s="43">
        <v>1</v>
      </c>
      <c r="F108" s="43" t="s">
        <v>960</v>
      </c>
      <c r="G108" s="43">
        <v>1</v>
      </c>
      <c r="H108" s="43" t="s">
        <v>961</v>
      </c>
      <c r="I108" s="52" t="s">
        <v>1838</v>
      </c>
      <c r="J108" s="57" t="str">
        <f t="shared" ref="J108:J135" si="5">"basketballposmale="&amp;G108</f>
        <v>basketballposmale=1</v>
      </c>
      <c r="K108" s="57" t="str">
        <f t="shared" si="4"/>
        <v>Aberdeen Baptist</v>
      </c>
    </row>
    <row r="109" spans="1:11" ht="24" x14ac:dyDescent="0.2">
      <c r="A109" s="43">
        <v>2</v>
      </c>
      <c r="B109" s="43" t="s">
        <v>962</v>
      </c>
      <c r="C109" s="43">
        <v>2</v>
      </c>
      <c r="D109" s="43" t="s">
        <v>963</v>
      </c>
      <c r="E109" s="43">
        <v>2</v>
      </c>
      <c r="F109" s="43" t="s">
        <v>963</v>
      </c>
      <c r="G109" s="43">
        <v>2</v>
      </c>
      <c r="H109" s="43" t="s">
        <v>964</v>
      </c>
      <c r="I109" s="52" t="s">
        <v>1838</v>
      </c>
      <c r="J109" s="57" t="str">
        <f t="shared" si="5"/>
        <v>basketballposmale=2</v>
      </c>
      <c r="K109" s="57" t="str">
        <f t="shared" si="4"/>
        <v>Munsang-HK</v>
      </c>
    </row>
    <row r="110" spans="1:11" x14ac:dyDescent="0.2">
      <c r="A110" s="43">
        <v>3</v>
      </c>
      <c r="B110" s="43" t="s">
        <v>965</v>
      </c>
      <c r="C110" s="43">
        <v>3</v>
      </c>
      <c r="D110" s="43" t="s">
        <v>966</v>
      </c>
      <c r="E110" s="43">
        <v>3</v>
      </c>
      <c r="F110" s="43" t="s">
        <v>967</v>
      </c>
      <c r="G110" s="43">
        <v>3</v>
      </c>
      <c r="H110" s="43" t="s">
        <v>968</v>
      </c>
      <c r="I110" s="52" t="s">
        <v>1838</v>
      </c>
      <c r="J110" s="57" t="str">
        <f t="shared" si="5"/>
        <v>basketballposmale=3</v>
      </c>
      <c r="K110" s="57" t="str">
        <f t="shared" si="4"/>
        <v>St. Louis </v>
      </c>
    </row>
    <row r="111" spans="1:11" ht="24" x14ac:dyDescent="0.2">
      <c r="A111" s="43">
        <v>4</v>
      </c>
      <c r="B111" s="43" t="s">
        <v>969</v>
      </c>
      <c r="C111" s="43">
        <v>4</v>
      </c>
      <c r="D111" s="43" t="s">
        <v>970</v>
      </c>
      <c r="E111" s="43">
        <v>4</v>
      </c>
      <c r="F111" s="43" t="s">
        <v>808</v>
      </c>
      <c r="G111" s="43">
        <v>4</v>
      </c>
      <c r="H111" s="43" t="s">
        <v>971</v>
      </c>
      <c r="I111" s="52" t="s">
        <v>1838</v>
      </c>
      <c r="J111" s="57" t="str">
        <f t="shared" si="5"/>
        <v>basketballposmale=4</v>
      </c>
      <c r="K111" s="57" t="str">
        <f t="shared" si="4"/>
        <v>Victoria Shanghai </v>
      </c>
    </row>
    <row r="112" spans="1:11" ht="24" x14ac:dyDescent="0.2">
      <c r="A112" s="43">
        <v>5</v>
      </c>
      <c r="B112" s="43" t="s">
        <v>972</v>
      </c>
      <c r="C112" s="43">
        <v>5</v>
      </c>
      <c r="D112" s="43" t="s">
        <v>973</v>
      </c>
      <c r="E112" s="43">
        <v>5</v>
      </c>
      <c r="F112" s="43" t="s">
        <v>974</v>
      </c>
      <c r="G112" s="43">
        <v>5</v>
      </c>
      <c r="H112" s="43" t="s">
        <v>975</v>
      </c>
      <c r="I112" s="52" t="s">
        <v>1838</v>
      </c>
      <c r="J112" s="57" t="str">
        <f t="shared" si="5"/>
        <v>basketballposmale=5</v>
      </c>
      <c r="K112" s="57" t="str">
        <f t="shared" si="4"/>
        <v>St. Peter's</v>
      </c>
    </row>
    <row r="113" spans="1:11" ht="24" x14ac:dyDescent="0.2">
      <c r="A113" s="43">
        <v>5</v>
      </c>
      <c r="B113" s="43" t="s">
        <v>904</v>
      </c>
      <c r="C113" s="43">
        <v>5</v>
      </c>
      <c r="D113" s="43" t="s">
        <v>976</v>
      </c>
      <c r="E113" s="43">
        <v>5</v>
      </c>
      <c r="F113" s="43" t="s">
        <v>972</v>
      </c>
      <c r="G113" s="43">
        <v>6</v>
      </c>
      <c r="H113" s="43" t="s">
        <v>977</v>
      </c>
      <c r="I113" s="52" t="s">
        <v>1838</v>
      </c>
      <c r="J113" s="57" t="str">
        <f t="shared" si="5"/>
        <v>basketballposmale=6</v>
      </c>
      <c r="K113" s="57" t="str">
        <f t="shared" si="4"/>
        <v>Clementi</v>
      </c>
    </row>
    <row r="114" spans="1:11" x14ac:dyDescent="0.2">
      <c r="A114" s="43">
        <v>5</v>
      </c>
      <c r="B114" s="43" t="s">
        <v>978</v>
      </c>
      <c r="C114" s="43">
        <v>5</v>
      </c>
      <c r="D114" s="43" t="s">
        <v>979</v>
      </c>
      <c r="E114" s="43">
        <v>5</v>
      </c>
      <c r="F114" s="43" t="s">
        <v>980</v>
      </c>
      <c r="G114" s="43">
        <v>6</v>
      </c>
      <c r="H114" s="43" t="s">
        <v>981</v>
      </c>
      <c r="I114" s="52" t="s">
        <v>1838</v>
      </c>
      <c r="J114" s="57" t="str">
        <f t="shared" si="5"/>
        <v>basketballposmale=6</v>
      </c>
      <c r="K114" s="57" t="str">
        <f t="shared" si="4"/>
        <v>HKUGA</v>
      </c>
    </row>
    <row r="115" spans="1:11" x14ac:dyDescent="0.2">
      <c r="A115" s="43">
        <v>5</v>
      </c>
      <c r="B115" s="43" t="s">
        <v>982</v>
      </c>
      <c r="C115" s="43">
        <v>5</v>
      </c>
      <c r="D115" s="43" t="s">
        <v>983</v>
      </c>
      <c r="E115" s="43">
        <v>5</v>
      </c>
      <c r="F115" s="43" t="s">
        <v>984</v>
      </c>
      <c r="G115" s="43">
        <v>6</v>
      </c>
      <c r="H115" s="43" t="s">
        <v>985</v>
      </c>
      <c r="I115" s="52" t="s">
        <v>1838</v>
      </c>
      <c r="J115" s="57" t="str">
        <f t="shared" si="5"/>
        <v>basketballposmale=6</v>
      </c>
      <c r="K115" s="57" t="str">
        <f t="shared" si="4"/>
        <v>Kiangsu-Chekiang</v>
      </c>
    </row>
    <row r="116" spans="1:11" x14ac:dyDescent="0.2">
      <c r="A116" s="43">
        <v>6</v>
      </c>
      <c r="B116" s="43" t="s">
        <v>986</v>
      </c>
      <c r="C116" s="43">
        <v>6</v>
      </c>
      <c r="D116" s="43" t="s">
        <v>909</v>
      </c>
      <c r="E116" s="43">
        <v>6</v>
      </c>
      <c r="F116" s="43" t="s">
        <v>987</v>
      </c>
      <c r="G116" s="43">
        <v>6</v>
      </c>
      <c r="H116" s="43" t="s">
        <v>988</v>
      </c>
      <c r="I116" s="52" t="s">
        <v>1838</v>
      </c>
      <c r="J116" s="57" t="str">
        <f t="shared" si="5"/>
        <v>basketballposmale=6</v>
      </c>
      <c r="K116" s="57" t="str">
        <f t="shared" si="4"/>
        <v>Lui Ming Choi</v>
      </c>
    </row>
    <row r="117" spans="1:11" x14ac:dyDescent="0.2">
      <c r="A117" s="43">
        <v>6</v>
      </c>
      <c r="B117" s="43" t="s">
        <v>989</v>
      </c>
      <c r="C117" s="43">
        <v>6</v>
      </c>
      <c r="D117" s="43" t="s">
        <v>990</v>
      </c>
      <c r="E117" s="43">
        <v>6</v>
      </c>
      <c r="F117" s="43" t="s">
        <v>991</v>
      </c>
      <c r="G117" s="43">
        <v>6</v>
      </c>
      <c r="H117" s="43" t="s">
        <v>992</v>
      </c>
      <c r="I117" s="52" t="s">
        <v>1838</v>
      </c>
      <c r="J117" s="57" t="str">
        <f t="shared" si="5"/>
        <v>basketballposmale=6</v>
      </c>
      <c r="K117" s="57" t="str">
        <f t="shared" si="4"/>
        <v>Tang King Po-HK </v>
      </c>
    </row>
    <row r="118" spans="1:11" x14ac:dyDescent="0.2">
      <c r="A118" s="43">
        <v>6</v>
      </c>
      <c r="B118" s="43" t="s">
        <v>909</v>
      </c>
      <c r="C118" s="43">
        <v>6</v>
      </c>
      <c r="D118" s="43" t="s">
        <v>993</v>
      </c>
      <c r="E118" s="43">
        <v>6</v>
      </c>
      <c r="F118" s="43" t="s">
        <v>994</v>
      </c>
      <c r="G118" s="43">
        <v>6</v>
      </c>
      <c r="H118" s="43" t="s">
        <v>995</v>
      </c>
      <c r="I118" s="52" t="s">
        <v>1838</v>
      </c>
      <c r="J118" s="57" t="str">
        <f t="shared" si="5"/>
        <v>basketballposmale=6</v>
      </c>
      <c r="K118" s="57" t="str">
        <f t="shared" si="4"/>
        <v>Wesley</v>
      </c>
    </row>
    <row r="119" spans="1:11" x14ac:dyDescent="0.2">
      <c r="A119" s="43">
        <v>6</v>
      </c>
      <c r="B119" s="43" t="s">
        <v>987</v>
      </c>
      <c r="C119" s="43">
        <v>6</v>
      </c>
      <c r="D119" s="43" t="s">
        <v>996</v>
      </c>
      <c r="E119" s="43">
        <v>6</v>
      </c>
      <c r="F119" s="43" t="s">
        <v>997</v>
      </c>
      <c r="G119" s="43">
        <v>6</v>
      </c>
      <c r="H119" s="43" t="s">
        <v>900</v>
      </c>
      <c r="I119" s="52" t="s">
        <v>1838</v>
      </c>
      <c r="J119" s="57" t="str">
        <f t="shared" si="5"/>
        <v>basketballposmale=6</v>
      </c>
      <c r="K119" s="57" t="str">
        <f t="shared" si="4"/>
        <v>Wong Fung Ling</v>
      </c>
    </row>
    <row r="120" spans="1:11" x14ac:dyDescent="0.2">
      <c r="A120" s="43">
        <v>6</v>
      </c>
      <c r="B120" s="43" t="s">
        <v>997</v>
      </c>
      <c r="C120" s="43">
        <v>6</v>
      </c>
      <c r="D120" s="43" t="s">
        <v>998</v>
      </c>
      <c r="E120" s="43">
        <v>7</v>
      </c>
      <c r="F120" s="43" t="s">
        <v>999</v>
      </c>
      <c r="G120" s="43">
        <v>13</v>
      </c>
      <c r="H120" s="43" t="s">
        <v>1000</v>
      </c>
      <c r="I120" s="52" t="s">
        <v>1838</v>
      </c>
      <c r="J120" s="57" t="str">
        <f t="shared" si="5"/>
        <v>basketballposmale=13</v>
      </c>
      <c r="K120" s="57" t="str">
        <f t="shared" si="4"/>
        <v>Li Fook Hing</v>
      </c>
    </row>
    <row r="121" spans="1:11" x14ac:dyDescent="0.2">
      <c r="A121" s="43">
        <v>6</v>
      </c>
      <c r="B121" s="43" t="s">
        <v>1001</v>
      </c>
      <c r="C121" s="43">
        <v>6</v>
      </c>
      <c r="D121" s="43" t="s">
        <v>1002</v>
      </c>
      <c r="E121" s="43">
        <v>7</v>
      </c>
      <c r="F121" s="43" t="s">
        <v>1003</v>
      </c>
      <c r="G121" s="43">
        <v>14</v>
      </c>
      <c r="H121" s="43" t="s">
        <v>1004</v>
      </c>
      <c r="I121" s="52" t="s">
        <v>1838</v>
      </c>
      <c r="J121" s="57" t="str">
        <f t="shared" si="5"/>
        <v>basketballposmale=14</v>
      </c>
      <c r="K121" s="57" t="str">
        <f t="shared" si="4"/>
        <v>Sea School</v>
      </c>
    </row>
    <row r="122" spans="1:11" x14ac:dyDescent="0.2">
      <c r="A122" s="43">
        <v>6</v>
      </c>
      <c r="B122" s="43" t="s">
        <v>1002</v>
      </c>
      <c r="C122" s="43">
        <v>6</v>
      </c>
      <c r="D122" s="43" t="s">
        <v>1005</v>
      </c>
      <c r="E122" s="43">
        <v>7</v>
      </c>
      <c r="F122" s="43" t="s">
        <v>1006</v>
      </c>
      <c r="G122" s="43">
        <v>15</v>
      </c>
      <c r="H122" s="43" t="s">
        <v>1007</v>
      </c>
      <c r="I122" s="52" t="s">
        <v>1838</v>
      </c>
      <c r="J122" s="57" t="str">
        <f t="shared" si="5"/>
        <v>basketballposmale=15</v>
      </c>
      <c r="K122" s="57" t="str">
        <f t="shared" si="4"/>
        <v>Fukien-SSW</v>
      </c>
    </row>
    <row r="123" spans="1:11" x14ac:dyDescent="0.2">
      <c r="A123" s="43">
        <v>6</v>
      </c>
      <c r="B123" s="43" t="s">
        <v>1008</v>
      </c>
      <c r="C123" s="43">
        <v>6</v>
      </c>
      <c r="D123" s="43" t="s">
        <v>1009</v>
      </c>
      <c r="E123" s="43">
        <v>7</v>
      </c>
      <c r="F123" s="43" t="s">
        <v>1010</v>
      </c>
      <c r="G123" s="43">
        <v>15</v>
      </c>
      <c r="H123" s="43" t="s">
        <v>1011</v>
      </c>
      <c r="I123" s="52" t="s">
        <v>1838</v>
      </c>
      <c r="J123" s="57" t="str">
        <f t="shared" si="5"/>
        <v>basketballposmale=15</v>
      </c>
      <c r="K123" s="57" t="str">
        <f t="shared" si="4"/>
        <v>Henrietta</v>
      </c>
    </row>
    <row r="124" spans="1:11" ht="24" x14ac:dyDescent="0.2">
      <c r="A124" s="43">
        <v>7</v>
      </c>
      <c r="B124" s="43" t="s">
        <v>1012</v>
      </c>
      <c r="C124" s="43">
        <v>7</v>
      </c>
      <c r="D124" s="43" t="s">
        <v>1013</v>
      </c>
      <c r="E124" s="43">
        <v>7</v>
      </c>
      <c r="F124" s="43" t="s">
        <v>923</v>
      </c>
      <c r="G124" s="43">
        <v>15</v>
      </c>
      <c r="H124" s="43" t="s">
        <v>1014</v>
      </c>
      <c r="I124" s="52" t="s">
        <v>1838</v>
      </c>
      <c r="J124" s="57" t="str">
        <f t="shared" si="5"/>
        <v>basketballposmale=15</v>
      </c>
      <c r="K124" s="57" t="str">
        <f t="shared" si="4"/>
        <v>Leung Kau Kui</v>
      </c>
    </row>
    <row r="125" spans="1:11" ht="24" x14ac:dyDescent="0.2">
      <c r="A125" s="43">
        <v>7</v>
      </c>
      <c r="B125" s="43" t="s">
        <v>999</v>
      </c>
      <c r="C125" s="43">
        <v>7</v>
      </c>
      <c r="D125" s="43" t="s">
        <v>1015</v>
      </c>
      <c r="E125" s="43">
        <v>7</v>
      </c>
      <c r="F125" s="43" t="s">
        <v>1016</v>
      </c>
      <c r="G125" s="43">
        <v>18</v>
      </c>
      <c r="H125" s="43" t="s">
        <v>1017</v>
      </c>
      <c r="I125" s="52" t="s">
        <v>1838</v>
      </c>
      <c r="J125" s="57" t="str">
        <f t="shared" si="5"/>
        <v>basketballposmale=18</v>
      </c>
      <c r="K125" s="57" t="str">
        <f t="shared" si="4"/>
        <v>Pui Kiu</v>
      </c>
    </row>
    <row r="126" spans="1:11" ht="24" x14ac:dyDescent="0.2">
      <c r="A126" s="43">
        <v>7</v>
      </c>
      <c r="B126" s="43" t="s">
        <v>1018</v>
      </c>
      <c r="C126" s="43">
        <v>7</v>
      </c>
      <c r="D126" s="43" t="s">
        <v>927</v>
      </c>
      <c r="E126" s="43">
        <v>8</v>
      </c>
      <c r="F126" s="43" t="s">
        <v>936</v>
      </c>
      <c r="G126" s="43">
        <v>18</v>
      </c>
      <c r="H126" s="43" t="s">
        <v>1019</v>
      </c>
      <c r="I126" s="52" t="s">
        <v>1838</v>
      </c>
      <c r="J126" s="57" t="str">
        <f t="shared" si="5"/>
        <v>basketballposmale=18</v>
      </c>
      <c r="K126" s="57" t="str">
        <f t="shared" si="4"/>
        <v>SKW East</v>
      </c>
    </row>
    <row r="127" spans="1:11" x14ac:dyDescent="0.2">
      <c r="A127" s="43">
        <v>7</v>
      </c>
      <c r="B127" s="43" t="s">
        <v>1020</v>
      </c>
      <c r="C127" s="43">
        <v>7</v>
      </c>
      <c r="D127" s="43" t="s">
        <v>1021</v>
      </c>
      <c r="E127" s="43">
        <v>8</v>
      </c>
      <c r="F127" s="43" t="s">
        <v>1022</v>
      </c>
      <c r="G127" s="43">
        <v>20</v>
      </c>
      <c r="H127" s="43" t="s">
        <v>1023</v>
      </c>
      <c r="I127" s="52" t="s">
        <v>1838</v>
      </c>
      <c r="J127" s="57" t="str">
        <f t="shared" si="5"/>
        <v>basketballposmale=20</v>
      </c>
      <c r="K127" s="57" t="str">
        <f t="shared" si="4"/>
        <v>Aberdeen Tech</v>
      </c>
    </row>
    <row r="128" spans="1:11" ht="24" x14ac:dyDescent="0.2">
      <c r="A128" s="43">
        <v>7</v>
      </c>
      <c r="B128" s="43" t="s">
        <v>1024</v>
      </c>
      <c r="C128" s="43">
        <v>7</v>
      </c>
      <c r="D128" s="43" t="s">
        <v>923</v>
      </c>
      <c r="E128" s="43">
        <v>8</v>
      </c>
      <c r="F128" s="43" t="s">
        <v>1025</v>
      </c>
      <c r="G128" s="43">
        <v>20</v>
      </c>
      <c r="H128" s="43" t="s">
        <v>1026</v>
      </c>
      <c r="I128" s="52" t="s">
        <v>1838</v>
      </c>
      <c r="J128" s="57" t="str">
        <f t="shared" si="5"/>
        <v>basketballposmale=20</v>
      </c>
      <c r="K128" s="57" t="str">
        <f t="shared" si="4"/>
        <v>Cheung Chuk Shan</v>
      </c>
    </row>
    <row r="129" spans="1:11" ht="24" x14ac:dyDescent="0.2">
      <c r="A129" s="43">
        <v>7</v>
      </c>
      <c r="B129" s="43" t="s">
        <v>1027</v>
      </c>
      <c r="C129" s="43">
        <v>7</v>
      </c>
      <c r="D129" s="43" t="s">
        <v>1028</v>
      </c>
      <c r="E129" s="43">
        <v>8</v>
      </c>
      <c r="F129" s="43" t="s">
        <v>1029</v>
      </c>
      <c r="G129" s="43">
        <v>20</v>
      </c>
      <c r="H129" s="43" t="s">
        <v>1030</v>
      </c>
      <c r="I129" s="52" t="s">
        <v>1838</v>
      </c>
      <c r="J129" s="57" t="str">
        <f t="shared" si="5"/>
        <v>basketballposmale=20</v>
      </c>
      <c r="K129" s="57" t="str">
        <f t="shared" si="4"/>
        <v>Cognitio-HK</v>
      </c>
    </row>
    <row r="130" spans="1:11" ht="24" x14ac:dyDescent="0.2">
      <c r="A130" s="43">
        <v>7</v>
      </c>
      <c r="B130" s="43" t="s">
        <v>923</v>
      </c>
      <c r="C130" s="43">
        <v>7</v>
      </c>
      <c r="D130" s="43" t="s">
        <v>1020</v>
      </c>
      <c r="E130" s="43">
        <v>8</v>
      </c>
      <c r="F130" s="43" t="s">
        <v>947</v>
      </c>
      <c r="G130" s="43">
        <v>20</v>
      </c>
      <c r="H130" s="43" t="s">
        <v>1031</v>
      </c>
      <c r="I130" s="52" t="s">
        <v>1838</v>
      </c>
      <c r="J130" s="57" t="str">
        <f t="shared" si="5"/>
        <v>basketballposmale=20</v>
      </c>
      <c r="K130" s="57" t="str">
        <f t="shared" si="4"/>
        <v>St. Joan of Arc</v>
      </c>
    </row>
    <row r="131" spans="1:11" x14ac:dyDescent="0.2">
      <c r="A131" s="43">
        <v>7</v>
      </c>
      <c r="B131" s="43" t="s">
        <v>1032</v>
      </c>
      <c r="C131" s="43">
        <v>7</v>
      </c>
      <c r="D131" s="43" t="s">
        <v>921</v>
      </c>
      <c r="E131" s="43">
        <v>8</v>
      </c>
      <c r="F131" s="43" t="s">
        <v>1033</v>
      </c>
      <c r="G131" s="43">
        <v>24</v>
      </c>
      <c r="H131" s="43" t="s">
        <v>1034</v>
      </c>
      <c r="I131" s="52" t="s">
        <v>1838</v>
      </c>
      <c r="J131" s="57" t="str">
        <f t="shared" si="5"/>
        <v>basketballposmale=24</v>
      </c>
      <c r="K131" s="57" t="str">
        <f t="shared" si="4"/>
        <v>Islamic </v>
      </c>
    </row>
    <row r="132" spans="1:11" x14ac:dyDescent="0.2">
      <c r="A132" s="43">
        <v>8</v>
      </c>
      <c r="B132" s="43" t="s">
        <v>1035</v>
      </c>
      <c r="C132" s="43">
        <v>8</v>
      </c>
      <c r="D132" s="43" t="s">
        <v>1036</v>
      </c>
      <c r="E132" s="43">
        <v>9</v>
      </c>
      <c r="F132" s="43" t="s">
        <v>1037</v>
      </c>
      <c r="G132" s="43">
        <v>24</v>
      </c>
      <c r="H132" s="43" t="s">
        <v>1038</v>
      </c>
      <c r="I132" s="52" t="s">
        <v>1838</v>
      </c>
      <c r="J132" s="57" t="str">
        <f t="shared" si="5"/>
        <v>basketballposmale=24</v>
      </c>
      <c r="K132" s="57" t="str">
        <f t="shared" si="4"/>
        <v>Lau Wing Sang</v>
      </c>
    </row>
    <row r="133" spans="1:11" ht="24" x14ac:dyDescent="0.2">
      <c r="A133" s="43">
        <v>8</v>
      </c>
      <c r="B133" s="43" t="s">
        <v>1029</v>
      </c>
      <c r="C133" s="43">
        <v>8</v>
      </c>
      <c r="D133" s="43" t="s">
        <v>1039</v>
      </c>
      <c r="E133" s="43">
        <v>9</v>
      </c>
      <c r="F133" s="43" t="s">
        <v>1040</v>
      </c>
      <c r="G133" s="43">
        <v>26</v>
      </c>
      <c r="H133" s="43" t="s">
        <v>1041</v>
      </c>
      <c r="I133" s="52" t="s">
        <v>1838</v>
      </c>
      <c r="J133" s="57" t="str">
        <f t="shared" si="5"/>
        <v>basketballposmale=26</v>
      </c>
      <c r="K133" s="57" t="str">
        <f t="shared" si="4"/>
        <v>Chong Yuet Ming</v>
      </c>
    </row>
    <row r="134" spans="1:11" ht="24" x14ac:dyDescent="0.2">
      <c r="A134" s="43">
        <v>8</v>
      </c>
      <c r="B134" s="43" t="s">
        <v>1042</v>
      </c>
      <c r="C134" s="43">
        <v>8</v>
      </c>
      <c r="D134" s="43" t="s">
        <v>1043</v>
      </c>
      <c r="E134" s="43">
        <v>9</v>
      </c>
      <c r="F134" s="43" t="s">
        <v>1044</v>
      </c>
      <c r="G134" s="43">
        <v>26</v>
      </c>
      <c r="H134" s="43" t="s">
        <v>1045</v>
      </c>
      <c r="I134" s="52" t="s">
        <v>1838</v>
      </c>
      <c r="J134" s="57" t="str">
        <f t="shared" si="5"/>
        <v>basketballposmale=26</v>
      </c>
      <c r="K134" s="57" t="str">
        <f t="shared" si="4"/>
        <v>German Swiss</v>
      </c>
    </row>
    <row r="135" spans="1:11" x14ac:dyDescent="0.2">
      <c r="A135" s="43">
        <v>8</v>
      </c>
      <c r="B135" s="43" t="s">
        <v>1046</v>
      </c>
      <c r="C135" s="43">
        <v>8</v>
      </c>
      <c r="D135" s="43" t="s">
        <v>1047</v>
      </c>
      <c r="E135" s="43">
        <v>9</v>
      </c>
      <c r="F135" s="43" t="s">
        <v>1048</v>
      </c>
      <c r="G135" s="43">
        <v>26</v>
      </c>
      <c r="H135" s="43" t="s">
        <v>1049</v>
      </c>
      <c r="I135" s="52" t="s">
        <v>1838</v>
      </c>
      <c r="J135" s="57" t="str">
        <f t="shared" si="5"/>
        <v>basketballposmale=26</v>
      </c>
      <c r="K135" s="57" t="str">
        <f t="shared" si="4"/>
        <v>Island</v>
      </c>
    </row>
    <row r="136" spans="1:11" ht="24" x14ac:dyDescent="0.2">
      <c r="A136" s="43">
        <v>8</v>
      </c>
      <c r="B136" s="43" t="s">
        <v>947</v>
      </c>
      <c r="C136" s="43">
        <v>8</v>
      </c>
      <c r="D136" s="43" t="s">
        <v>1050</v>
      </c>
      <c r="E136" s="43">
        <v>9</v>
      </c>
      <c r="F136" s="43" t="s">
        <v>1051</v>
      </c>
      <c r="G136" s="43">
        <v>26</v>
      </c>
      <c r="H136" s="43" t="s">
        <v>1052</v>
      </c>
      <c r="I136" s="52" t="s">
        <v>1838</v>
      </c>
      <c r="J136" s="57" t="str">
        <f t="shared" ref="J136:J199" si="6">"basketballposmale="&amp;G136</f>
        <v>basketballposmale=26</v>
      </c>
      <c r="K136" s="57" t="str">
        <f t="shared" ref="K136:K199" si="7">TRIM(LEFT(H136, FIND("(", H136)-2))</f>
        <v>Lingnan Hang Yee</v>
      </c>
    </row>
    <row r="137" spans="1:11" ht="24" x14ac:dyDescent="0.2">
      <c r="A137" s="43">
        <v>8</v>
      </c>
      <c r="B137" s="43" t="s">
        <v>1025</v>
      </c>
      <c r="C137" s="43">
        <v>8</v>
      </c>
      <c r="D137" s="43" t="s">
        <v>1053</v>
      </c>
      <c r="E137" s="43">
        <v>9</v>
      </c>
      <c r="F137" s="43" t="s">
        <v>1054</v>
      </c>
      <c r="G137" s="43">
        <v>30</v>
      </c>
      <c r="H137" s="43" t="s">
        <v>978</v>
      </c>
      <c r="I137" s="52" t="s">
        <v>1838</v>
      </c>
      <c r="J137" s="57" t="str">
        <f t="shared" si="6"/>
        <v>basketballposmale=30</v>
      </c>
      <c r="K137" s="57" t="str">
        <f t="shared" si="7"/>
        <v>Chan Pak Sha</v>
      </c>
    </row>
    <row r="138" spans="1:11" x14ac:dyDescent="0.2">
      <c r="A138" s="43">
        <v>8</v>
      </c>
      <c r="B138" s="43" t="s">
        <v>1055</v>
      </c>
      <c r="C138" s="43">
        <v>9</v>
      </c>
      <c r="D138" s="43" t="s">
        <v>1056</v>
      </c>
      <c r="E138" s="43"/>
      <c r="F138" s="43"/>
      <c r="G138" s="43">
        <v>30</v>
      </c>
      <c r="H138" s="43" t="s">
        <v>1057</v>
      </c>
      <c r="I138" s="52" t="s">
        <v>1838</v>
      </c>
      <c r="J138" s="57" t="str">
        <f t="shared" si="6"/>
        <v>basketballposmale=30</v>
      </c>
      <c r="K138" s="57" t="str">
        <f t="shared" si="7"/>
        <v>Lee Ching Dea</v>
      </c>
    </row>
    <row r="139" spans="1:11" x14ac:dyDescent="0.2">
      <c r="A139" s="43">
        <v>8</v>
      </c>
      <c r="B139" s="43" t="s">
        <v>1058</v>
      </c>
      <c r="C139" s="43">
        <v>9</v>
      </c>
      <c r="D139" s="43" t="s">
        <v>1040</v>
      </c>
      <c r="E139" s="43"/>
      <c r="F139" s="43"/>
      <c r="G139" s="43">
        <v>30</v>
      </c>
      <c r="H139" s="43" t="s">
        <v>1059</v>
      </c>
      <c r="I139" s="52" t="s">
        <v>1838</v>
      </c>
      <c r="J139" s="57" t="str">
        <f t="shared" si="6"/>
        <v>basketballposmale=30</v>
      </c>
      <c r="K139" s="57" t="str">
        <f t="shared" si="7"/>
        <v>St. Stephen's Church</v>
      </c>
    </row>
    <row r="140" spans="1:11" x14ac:dyDescent="0.2">
      <c r="A140" s="43">
        <v>9</v>
      </c>
      <c r="B140" s="43" t="s">
        <v>1060</v>
      </c>
      <c r="C140" s="43">
        <v>9</v>
      </c>
      <c r="D140" s="43" t="s">
        <v>1061</v>
      </c>
      <c r="E140" s="43"/>
      <c r="F140" s="43"/>
      <c r="G140" s="43">
        <v>33</v>
      </c>
      <c r="H140" s="43" t="s">
        <v>1062</v>
      </c>
      <c r="I140" s="52" t="s">
        <v>1838</v>
      </c>
      <c r="J140" s="57" t="str">
        <f t="shared" si="6"/>
        <v>basketballposmale=33</v>
      </c>
      <c r="K140" s="57" t="str">
        <f t="shared" si="7"/>
        <v>Victoria Gov't</v>
      </c>
    </row>
    <row r="141" spans="1:11" ht="24" x14ac:dyDescent="0.2">
      <c r="A141" s="43">
        <v>9</v>
      </c>
      <c r="B141" s="43" t="s">
        <v>1051</v>
      </c>
      <c r="C141" s="43">
        <v>9</v>
      </c>
      <c r="D141" s="43" t="s">
        <v>1063</v>
      </c>
      <c r="E141" s="43"/>
      <c r="F141" s="43"/>
      <c r="G141" s="43">
        <v>34</v>
      </c>
      <c r="H141" s="43" t="s">
        <v>1064</v>
      </c>
      <c r="I141" s="52" t="s">
        <v>1838</v>
      </c>
      <c r="J141" s="57" t="str">
        <f t="shared" si="6"/>
        <v>basketballposmale=34</v>
      </c>
      <c r="K141" s="57" t="str">
        <f t="shared" si="7"/>
        <v>Chinese Foundation</v>
      </c>
    </row>
    <row r="142" spans="1:11" ht="24" x14ac:dyDescent="0.2">
      <c r="A142" s="43">
        <v>9</v>
      </c>
      <c r="B142" s="43" t="s">
        <v>1065</v>
      </c>
      <c r="C142" s="43"/>
      <c r="D142" s="45" t="s">
        <v>1066</v>
      </c>
      <c r="E142" s="43"/>
      <c r="F142" s="43"/>
      <c r="G142" s="43">
        <v>35</v>
      </c>
      <c r="H142" s="43" t="s">
        <v>1024</v>
      </c>
      <c r="I142" s="52" t="s">
        <v>1838</v>
      </c>
      <c r="J142" s="57" t="str">
        <f t="shared" si="6"/>
        <v>basketballposmale=35</v>
      </c>
      <c r="K142" s="57" t="str">
        <f t="shared" si="7"/>
        <v>Caritas Marden</v>
      </c>
    </row>
    <row r="143" spans="1:11" ht="24" x14ac:dyDescent="0.2">
      <c r="A143" s="43"/>
      <c r="B143" s="45" t="s">
        <v>1066</v>
      </c>
      <c r="C143" s="43"/>
      <c r="D143" s="46" t="s">
        <v>956</v>
      </c>
      <c r="E143" s="43"/>
      <c r="F143" s="43"/>
      <c r="G143" s="43">
        <v>35</v>
      </c>
      <c r="H143" s="43" t="s">
        <v>1067</v>
      </c>
      <c r="I143" s="52" t="s">
        <v>1838</v>
      </c>
      <c r="J143" s="57" t="str">
        <f t="shared" si="6"/>
        <v>basketballposmale=35</v>
      </c>
      <c r="K143" s="57" t="str">
        <f t="shared" si="7"/>
        <v>Korean Int'l </v>
      </c>
    </row>
    <row r="144" spans="1:11" x14ac:dyDescent="0.2">
      <c r="A144" s="43"/>
      <c r="B144" s="43"/>
      <c r="C144" s="43"/>
      <c r="D144" s="43"/>
      <c r="E144" s="43"/>
      <c r="F144" s="43"/>
      <c r="G144" s="43">
        <v>37</v>
      </c>
      <c r="H144" s="43" t="s">
        <v>1035</v>
      </c>
      <c r="I144" s="52" t="s">
        <v>1838</v>
      </c>
      <c r="J144" s="57" t="str">
        <f t="shared" si="6"/>
        <v>basketballposmale=37</v>
      </c>
      <c r="K144" s="57" t="str">
        <f t="shared" si="7"/>
        <v>Kung Lee</v>
      </c>
    </row>
    <row r="145" spans="1:11" x14ac:dyDescent="0.2">
      <c r="A145" s="43"/>
      <c r="B145" s="43"/>
      <c r="C145" s="43"/>
      <c r="D145" s="43"/>
      <c r="E145" s="43"/>
      <c r="F145" s="43"/>
      <c r="G145" s="43">
        <v>37</v>
      </c>
      <c r="H145" s="43" t="s">
        <v>1046</v>
      </c>
      <c r="I145" s="52" t="s">
        <v>1838</v>
      </c>
      <c r="J145" s="57" t="str">
        <f t="shared" si="6"/>
        <v>basketballposmale=37</v>
      </c>
      <c r="K145" s="57" t="str">
        <f t="shared" si="7"/>
        <v>Man Kiu</v>
      </c>
    </row>
    <row r="146" spans="1:11" x14ac:dyDescent="0.2">
      <c r="A146" s="43"/>
      <c r="B146" s="43"/>
      <c r="C146" s="43"/>
      <c r="D146" s="43"/>
      <c r="E146" s="43"/>
      <c r="F146" s="43"/>
      <c r="G146" s="43">
        <v>39</v>
      </c>
      <c r="H146" s="43" t="s">
        <v>1063</v>
      </c>
      <c r="I146" s="52" t="s">
        <v>1838</v>
      </c>
      <c r="J146" s="57" t="str">
        <f t="shared" si="6"/>
        <v>basketballposmale=39</v>
      </c>
      <c r="K146" s="57" t="str">
        <f t="shared" si="7"/>
        <v>Chan Nam Cheong</v>
      </c>
    </row>
    <row r="147" spans="1:11" x14ac:dyDescent="0.2">
      <c r="I147" s="52"/>
      <c r="J147" s="57"/>
      <c r="K147" s="57"/>
    </row>
    <row r="148" spans="1:11" ht="18" x14ac:dyDescent="0.2">
      <c r="A148" s="47" t="s">
        <v>1068</v>
      </c>
      <c r="B148" s="47"/>
      <c r="C148" s="47"/>
      <c r="D148" s="47"/>
      <c r="E148" s="47"/>
      <c r="F148" s="47"/>
      <c r="G148" s="47"/>
      <c r="H148" s="47"/>
      <c r="I148" s="52"/>
      <c r="J148" s="57"/>
      <c r="K148" s="57"/>
    </row>
    <row r="149" spans="1:11" x14ac:dyDescent="0.2">
      <c r="A149" s="48"/>
      <c r="B149" s="48"/>
      <c r="C149" s="48"/>
      <c r="D149" s="48"/>
      <c r="E149" s="48"/>
      <c r="F149" s="48"/>
      <c r="G149" s="48"/>
      <c r="H149" s="48"/>
      <c r="I149" s="52"/>
      <c r="J149" s="57"/>
      <c r="K149" s="57"/>
    </row>
    <row r="150" spans="1:11" x14ac:dyDescent="0.2">
      <c r="A150" s="49" t="s">
        <v>745</v>
      </c>
      <c r="B150" s="49"/>
      <c r="C150" s="49" t="s">
        <v>746</v>
      </c>
      <c r="D150" s="49"/>
      <c r="E150" s="49" t="s">
        <v>747</v>
      </c>
      <c r="F150" s="49"/>
      <c r="G150" s="49" t="s">
        <v>748</v>
      </c>
      <c r="H150" s="49"/>
      <c r="I150" s="52"/>
      <c r="J150" s="57"/>
      <c r="K150" s="57"/>
    </row>
    <row r="151" spans="1:11" x14ac:dyDescent="0.2">
      <c r="A151" s="43"/>
      <c r="B151" s="43"/>
      <c r="C151" s="43"/>
      <c r="D151" s="43"/>
      <c r="E151" s="43"/>
      <c r="F151" s="43"/>
      <c r="G151" s="43"/>
      <c r="H151" s="43"/>
      <c r="I151" s="52"/>
      <c r="J151" s="57"/>
      <c r="K151" s="57"/>
    </row>
    <row r="152" spans="1:11" ht="25.5" x14ac:dyDescent="0.2">
      <c r="A152" s="43"/>
      <c r="B152" s="44" t="s">
        <v>749</v>
      </c>
      <c r="C152" s="43"/>
      <c r="D152" s="44" t="s">
        <v>749</v>
      </c>
      <c r="E152" s="43"/>
      <c r="F152" s="44" t="s">
        <v>749</v>
      </c>
      <c r="G152" s="43"/>
      <c r="H152" s="44" t="s">
        <v>750</v>
      </c>
      <c r="I152" s="52"/>
      <c r="J152" s="57"/>
      <c r="K152" s="57"/>
    </row>
    <row r="153" spans="1:11" x14ac:dyDescent="0.2">
      <c r="A153" s="43"/>
      <c r="B153" s="43"/>
      <c r="C153" s="43"/>
      <c r="D153" s="43"/>
      <c r="E153" s="43"/>
      <c r="F153" s="43"/>
      <c r="G153" s="43"/>
      <c r="H153" s="43"/>
      <c r="I153" s="52"/>
      <c r="J153" s="57"/>
      <c r="K153" s="57"/>
    </row>
    <row r="154" spans="1:11" x14ac:dyDescent="0.2">
      <c r="A154" s="43">
        <v>1</v>
      </c>
      <c r="B154" s="43" t="s">
        <v>1069</v>
      </c>
      <c r="C154" s="43">
        <v>1</v>
      </c>
      <c r="D154" s="43" t="s">
        <v>1070</v>
      </c>
      <c r="E154" s="43">
        <v>1</v>
      </c>
      <c r="F154" s="43" t="s">
        <v>1069</v>
      </c>
      <c r="G154" s="43">
        <v>1</v>
      </c>
      <c r="H154" s="43" t="s">
        <v>1071</v>
      </c>
      <c r="I154" s="52" t="s">
        <v>1753</v>
      </c>
      <c r="J154" s="57" t="str">
        <f t="shared" si="6"/>
        <v>basketballposmale=1</v>
      </c>
      <c r="K154" s="57" t="str">
        <f t="shared" si="7"/>
        <v>DBS</v>
      </c>
    </row>
    <row r="155" spans="1:11" x14ac:dyDescent="0.2">
      <c r="A155" s="43">
        <v>2</v>
      </c>
      <c r="B155" s="43" t="s">
        <v>1072</v>
      </c>
      <c r="C155" s="43">
        <v>2</v>
      </c>
      <c r="D155" s="43" t="s">
        <v>1073</v>
      </c>
      <c r="E155" s="43">
        <v>2</v>
      </c>
      <c r="F155" s="43" t="s">
        <v>1074</v>
      </c>
      <c r="G155" s="43">
        <v>2</v>
      </c>
      <c r="H155" s="43" t="s">
        <v>1075</v>
      </c>
      <c r="I155" s="52" t="s">
        <v>1753</v>
      </c>
      <c r="J155" s="57" t="str">
        <f t="shared" si="6"/>
        <v>basketballposmale=2</v>
      </c>
      <c r="K155" s="57" t="str">
        <f t="shared" si="7"/>
        <v>Ying Wa</v>
      </c>
    </row>
    <row r="156" spans="1:11" x14ac:dyDescent="0.2">
      <c r="A156" s="43">
        <v>3</v>
      </c>
      <c r="B156" s="43" t="s">
        <v>1076</v>
      </c>
      <c r="C156" s="43">
        <v>3</v>
      </c>
      <c r="D156" s="43" t="s">
        <v>1077</v>
      </c>
      <c r="E156" s="43">
        <v>3</v>
      </c>
      <c r="F156" s="43" t="s">
        <v>1078</v>
      </c>
      <c r="G156" s="43">
        <v>3</v>
      </c>
      <c r="H156" s="43" t="s">
        <v>1079</v>
      </c>
      <c r="I156" s="52" t="s">
        <v>1753</v>
      </c>
      <c r="J156" s="57" t="str">
        <f t="shared" si="6"/>
        <v>basketballposmale=3</v>
      </c>
      <c r="K156" s="57" t="str">
        <f t="shared" si="7"/>
        <v>La Salle</v>
      </c>
    </row>
    <row r="157" spans="1:11" x14ac:dyDescent="0.2">
      <c r="A157" s="43">
        <v>4</v>
      </c>
      <c r="B157" s="43" t="s">
        <v>1080</v>
      </c>
      <c r="C157" s="43">
        <v>4</v>
      </c>
      <c r="D157" s="43" t="s">
        <v>1081</v>
      </c>
      <c r="E157" s="43">
        <v>4</v>
      </c>
      <c r="F157" s="43" t="s">
        <v>1081</v>
      </c>
      <c r="G157" s="43">
        <v>4</v>
      </c>
      <c r="H157" s="43" t="s">
        <v>1082</v>
      </c>
      <c r="I157" s="52" t="s">
        <v>1753</v>
      </c>
      <c r="J157" s="57" t="str">
        <f t="shared" si="6"/>
        <v>basketballposmale=4</v>
      </c>
      <c r="K157" s="57" t="str">
        <f t="shared" si="7"/>
        <v>Po Kok Sec</v>
      </c>
    </row>
    <row r="158" spans="1:11" x14ac:dyDescent="0.2">
      <c r="A158" s="43">
        <v>5</v>
      </c>
      <c r="B158" s="43" t="s">
        <v>1083</v>
      </c>
      <c r="C158" s="43">
        <v>5</v>
      </c>
      <c r="D158" s="43" t="s">
        <v>1084</v>
      </c>
      <c r="E158" s="43">
        <v>5</v>
      </c>
      <c r="F158" s="43" t="s">
        <v>1085</v>
      </c>
      <c r="G158" s="43">
        <v>5</v>
      </c>
      <c r="H158" s="43" t="s">
        <v>1086</v>
      </c>
      <c r="I158" s="52" t="s">
        <v>1753</v>
      </c>
      <c r="J158" s="57" t="str">
        <f t="shared" si="6"/>
        <v>basketballposmale=5</v>
      </c>
      <c r="K158" s="57" t="str">
        <f t="shared" si="7"/>
        <v>Pui Ching</v>
      </c>
    </row>
    <row r="159" spans="1:11" x14ac:dyDescent="0.2">
      <c r="A159" s="43">
        <v>5</v>
      </c>
      <c r="B159" s="43" t="s">
        <v>1085</v>
      </c>
      <c r="C159" s="43">
        <v>5</v>
      </c>
      <c r="D159" s="43" t="s">
        <v>1087</v>
      </c>
      <c r="E159" s="43">
        <v>5</v>
      </c>
      <c r="F159" s="43" t="s">
        <v>1088</v>
      </c>
      <c r="G159" s="43">
        <v>6</v>
      </c>
      <c r="H159" s="43" t="s">
        <v>1089</v>
      </c>
      <c r="I159" s="52" t="s">
        <v>1753</v>
      </c>
      <c r="J159" s="57" t="str">
        <f t="shared" si="6"/>
        <v>basketballposmale=6</v>
      </c>
      <c r="K159" s="57" t="str">
        <f t="shared" si="7"/>
        <v>Sing Yin </v>
      </c>
    </row>
    <row r="160" spans="1:11" ht="24" x14ac:dyDescent="0.2">
      <c r="A160" s="43">
        <v>6</v>
      </c>
      <c r="B160" s="43" t="s">
        <v>1090</v>
      </c>
      <c r="C160" s="43">
        <v>6</v>
      </c>
      <c r="D160" s="43" t="s">
        <v>1091</v>
      </c>
      <c r="E160" s="43">
        <v>6</v>
      </c>
      <c r="F160" s="43" t="s">
        <v>1092</v>
      </c>
      <c r="G160" s="43">
        <v>7</v>
      </c>
      <c r="H160" s="43" t="s">
        <v>1093</v>
      </c>
      <c r="I160" s="52" t="s">
        <v>1753</v>
      </c>
      <c r="J160" s="57" t="str">
        <f t="shared" si="6"/>
        <v>basketballposmale=7</v>
      </c>
      <c r="K160" s="57" t="str">
        <f t="shared" si="7"/>
        <v>Fukien-KT</v>
      </c>
    </row>
    <row r="161" spans="1:11" ht="24" x14ac:dyDescent="0.2">
      <c r="A161" s="43">
        <v>6</v>
      </c>
      <c r="B161" s="43" t="s">
        <v>1094</v>
      </c>
      <c r="C161" s="43">
        <v>6</v>
      </c>
      <c r="D161" s="43" t="s">
        <v>1092</v>
      </c>
      <c r="E161" s="43">
        <v>6</v>
      </c>
      <c r="F161" s="43" t="s">
        <v>1090</v>
      </c>
      <c r="G161" s="43">
        <v>8</v>
      </c>
      <c r="H161" s="43" t="s">
        <v>1095</v>
      </c>
      <c r="I161" s="52" t="s">
        <v>1753</v>
      </c>
      <c r="J161" s="57" t="str">
        <f t="shared" si="6"/>
        <v>basketballposmale=8</v>
      </c>
      <c r="K161" s="57" t="str">
        <f t="shared" si="7"/>
        <v>Pentecostal </v>
      </c>
    </row>
    <row r="162" spans="1:11" ht="24" x14ac:dyDescent="0.2">
      <c r="A162" s="43">
        <v>7</v>
      </c>
      <c r="B162" s="43" t="s">
        <v>1096</v>
      </c>
      <c r="C162" s="43">
        <v>7</v>
      </c>
      <c r="D162" s="43" t="s">
        <v>1097</v>
      </c>
      <c r="E162" s="43">
        <v>7</v>
      </c>
      <c r="F162" s="43" t="s">
        <v>1098</v>
      </c>
      <c r="G162" s="43">
        <v>9</v>
      </c>
      <c r="H162" s="43" t="s">
        <v>1099</v>
      </c>
      <c r="I162" s="52" t="s">
        <v>1753</v>
      </c>
      <c r="J162" s="57" t="str">
        <f t="shared" si="6"/>
        <v>basketballposmale=9</v>
      </c>
      <c r="K162" s="57" t="str">
        <f t="shared" si="7"/>
        <v>Ho Lap</v>
      </c>
    </row>
    <row r="163" spans="1:11" x14ac:dyDescent="0.2">
      <c r="A163" s="43">
        <v>7</v>
      </c>
      <c r="B163" s="43" t="s">
        <v>1098</v>
      </c>
      <c r="C163" s="43">
        <v>7</v>
      </c>
      <c r="D163" s="43" t="s">
        <v>1100</v>
      </c>
      <c r="E163" s="43">
        <v>7</v>
      </c>
      <c r="F163" s="43" t="s">
        <v>1100</v>
      </c>
      <c r="G163" s="43">
        <v>10</v>
      </c>
      <c r="H163" s="43" t="s">
        <v>1101</v>
      </c>
      <c r="I163" s="52" t="s">
        <v>1753</v>
      </c>
      <c r="J163" s="57" t="str">
        <f t="shared" si="6"/>
        <v>basketballposmale=10</v>
      </c>
      <c r="K163" s="57" t="str">
        <f t="shared" si="7"/>
        <v>Kwun Tong Kung Lok </v>
      </c>
    </row>
    <row r="164" spans="1:11" ht="24" x14ac:dyDescent="0.2">
      <c r="A164" s="43">
        <v>8</v>
      </c>
      <c r="B164" s="43" t="s">
        <v>1102</v>
      </c>
      <c r="C164" s="43">
        <v>8</v>
      </c>
      <c r="D164" s="43" t="s">
        <v>1103</v>
      </c>
      <c r="E164" s="43">
        <v>8</v>
      </c>
      <c r="F164" s="43" t="s">
        <v>1103</v>
      </c>
      <c r="G164" s="43">
        <v>11</v>
      </c>
      <c r="H164" s="43" t="s">
        <v>1104</v>
      </c>
      <c r="I164" s="52" t="s">
        <v>1753</v>
      </c>
      <c r="J164" s="57" t="str">
        <f t="shared" si="6"/>
        <v>basketballposmale=11</v>
      </c>
      <c r="K164" s="57" t="str">
        <f t="shared" si="7"/>
        <v>Tsoi Kung Po</v>
      </c>
    </row>
    <row r="165" spans="1:11" ht="24" x14ac:dyDescent="0.2">
      <c r="A165" s="43">
        <v>8</v>
      </c>
      <c r="B165" s="43" t="s">
        <v>1105</v>
      </c>
      <c r="C165" s="43">
        <v>8</v>
      </c>
      <c r="D165" s="43" t="s">
        <v>1106</v>
      </c>
      <c r="E165" s="43">
        <v>8</v>
      </c>
      <c r="F165" s="43" t="s">
        <v>1107</v>
      </c>
      <c r="G165" s="43">
        <v>12</v>
      </c>
      <c r="H165" s="43" t="s">
        <v>1108</v>
      </c>
      <c r="I165" s="52" t="s">
        <v>1753</v>
      </c>
      <c r="J165" s="57" t="str">
        <f t="shared" si="6"/>
        <v>basketballposmale=12</v>
      </c>
      <c r="K165" s="57" t="str">
        <f t="shared" si="7"/>
        <v>PLK Ho Yuk Ching</v>
      </c>
    </row>
    <row r="166" spans="1:11" x14ac:dyDescent="0.2">
      <c r="A166" s="43"/>
      <c r="B166" s="43"/>
      <c r="C166" s="43"/>
      <c r="D166" s="43"/>
      <c r="E166" s="43"/>
      <c r="F166" s="43"/>
      <c r="G166" s="43"/>
      <c r="H166" s="43"/>
      <c r="J166" s="57"/>
      <c r="K166" s="57"/>
    </row>
    <row r="167" spans="1:11" x14ac:dyDescent="0.2">
      <c r="A167" s="43"/>
      <c r="B167" s="43"/>
      <c r="C167" s="43"/>
      <c r="D167" s="43"/>
      <c r="E167" s="43"/>
      <c r="F167" s="43"/>
      <c r="G167" s="43"/>
      <c r="H167" s="43"/>
      <c r="J167" s="57"/>
      <c r="K167" s="57"/>
    </row>
    <row r="168" spans="1:11" x14ac:dyDescent="0.2">
      <c r="A168" s="43"/>
      <c r="B168" s="43"/>
      <c r="C168" s="43"/>
      <c r="D168" s="43"/>
      <c r="E168" s="43"/>
      <c r="F168" s="43"/>
      <c r="G168" s="43"/>
      <c r="H168" s="43"/>
      <c r="J168" s="57"/>
      <c r="K168" s="57"/>
    </row>
    <row r="169" spans="1:11" x14ac:dyDescent="0.2">
      <c r="A169" s="50" t="s">
        <v>795</v>
      </c>
      <c r="B169" s="50"/>
      <c r="C169" s="50" t="s">
        <v>796</v>
      </c>
      <c r="D169" s="50"/>
      <c r="E169" s="50" t="s">
        <v>797</v>
      </c>
      <c r="F169" s="50"/>
      <c r="G169" s="50" t="s">
        <v>798</v>
      </c>
      <c r="H169" s="50"/>
      <c r="J169" s="57"/>
      <c r="K169" s="57"/>
    </row>
    <row r="170" spans="1:11" x14ac:dyDescent="0.2">
      <c r="A170" s="43"/>
      <c r="B170" s="43"/>
      <c r="C170" s="43"/>
      <c r="D170" s="43"/>
      <c r="E170" s="43"/>
      <c r="F170" s="43"/>
      <c r="G170" s="43"/>
      <c r="H170" s="43"/>
      <c r="J170" s="57"/>
      <c r="K170" s="57"/>
    </row>
    <row r="171" spans="1:11" ht="25.5" x14ac:dyDescent="0.2">
      <c r="A171" s="43"/>
      <c r="B171" s="44" t="s">
        <v>749</v>
      </c>
      <c r="C171" s="43"/>
      <c r="D171" s="44" t="s">
        <v>749</v>
      </c>
      <c r="E171" s="43"/>
      <c r="F171" s="44" t="s">
        <v>749</v>
      </c>
      <c r="G171" s="43"/>
      <c r="H171" s="44" t="s">
        <v>750</v>
      </c>
      <c r="J171" s="57"/>
      <c r="K171" s="57"/>
    </row>
    <row r="172" spans="1:11" x14ac:dyDescent="0.2">
      <c r="A172" s="43"/>
      <c r="B172" s="43"/>
      <c r="C172" s="43"/>
      <c r="D172" s="43"/>
      <c r="E172" s="43"/>
      <c r="F172" s="43"/>
      <c r="G172" s="43"/>
      <c r="H172" s="43"/>
      <c r="J172" s="57"/>
      <c r="K172" s="57"/>
    </row>
    <row r="173" spans="1:11" x14ac:dyDescent="0.2">
      <c r="A173" s="43">
        <v>1</v>
      </c>
      <c r="B173" s="43" t="s">
        <v>1109</v>
      </c>
      <c r="C173" s="43">
        <v>1</v>
      </c>
      <c r="D173" s="43" t="s">
        <v>1109</v>
      </c>
      <c r="E173" s="43">
        <v>1</v>
      </c>
      <c r="F173" s="43" t="s">
        <v>1109</v>
      </c>
      <c r="G173" s="43">
        <v>1</v>
      </c>
      <c r="H173" s="43" t="s">
        <v>1110</v>
      </c>
      <c r="I173" s="52" t="s">
        <v>1777</v>
      </c>
      <c r="J173" s="57" t="str">
        <f>"basketballposfemale="&amp;G173</f>
        <v>basketballposfemale=1</v>
      </c>
      <c r="K173" s="57" t="str">
        <f t="shared" si="7"/>
        <v>Heep Yunn</v>
      </c>
    </row>
    <row r="174" spans="1:11" x14ac:dyDescent="0.2">
      <c r="A174" s="43">
        <v>2</v>
      </c>
      <c r="B174" s="43" t="s">
        <v>1072</v>
      </c>
      <c r="C174" s="43">
        <v>2</v>
      </c>
      <c r="D174" s="43" t="s">
        <v>1111</v>
      </c>
      <c r="E174" s="43">
        <v>2</v>
      </c>
      <c r="F174" s="43" t="s">
        <v>1112</v>
      </c>
      <c r="G174" s="43">
        <v>2</v>
      </c>
      <c r="H174" s="43" t="s">
        <v>1113</v>
      </c>
      <c r="I174" s="52" t="s">
        <v>1777</v>
      </c>
      <c r="J174" s="57" t="str">
        <f t="shared" ref="J174:J184" si="8">"basketballposfemale="&amp;G174</f>
        <v>basketballposfemale=2</v>
      </c>
      <c r="K174" s="57" t="str">
        <f t="shared" si="7"/>
        <v>Fukien-KT </v>
      </c>
    </row>
    <row r="175" spans="1:11" x14ac:dyDescent="0.2">
      <c r="A175" s="43">
        <v>3</v>
      </c>
      <c r="B175" s="43" t="s">
        <v>1114</v>
      </c>
      <c r="C175" s="43">
        <v>3</v>
      </c>
      <c r="D175" s="43" t="s">
        <v>1077</v>
      </c>
      <c r="E175" s="43">
        <v>3</v>
      </c>
      <c r="F175" s="43" t="s">
        <v>1115</v>
      </c>
      <c r="G175" s="43">
        <v>3</v>
      </c>
      <c r="H175" s="43" t="s">
        <v>1116</v>
      </c>
      <c r="I175" s="52" t="s">
        <v>1777</v>
      </c>
      <c r="J175" s="57" t="str">
        <f t="shared" si="8"/>
        <v>basketballposfemale=3</v>
      </c>
      <c r="K175" s="57" t="str">
        <f t="shared" si="7"/>
        <v>Po Kok Sec</v>
      </c>
    </row>
    <row r="176" spans="1:11" x14ac:dyDescent="0.2">
      <c r="A176" s="43">
        <v>4</v>
      </c>
      <c r="B176" s="43" t="s">
        <v>1117</v>
      </c>
      <c r="C176" s="43">
        <v>4</v>
      </c>
      <c r="D176" s="43" t="s">
        <v>1118</v>
      </c>
      <c r="E176" s="43">
        <v>4</v>
      </c>
      <c r="F176" s="43" t="s">
        <v>1119</v>
      </c>
      <c r="G176" s="43">
        <v>3</v>
      </c>
      <c r="H176" s="43" t="s">
        <v>1120</v>
      </c>
      <c r="I176" s="52" t="s">
        <v>1777</v>
      </c>
      <c r="J176" s="57" t="str">
        <f t="shared" si="8"/>
        <v>basketballposfemale=3</v>
      </c>
      <c r="K176" s="57" t="str">
        <f t="shared" si="7"/>
        <v>DGS</v>
      </c>
    </row>
    <row r="177" spans="1:11" x14ac:dyDescent="0.2">
      <c r="A177" s="43">
        <v>5</v>
      </c>
      <c r="B177" s="43" t="s">
        <v>1121</v>
      </c>
      <c r="C177" s="43">
        <v>5</v>
      </c>
      <c r="D177" s="43" t="s">
        <v>1122</v>
      </c>
      <c r="E177" s="43">
        <v>5</v>
      </c>
      <c r="F177" s="43" t="s">
        <v>1123</v>
      </c>
      <c r="G177" s="43">
        <v>5</v>
      </c>
      <c r="H177" s="43" t="s">
        <v>1124</v>
      </c>
      <c r="I177" s="52" t="s">
        <v>1777</v>
      </c>
      <c r="J177" s="57" t="str">
        <f t="shared" si="8"/>
        <v>basketballposfemale=5</v>
      </c>
      <c r="K177" s="57" t="str">
        <f t="shared" si="7"/>
        <v>Logos</v>
      </c>
    </row>
    <row r="178" spans="1:11" x14ac:dyDescent="0.2">
      <c r="A178" s="43">
        <v>5</v>
      </c>
      <c r="B178" s="43" t="s">
        <v>1125</v>
      </c>
      <c r="C178" s="43">
        <v>5</v>
      </c>
      <c r="D178" s="43" t="s">
        <v>1125</v>
      </c>
      <c r="E178" s="43">
        <v>5</v>
      </c>
      <c r="F178" s="43" t="s">
        <v>1126</v>
      </c>
      <c r="G178" s="43">
        <v>6</v>
      </c>
      <c r="H178" s="43" t="s">
        <v>1127</v>
      </c>
      <c r="I178" s="52" t="s">
        <v>1777</v>
      </c>
      <c r="J178" s="57" t="str">
        <f t="shared" si="8"/>
        <v>basketballposfemale=6</v>
      </c>
      <c r="K178" s="57" t="str">
        <f t="shared" si="7"/>
        <v>Ming Kei </v>
      </c>
    </row>
    <row r="179" spans="1:11" x14ac:dyDescent="0.2">
      <c r="A179" s="43">
        <v>6</v>
      </c>
      <c r="B179" s="43" t="s">
        <v>1128</v>
      </c>
      <c r="C179" s="43">
        <v>6</v>
      </c>
      <c r="D179" s="43" t="s">
        <v>1129</v>
      </c>
      <c r="E179" s="43">
        <v>6</v>
      </c>
      <c r="F179" s="43" t="s">
        <v>1130</v>
      </c>
      <c r="G179" s="43">
        <v>6</v>
      </c>
      <c r="H179" s="43" t="s">
        <v>1131</v>
      </c>
      <c r="I179" s="52" t="s">
        <v>1777</v>
      </c>
      <c r="J179" s="57" t="str">
        <f t="shared" si="8"/>
        <v>basketballposfemale=6</v>
      </c>
      <c r="K179" s="57" t="str">
        <f t="shared" si="7"/>
        <v>Pooi To</v>
      </c>
    </row>
    <row r="180" spans="1:11" x14ac:dyDescent="0.2">
      <c r="A180" s="43">
        <v>6</v>
      </c>
      <c r="B180" s="43" t="s">
        <v>1132</v>
      </c>
      <c r="C180" s="43">
        <v>6</v>
      </c>
      <c r="D180" s="43" t="s">
        <v>1133</v>
      </c>
      <c r="E180" s="43">
        <v>6</v>
      </c>
      <c r="F180" s="43" t="s">
        <v>1134</v>
      </c>
      <c r="G180" s="43">
        <v>8</v>
      </c>
      <c r="H180" s="43" t="s">
        <v>1135</v>
      </c>
      <c r="I180" s="52" t="s">
        <v>1777</v>
      </c>
      <c r="J180" s="57" t="str">
        <f t="shared" si="8"/>
        <v>basketballposfemale=8</v>
      </c>
      <c r="K180" s="57" t="str">
        <f t="shared" si="7"/>
        <v>Holy Trinity </v>
      </c>
    </row>
    <row r="181" spans="1:11" x14ac:dyDescent="0.2">
      <c r="A181" s="43">
        <v>7</v>
      </c>
      <c r="B181" s="43" t="s">
        <v>1136</v>
      </c>
      <c r="C181" s="43">
        <v>7</v>
      </c>
      <c r="D181" s="43" t="s">
        <v>1137</v>
      </c>
      <c r="E181" s="43">
        <v>7</v>
      </c>
      <c r="F181" s="43" t="s">
        <v>1136</v>
      </c>
      <c r="G181" s="43">
        <v>9</v>
      </c>
      <c r="H181" s="43" t="s">
        <v>1138</v>
      </c>
      <c r="I181" s="52" t="s">
        <v>1777</v>
      </c>
      <c r="J181" s="57" t="str">
        <f t="shared" si="8"/>
        <v>basketballposfemale=9</v>
      </c>
      <c r="K181" s="57" t="str">
        <f t="shared" si="7"/>
        <v>U. Christian-THT</v>
      </c>
    </row>
    <row r="182" spans="1:11" x14ac:dyDescent="0.2">
      <c r="A182" s="43">
        <v>7</v>
      </c>
      <c r="B182" s="43" t="s">
        <v>1137</v>
      </c>
      <c r="C182" s="43">
        <v>7</v>
      </c>
      <c r="D182" s="43" t="s">
        <v>1139</v>
      </c>
      <c r="E182" s="43">
        <v>7</v>
      </c>
      <c r="F182" s="43" t="s">
        <v>1140</v>
      </c>
      <c r="G182" s="43">
        <v>9</v>
      </c>
      <c r="H182" s="43" t="s">
        <v>1141</v>
      </c>
      <c r="I182" s="52" t="s">
        <v>1777</v>
      </c>
      <c r="J182" s="57" t="str">
        <f t="shared" si="8"/>
        <v>basketballposfemale=9</v>
      </c>
      <c r="K182" s="57" t="str">
        <f t="shared" si="7"/>
        <v>St. Mary's</v>
      </c>
    </row>
    <row r="183" spans="1:11" x14ac:dyDescent="0.2">
      <c r="A183" s="43">
        <v>8</v>
      </c>
      <c r="B183" s="43" t="s">
        <v>1142</v>
      </c>
      <c r="C183" s="43">
        <v>8</v>
      </c>
      <c r="D183" s="43" t="s">
        <v>1142</v>
      </c>
      <c r="E183" s="43">
        <v>8</v>
      </c>
      <c r="F183" s="43" t="s">
        <v>1143</v>
      </c>
      <c r="G183" s="43">
        <v>11</v>
      </c>
      <c r="H183" s="43" t="s">
        <v>1144</v>
      </c>
      <c r="I183" s="52" t="s">
        <v>1777</v>
      </c>
      <c r="J183" s="57" t="str">
        <f t="shared" si="8"/>
        <v>basketballposfemale=11</v>
      </c>
      <c r="K183" s="57" t="str">
        <f t="shared" si="7"/>
        <v>St. Catharine's </v>
      </c>
    </row>
    <row r="184" spans="1:11" x14ac:dyDescent="0.2">
      <c r="A184" s="43">
        <v>8</v>
      </c>
      <c r="B184" s="43" t="s">
        <v>1145</v>
      </c>
      <c r="C184" s="43"/>
      <c r="D184" s="43"/>
      <c r="E184" s="43">
        <v>8</v>
      </c>
      <c r="F184" s="43" t="s">
        <v>1146</v>
      </c>
      <c r="G184" s="43">
        <v>12</v>
      </c>
      <c r="H184" s="43" t="s">
        <v>1147</v>
      </c>
      <c r="I184" s="52" t="s">
        <v>1777</v>
      </c>
      <c r="J184" s="57" t="str">
        <f t="shared" si="8"/>
        <v>basketballposfemale=12</v>
      </c>
      <c r="K184" s="57" t="str">
        <f t="shared" si="7"/>
        <v>Our Lady's</v>
      </c>
    </row>
    <row r="185" spans="1:11" x14ac:dyDescent="0.2">
      <c r="A185" s="48"/>
      <c r="B185" s="48"/>
      <c r="C185" s="48"/>
      <c r="D185" s="48"/>
      <c r="E185" s="48"/>
      <c r="F185" s="48"/>
      <c r="G185" s="48"/>
      <c r="H185" s="48"/>
      <c r="J185" s="57"/>
      <c r="K185" s="57"/>
    </row>
    <row r="186" spans="1:11" x14ac:dyDescent="0.2">
      <c r="A186" s="48"/>
      <c r="B186" s="48"/>
      <c r="C186" s="48"/>
      <c r="D186" s="48"/>
      <c r="E186" s="48"/>
      <c r="F186" s="48"/>
      <c r="G186" s="48"/>
      <c r="H186" s="48"/>
      <c r="J186" s="57"/>
      <c r="K186" s="57"/>
    </row>
    <row r="187" spans="1:11" x14ac:dyDescent="0.2">
      <c r="A187" s="48"/>
      <c r="B187" s="48"/>
      <c r="C187" s="48"/>
      <c r="D187" s="48"/>
      <c r="E187" s="48"/>
      <c r="F187" s="48"/>
      <c r="G187" s="48"/>
      <c r="H187" s="48"/>
      <c r="J187" s="57"/>
      <c r="K187" s="57"/>
    </row>
    <row r="188" spans="1:11" x14ac:dyDescent="0.2">
      <c r="A188" s="48"/>
      <c r="B188" s="48"/>
      <c r="C188" s="48"/>
      <c r="D188" s="48"/>
      <c r="E188" s="48"/>
      <c r="F188" s="48"/>
      <c r="G188" s="48"/>
      <c r="H188" s="48"/>
      <c r="J188" s="57"/>
      <c r="K188" s="57"/>
    </row>
    <row r="189" spans="1:11" x14ac:dyDescent="0.2">
      <c r="A189" s="48"/>
      <c r="B189" s="48"/>
      <c r="C189" s="48"/>
      <c r="D189" s="48"/>
      <c r="E189" s="48"/>
      <c r="F189" s="48"/>
      <c r="G189" s="48"/>
      <c r="H189" s="48"/>
      <c r="J189" s="57"/>
      <c r="K189" s="57"/>
    </row>
    <row r="190" spans="1:11" x14ac:dyDescent="0.2">
      <c r="A190" s="48"/>
      <c r="B190" s="48"/>
      <c r="C190" s="48"/>
      <c r="D190" s="48"/>
      <c r="E190" s="48"/>
      <c r="F190" s="48"/>
      <c r="G190" s="48"/>
      <c r="H190" s="48"/>
      <c r="J190" s="57"/>
      <c r="K190" s="57"/>
    </row>
    <row r="191" spans="1:11" ht="18" x14ac:dyDescent="0.2">
      <c r="A191" s="47" t="s">
        <v>1148</v>
      </c>
      <c r="B191" s="47"/>
      <c r="C191" s="47"/>
      <c r="D191" s="47"/>
      <c r="E191" s="47"/>
      <c r="F191" s="47"/>
      <c r="G191" s="47"/>
      <c r="H191" s="47"/>
      <c r="J191" s="57"/>
      <c r="K191" s="57"/>
    </row>
    <row r="192" spans="1:11" x14ac:dyDescent="0.2">
      <c r="A192" s="48"/>
      <c r="B192" s="48"/>
      <c r="C192" s="48"/>
      <c r="D192" s="48"/>
      <c r="E192" s="48"/>
      <c r="F192" s="48"/>
      <c r="G192" s="48"/>
      <c r="H192" s="48"/>
      <c r="J192" s="57"/>
      <c r="K192" s="57"/>
    </row>
    <row r="193" spans="1:11" x14ac:dyDescent="0.2">
      <c r="A193" s="49" t="s">
        <v>745</v>
      </c>
      <c r="B193" s="49"/>
      <c r="C193" s="49" t="s">
        <v>746</v>
      </c>
      <c r="D193" s="49"/>
      <c r="E193" s="49" t="s">
        <v>747</v>
      </c>
      <c r="F193" s="49"/>
      <c r="G193" s="49" t="s">
        <v>748</v>
      </c>
      <c r="H193" s="49"/>
      <c r="I193" s="52"/>
      <c r="J193" s="57"/>
      <c r="K193" s="57"/>
    </row>
    <row r="194" spans="1:11" x14ac:dyDescent="0.2">
      <c r="A194" s="43"/>
      <c r="B194" s="43"/>
      <c r="C194" s="43"/>
      <c r="D194" s="43"/>
      <c r="E194" s="43"/>
      <c r="F194" s="43"/>
      <c r="G194" s="43"/>
      <c r="H194" s="43"/>
      <c r="I194" s="52"/>
      <c r="J194" s="57"/>
      <c r="K194" s="57"/>
    </row>
    <row r="195" spans="1:11" ht="25.5" x14ac:dyDescent="0.2">
      <c r="A195" s="43"/>
      <c r="B195" s="44" t="s">
        <v>749</v>
      </c>
      <c r="C195" s="43"/>
      <c r="D195" s="44" t="s">
        <v>749</v>
      </c>
      <c r="E195" s="43"/>
      <c r="F195" s="44" t="s">
        <v>749</v>
      </c>
      <c r="G195" s="43"/>
      <c r="H195" s="44" t="s">
        <v>750</v>
      </c>
      <c r="I195" s="52"/>
      <c r="J195" s="57"/>
      <c r="K195" s="57"/>
    </row>
    <row r="196" spans="1:11" x14ac:dyDescent="0.2">
      <c r="A196" s="43"/>
      <c r="B196" s="43"/>
      <c r="C196" s="43"/>
      <c r="D196" s="43"/>
      <c r="E196" s="43"/>
      <c r="F196" s="43"/>
      <c r="G196" s="43"/>
      <c r="H196" s="43"/>
      <c r="I196" s="52"/>
      <c r="J196" s="57"/>
      <c r="K196" s="57"/>
    </row>
    <row r="197" spans="1:11" x14ac:dyDescent="0.2">
      <c r="A197" s="43">
        <v>1</v>
      </c>
      <c r="B197" s="43" t="s">
        <v>1149</v>
      </c>
      <c r="C197" s="43">
        <v>1</v>
      </c>
      <c r="D197" s="43" t="s">
        <v>1150</v>
      </c>
      <c r="E197" s="43">
        <v>1</v>
      </c>
      <c r="F197" s="43" t="s">
        <v>1150</v>
      </c>
      <c r="G197" s="43">
        <v>1</v>
      </c>
      <c r="H197" s="43" t="s">
        <v>1151</v>
      </c>
      <c r="I197" s="52" t="s">
        <v>1798</v>
      </c>
      <c r="J197" s="57" t="str">
        <f t="shared" si="6"/>
        <v>basketballposmale=1</v>
      </c>
      <c r="K197" s="57" t="str">
        <f t="shared" si="7"/>
        <v>St. Joseph's A/C </v>
      </c>
    </row>
    <row r="198" spans="1:11" x14ac:dyDescent="0.2">
      <c r="A198" s="43">
        <v>2</v>
      </c>
      <c r="B198" s="43" t="s">
        <v>1152</v>
      </c>
      <c r="C198" s="43">
        <v>2</v>
      </c>
      <c r="D198" s="43" t="s">
        <v>1153</v>
      </c>
      <c r="E198" s="43">
        <v>2</v>
      </c>
      <c r="F198" s="43" t="s">
        <v>1153</v>
      </c>
      <c r="G198" s="43">
        <v>2</v>
      </c>
      <c r="H198" s="43" t="s">
        <v>1154</v>
      </c>
      <c r="I198" s="52" t="s">
        <v>1798</v>
      </c>
      <c r="J198" s="57" t="str">
        <f t="shared" si="6"/>
        <v>basketballposmale=2</v>
      </c>
      <c r="K198" s="57" t="str">
        <f t="shared" si="7"/>
        <v>Chan Sui Ki </v>
      </c>
    </row>
    <row r="199" spans="1:11" x14ac:dyDescent="0.2">
      <c r="A199" s="43">
        <v>3</v>
      </c>
      <c r="B199" s="43" t="s">
        <v>1155</v>
      </c>
      <c r="C199" s="43">
        <v>3</v>
      </c>
      <c r="D199" s="43" t="s">
        <v>1156</v>
      </c>
      <c r="E199" s="43">
        <v>3</v>
      </c>
      <c r="F199" s="43" t="s">
        <v>1156</v>
      </c>
      <c r="G199" s="43">
        <v>2</v>
      </c>
      <c r="H199" s="43" t="s">
        <v>1157</v>
      </c>
      <c r="I199" s="52" t="s">
        <v>1798</v>
      </c>
      <c r="J199" s="57" t="str">
        <f t="shared" si="6"/>
        <v>basketballposmale=2</v>
      </c>
      <c r="K199" s="57" t="str">
        <f t="shared" si="7"/>
        <v>Logos</v>
      </c>
    </row>
    <row r="200" spans="1:11" ht="24" x14ac:dyDescent="0.2">
      <c r="A200" s="43">
        <v>4</v>
      </c>
      <c r="B200" s="43" t="s">
        <v>1158</v>
      </c>
      <c r="C200" s="43">
        <v>4</v>
      </c>
      <c r="D200" s="43" t="s">
        <v>1159</v>
      </c>
      <c r="E200" s="43">
        <v>4</v>
      </c>
      <c r="F200" s="43" t="s">
        <v>1160</v>
      </c>
      <c r="G200" s="43">
        <v>4</v>
      </c>
      <c r="H200" s="43" t="s">
        <v>1161</v>
      </c>
      <c r="I200" s="52" t="s">
        <v>1798</v>
      </c>
      <c r="J200" s="57" t="str">
        <f t="shared" ref="J200:J263" si="9">"basketballposmale="&amp;G200</f>
        <v>basketballposmale=4</v>
      </c>
      <c r="K200" s="57" t="str">
        <f t="shared" ref="K200:K263" si="10">TRIM(LEFT(H200, FIND("(", H200)-2))</f>
        <v>Wing Kwong</v>
      </c>
    </row>
    <row r="201" spans="1:11" ht="24" x14ac:dyDescent="0.2">
      <c r="A201" s="43">
        <v>5</v>
      </c>
      <c r="B201" s="43" t="s">
        <v>1162</v>
      </c>
      <c r="C201" s="43">
        <v>5</v>
      </c>
      <c r="D201" s="43" t="s">
        <v>1163</v>
      </c>
      <c r="E201" s="43">
        <v>5</v>
      </c>
      <c r="F201" s="43" t="s">
        <v>1164</v>
      </c>
      <c r="G201" s="43">
        <v>5</v>
      </c>
      <c r="H201" s="43" t="s">
        <v>1165</v>
      </c>
      <c r="I201" s="52" t="s">
        <v>1798</v>
      </c>
      <c r="J201" s="57" t="str">
        <f t="shared" si="9"/>
        <v>basketballposmale=5</v>
      </c>
      <c r="K201" s="57" t="str">
        <f t="shared" si="10"/>
        <v>Ng Wah </v>
      </c>
    </row>
    <row r="202" spans="1:11" x14ac:dyDescent="0.2">
      <c r="A202" s="43">
        <v>5</v>
      </c>
      <c r="B202" s="43" t="s">
        <v>1166</v>
      </c>
      <c r="C202" s="43">
        <v>5</v>
      </c>
      <c r="D202" s="43" t="s">
        <v>1167</v>
      </c>
      <c r="E202" s="43">
        <v>5</v>
      </c>
      <c r="F202" s="43" t="s">
        <v>1168</v>
      </c>
      <c r="G202" s="43">
        <v>6</v>
      </c>
      <c r="H202" s="43" t="s">
        <v>1169</v>
      </c>
      <c r="I202" s="52" t="s">
        <v>1798</v>
      </c>
      <c r="J202" s="57" t="str">
        <f t="shared" si="9"/>
        <v>basketballposmale=6</v>
      </c>
      <c r="K202" s="57" t="str">
        <f t="shared" si="10"/>
        <v>Delia-HW</v>
      </c>
    </row>
    <row r="203" spans="1:11" x14ac:dyDescent="0.2">
      <c r="A203" s="43">
        <v>6</v>
      </c>
      <c r="B203" s="43" t="s">
        <v>1170</v>
      </c>
      <c r="C203" s="43">
        <v>6</v>
      </c>
      <c r="D203" s="43" t="s">
        <v>1171</v>
      </c>
      <c r="E203" s="43">
        <v>6</v>
      </c>
      <c r="F203" s="43" t="s">
        <v>1172</v>
      </c>
      <c r="G203" s="43">
        <v>7</v>
      </c>
      <c r="H203" s="43" t="s">
        <v>1173</v>
      </c>
      <c r="I203" s="52" t="s">
        <v>1798</v>
      </c>
      <c r="J203" s="57" t="str">
        <f t="shared" si="9"/>
        <v>basketballposmale=7</v>
      </c>
      <c r="K203" s="57" t="str">
        <f t="shared" si="10"/>
        <v>Hung Sean Chau</v>
      </c>
    </row>
    <row r="204" spans="1:11" x14ac:dyDescent="0.2">
      <c r="A204" s="43">
        <v>6</v>
      </c>
      <c r="B204" s="43" t="s">
        <v>1174</v>
      </c>
      <c r="C204" s="43">
        <v>6</v>
      </c>
      <c r="D204" s="43" t="s">
        <v>1175</v>
      </c>
      <c r="E204" s="43">
        <v>6</v>
      </c>
      <c r="F204" s="43" t="s">
        <v>1171</v>
      </c>
      <c r="G204" s="43">
        <v>8</v>
      </c>
      <c r="H204" s="43" t="s">
        <v>1176</v>
      </c>
      <c r="I204" s="52" t="s">
        <v>1798</v>
      </c>
      <c r="J204" s="57" t="str">
        <f t="shared" si="9"/>
        <v>basketballposmale=8</v>
      </c>
      <c r="K204" s="57" t="str">
        <f t="shared" si="10"/>
        <v>Mok Hing Yiu</v>
      </c>
    </row>
    <row r="205" spans="1:11" x14ac:dyDescent="0.2">
      <c r="A205" s="43">
        <v>7</v>
      </c>
      <c r="B205" s="43" t="s">
        <v>1177</v>
      </c>
      <c r="C205" s="43">
        <v>7</v>
      </c>
      <c r="D205" s="43" t="s">
        <v>1178</v>
      </c>
      <c r="E205" s="43">
        <v>7</v>
      </c>
      <c r="F205" s="43" t="s">
        <v>1179</v>
      </c>
      <c r="G205" s="43">
        <v>9</v>
      </c>
      <c r="H205" s="43" t="s">
        <v>1180</v>
      </c>
      <c r="I205" s="52" t="s">
        <v>1798</v>
      </c>
      <c r="J205" s="57" t="str">
        <f t="shared" si="9"/>
        <v>basketballposmale=9</v>
      </c>
      <c r="K205" s="57" t="str">
        <f t="shared" si="10"/>
        <v>St. Francis X</v>
      </c>
    </row>
    <row r="206" spans="1:11" x14ac:dyDescent="0.2">
      <c r="A206" s="43">
        <v>7</v>
      </c>
      <c r="B206" s="43" t="s">
        <v>1181</v>
      </c>
      <c r="C206" s="43">
        <v>7</v>
      </c>
      <c r="D206" s="43" t="s">
        <v>1179</v>
      </c>
      <c r="E206" s="43">
        <v>7</v>
      </c>
      <c r="F206" s="43" t="s">
        <v>1177</v>
      </c>
      <c r="G206" s="43">
        <v>9</v>
      </c>
      <c r="H206" s="43" t="s">
        <v>1182</v>
      </c>
      <c r="I206" s="52" t="s">
        <v>1798</v>
      </c>
      <c r="J206" s="57" t="str">
        <f t="shared" si="9"/>
        <v>basketballposmale=9</v>
      </c>
      <c r="K206" s="57" t="str">
        <f t="shared" si="10"/>
        <v>Cognitio-Kln</v>
      </c>
    </row>
    <row r="207" spans="1:11" ht="24" x14ac:dyDescent="0.2">
      <c r="A207" s="43">
        <v>8</v>
      </c>
      <c r="B207" s="43" t="s">
        <v>1183</v>
      </c>
      <c r="C207" s="43">
        <v>8</v>
      </c>
      <c r="D207" s="43" t="s">
        <v>1184</v>
      </c>
      <c r="E207" s="43">
        <v>8</v>
      </c>
      <c r="F207" s="43" t="s">
        <v>1185</v>
      </c>
      <c r="G207" s="43">
        <v>11</v>
      </c>
      <c r="H207" s="43" t="s">
        <v>1186</v>
      </c>
      <c r="I207" s="52" t="s">
        <v>1798</v>
      </c>
      <c r="J207" s="57" t="str">
        <f t="shared" si="9"/>
        <v>basketballposmale=11</v>
      </c>
      <c r="K207" s="57" t="str">
        <f t="shared" si="10"/>
        <v>Munsang</v>
      </c>
    </row>
    <row r="208" spans="1:11" ht="24" x14ac:dyDescent="0.2">
      <c r="A208" s="43">
        <v>8</v>
      </c>
      <c r="B208" s="43" t="s">
        <v>1187</v>
      </c>
      <c r="C208" s="43">
        <v>8</v>
      </c>
      <c r="D208" s="43" t="s">
        <v>1185</v>
      </c>
      <c r="E208" s="43">
        <v>8</v>
      </c>
      <c r="F208" s="43" t="s">
        <v>1183</v>
      </c>
      <c r="G208" s="43">
        <v>11</v>
      </c>
      <c r="H208" s="43" t="s">
        <v>1188</v>
      </c>
      <c r="I208" s="52" t="s">
        <v>1798</v>
      </c>
      <c r="J208" s="57" t="str">
        <f t="shared" si="9"/>
        <v>basketballposmale=11</v>
      </c>
      <c r="K208" s="57" t="str">
        <f t="shared" si="10"/>
        <v>St. Margaret's Coed</v>
      </c>
    </row>
    <row r="209" spans="1:11" x14ac:dyDescent="0.2">
      <c r="A209" s="43"/>
      <c r="B209" s="43"/>
      <c r="C209" s="43"/>
      <c r="D209" s="43"/>
      <c r="E209" s="43"/>
      <c r="F209" s="43"/>
      <c r="G209" s="43"/>
      <c r="H209" s="43"/>
      <c r="J209" s="57"/>
      <c r="K209" s="57"/>
    </row>
    <row r="210" spans="1:11" x14ac:dyDescent="0.2">
      <c r="A210" s="43"/>
      <c r="B210" s="43"/>
      <c r="C210" s="43"/>
      <c r="D210" s="43"/>
      <c r="E210" s="43"/>
      <c r="F210" s="43"/>
      <c r="G210" s="43"/>
      <c r="H210" s="43"/>
      <c r="J210" s="57"/>
      <c r="K210" s="57"/>
    </row>
    <row r="211" spans="1:11" x14ac:dyDescent="0.2">
      <c r="A211" s="43"/>
      <c r="B211" s="43"/>
      <c r="C211" s="43"/>
      <c r="D211" s="43"/>
      <c r="E211" s="43"/>
      <c r="F211" s="43"/>
      <c r="G211" s="43"/>
      <c r="H211" s="43"/>
      <c r="J211" s="57"/>
      <c r="K211" s="57"/>
    </row>
    <row r="212" spans="1:11" x14ac:dyDescent="0.2">
      <c r="A212" s="50" t="s">
        <v>795</v>
      </c>
      <c r="B212" s="50"/>
      <c r="C212" s="50" t="s">
        <v>796</v>
      </c>
      <c r="D212" s="50"/>
      <c r="E212" s="50" t="s">
        <v>797</v>
      </c>
      <c r="F212" s="50"/>
      <c r="G212" s="50" t="s">
        <v>798</v>
      </c>
      <c r="H212" s="50"/>
      <c r="J212" s="57"/>
      <c r="K212" s="57"/>
    </row>
    <row r="213" spans="1:11" x14ac:dyDescent="0.2">
      <c r="A213" s="43"/>
      <c r="B213" s="43"/>
      <c r="C213" s="43"/>
      <c r="D213" s="43"/>
      <c r="E213" s="43"/>
      <c r="F213" s="43"/>
      <c r="G213" s="43"/>
      <c r="H213" s="43"/>
      <c r="J213" s="57"/>
      <c r="K213" s="57"/>
    </row>
    <row r="214" spans="1:11" ht="25.5" x14ac:dyDescent="0.2">
      <c r="A214" s="43"/>
      <c r="B214" s="44" t="s">
        <v>749</v>
      </c>
      <c r="C214" s="43"/>
      <c r="D214" s="44" t="s">
        <v>749</v>
      </c>
      <c r="E214" s="43"/>
      <c r="F214" s="44" t="s">
        <v>749</v>
      </c>
      <c r="G214" s="43"/>
      <c r="H214" s="44" t="s">
        <v>750</v>
      </c>
      <c r="J214" s="57"/>
      <c r="K214" s="57"/>
    </row>
    <row r="215" spans="1:11" x14ac:dyDescent="0.2">
      <c r="A215" s="43"/>
      <c r="B215" s="43"/>
      <c r="C215" s="43"/>
      <c r="D215" s="43"/>
      <c r="E215" s="43"/>
      <c r="F215" s="43"/>
      <c r="G215" s="43"/>
      <c r="H215" s="43"/>
      <c r="J215" s="57"/>
      <c r="K215" s="57"/>
    </row>
    <row r="216" spans="1:11" x14ac:dyDescent="0.2">
      <c r="A216" s="43">
        <v>1</v>
      </c>
      <c r="B216" s="43" t="s">
        <v>1189</v>
      </c>
      <c r="C216" s="43">
        <v>1</v>
      </c>
      <c r="D216" s="43" t="s">
        <v>1189</v>
      </c>
      <c r="E216" s="43">
        <v>1</v>
      </c>
      <c r="F216" s="43" t="s">
        <v>1189</v>
      </c>
      <c r="G216" s="43">
        <v>1</v>
      </c>
      <c r="H216" s="43" t="s">
        <v>1190</v>
      </c>
      <c r="I216" s="52" t="s">
        <v>1811</v>
      </c>
      <c r="J216" s="57" t="str">
        <f>"basketballposfemale="&amp;G216</f>
        <v>basketballposfemale=1</v>
      </c>
      <c r="K216" s="57" t="str">
        <f t="shared" si="10"/>
        <v>Ho Lap</v>
      </c>
    </row>
    <row r="217" spans="1:11" x14ac:dyDescent="0.2">
      <c r="A217" s="43">
        <v>2</v>
      </c>
      <c r="B217" s="43" t="s">
        <v>1191</v>
      </c>
      <c r="C217" s="43">
        <v>2</v>
      </c>
      <c r="D217" s="43" t="s">
        <v>1192</v>
      </c>
      <c r="E217" s="43">
        <v>2</v>
      </c>
      <c r="F217" s="43" t="s">
        <v>1193</v>
      </c>
      <c r="G217" s="43">
        <v>2</v>
      </c>
      <c r="H217" s="43" t="s">
        <v>1194</v>
      </c>
      <c r="I217" s="52" t="s">
        <v>1811</v>
      </c>
      <c r="J217" s="57" t="str">
        <f t="shared" ref="J217:J227" si="11">"basketballposfemale="&amp;G217</f>
        <v>basketballposfemale=2</v>
      </c>
      <c r="K217" s="57" t="str">
        <f t="shared" si="10"/>
        <v>Good Hope</v>
      </c>
    </row>
    <row r="218" spans="1:11" x14ac:dyDescent="0.2">
      <c r="A218" s="43">
        <v>3</v>
      </c>
      <c r="B218" s="43" t="s">
        <v>1195</v>
      </c>
      <c r="C218" s="43">
        <v>3</v>
      </c>
      <c r="D218" s="43" t="s">
        <v>1196</v>
      </c>
      <c r="E218" s="43">
        <v>3</v>
      </c>
      <c r="F218" s="43" t="s">
        <v>1197</v>
      </c>
      <c r="G218" s="43">
        <v>3</v>
      </c>
      <c r="H218" s="43" t="s">
        <v>1198</v>
      </c>
      <c r="I218" s="52" t="s">
        <v>1811</v>
      </c>
      <c r="J218" s="57" t="str">
        <f t="shared" si="11"/>
        <v>basketballposfemale=3</v>
      </c>
      <c r="K218" s="57" t="str">
        <f t="shared" si="10"/>
        <v>Our Lady Rosary</v>
      </c>
    </row>
    <row r="219" spans="1:11" x14ac:dyDescent="0.2">
      <c r="A219" s="43">
        <v>4</v>
      </c>
      <c r="B219" s="43" t="s">
        <v>1199</v>
      </c>
      <c r="C219" s="43">
        <v>4</v>
      </c>
      <c r="D219" s="43" t="s">
        <v>1200</v>
      </c>
      <c r="E219" s="43">
        <v>4</v>
      </c>
      <c r="F219" s="43" t="s">
        <v>1201</v>
      </c>
      <c r="G219" s="43">
        <v>3</v>
      </c>
      <c r="H219" s="43" t="s">
        <v>1202</v>
      </c>
      <c r="I219" s="52" t="s">
        <v>1811</v>
      </c>
      <c r="J219" s="57" t="str">
        <f t="shared" si="11"/>
        <v>basketballposfemale=3</v>
      </c>
      <c r="K219" s="57" t="str">
        <f t="shared" si="10"/>
        <v>U. Christian-KE</v>
      </c>
    </row>
    <row r="220" spans="1:11" x14ac:dyDescent="0.2">
      <c r="A220" s="43">
        <v>5</v>
      </c>
      <c r="B220" s="43" t="s">
        <v>1203</v>
      </c>
      <c r="C220" s="43">
        <v>5</v>
      </c>
      <c r="D220" s="43" t="s">
        <v>1204</v>
      </c>
      <c r="E220" s="43">
        <v>5</v>
      </c>
      <c r="F220" s="43" t="s">
        <v>1205</v>
      </c>
      <c r="G220" s="43">
        <v>5</v>
      </c>
      <c r="H220" s="43" t="s">
        <v>1206</v>
      </c>
      <c r="I220" s="52" t="s">
        <v>1811</v>
      </c>
      <c r="J220" s="57" t="str">
        <f t="shared" si="11"/>
        <v>basketballposfemale=5</v>
      </c>
      <c r="K220" s="57" t="str">
        <f t="shared" si="10"/>
        <v>Pui Ching</v>
      </c>
    </row>
    <row r="221" spans="1:11" x14ac:dyDescent="0.2">
      <c r="A221" s="43">
        <v>5</v>
      </c>
      <c r="B221" s="43" t="s">
        <v>1207</v>
      </c>
      <c r="C221" s="43">
        <v>5</v>
      </c>
      <c r="D221" s="43" t="s">
        <v>1208</v>
      </c>
      <c r="E221" s="43">
        <v>5</v>
      </c>
      <c r="F221" s="43" t="s">
        <v>1209</v>
      </c>
      <c r="G221" s="43">
        <v>6</v>
      </c>
      <c r="H221" s="43" t="s">
        <v>1210</v>
      </c>
      <c r="I221" s="52" t="s">
        <v>1811</v>
      </c>
      <c r="J221" s="57" t="str">
        <f t="shared" si="11"/>
        <v>basketballposfemale=6</v>
      </c>
      <c r="K221" s="57" t="str">
        <f t="shared" si="10"/>
        <v>Ching Chung</v>
      </c>
    </row>
    <row r="222" spans="1:11" x14ac:dyDescent="0.2">
      <c r="A222" s="43">
        <v>6</v>
      </c>
      <c r="B222" s="43" t="s">
        <v>1211</v>
      </c>
      <c r="C222" s="43">
        <v>6</v>
      </c>
      <c r="D222" s="43" t="s">
        <v>1212</v>
      </c>
      <c r="E222" s="43">
        <v>6</v>
      </c>
      <c r="F222" s="43" t="s">
        <v>1213</v>
      </c>
      <c r="G222" s="43">
        <v>6</v>
      </c>
      <c r="H222" s="43" t="s">
        <v>1214</v>
      </c>
      <c r="I222" s="52" t="s">
        <v>1811</v>
      </c>
      <c r="J222" s="57" t="str">
        <f t="shared" si="11"/>
        <v>basketballposfemale=6</v>
      </c>
      <c r="K222" s="57" t="str">
        <f t="shared" si="10"/>
        <v>St. Teresa</v>
      </c>
    </row>
    <row r="223" spans="1:11" x14ac:dyDescent="0.2">
      <c r="A223" s="43">
        <v>6</v>
      </c>
      <c r="B223" s="43" t="s">
        <v>1215</v>
      </c>
      <c r="C223" s="43">
        <v>6</v>
      </c>
      <c r="D223" s="43" t="s">
        <v>1216</v>
      </c>
      <c r="E223" s="43">
        <v>6</v>
      </c>
      <c r="F223" s="43" t="s">
        <v>1217</v>
      </c>
      <c r="G223" s="43">
        <v>8</v>
      </c>
      <c r="H223" s="43" t="s">
        <v>1218</v>
      </c>
      <c r="I223" s="52" t="s">
        <v>1811</v>
      </c>
      <c r="J223" s="57" t="str">
        <f t="shared" si="11"/>
        <v>basketballposfemale=8</v>
      </c>
      <c r="K223" s="57" t="str">
        <f t="shared" si="10"/>
        <v>Tsoi Kung Po</v>
      </c>
    </row>
    <row r="224" spans="1:11" x14ac:dyDescent="0.2">
      <c r="A224" s="43">
        <v>7</v>
      </c>
      <c r="B224" s="43" t="s">
        <v>1219</v>
      </c>
      <c r="C224" s="43">
        <v>7</v>
      </c>
      <c r="D224" s="43" t="s">
        <v>1219</v>
      </c>
      <c r="E224" s="43">
        <v>7</v>
      </c>
      <c r="F224" s="43" t="s">
        <v>1177</v>
      </c>
      <c r="G224" s="43">
        <v>9</v>
      </c>
      <c r="H224" s="43" t="s">
        <v>1220</v>
      </c>
      <c r="I224" s="52" t="s">
        <v>1811</v>
      </c>
      <c r="J224" s="57" t="str">
        <f t="shared" si="11"/>
        <v>basketballposfemale=9</v>
      </c>
      <c r="K224" s="57" t="str">
        <f t="shared" si="10"/>
        <v>Mong Man Wai </v>
      </c>
    </row>
    <row r="225" spans="1:11" x14ac:dyDescent="0.2">
      <c r="A225" s="43">
        <v>7</v>
      </c>
      <c r="B225" s="43" t="s">
        <v>1221</v>
      </c>
      <c r="C225" s="43">
        <v>7</v>
      </c>
      <c r="D225" s="43" t="s">
        <v>1177</v>
      </c>
      <c r="E225" s="43">
        <v>7</v>
      </c>
      <c r="F225" s="43" t="s">
        <v>1222</v>
      </c>
      <c r="G225" s="43">
        <v>10</v>
      </c>
      <c r="H225" s="43" t="s">
        <v>1223</v>
      </c>
      <c r="I225" s="52" t="s">
        <v>1811</v>
      </c>
      <c r="J225" s="57" t="str">
        <f t="shared" si="11"/>
        <v>basketballposfemale=10</v>
      </c>
      <c r="K225" s="57" t="str">
        <f t="shared" si="10"/>
        <v>Kit Sam</v>
      </c>
    </row>
    <row r="226" spans="1:11" x14ac:dyDescent="0.2">
      <c r="A226" s="43">
        <v>8</v>
      </c>
      <c r="B226" s="43" t="s">
        <v>1224</v>
      </c>
      <c r="C226" s="43">
        <v>8</v>
      </c>
      <c r="D226" s="43" t="s">
        <v>1225</v>
      </c>
      <c r="E226" s="43">
        <v>8</v>
      </c>
      <c r="F226" s="43" t="s">
        <v>1226</v>
      </c>
      <c r="G226" s="43">
        <v>11</v>
      </c>
      <c r="H226" s="43" t="s">
        <v>1227</v>
      </c>
      <c r="I226" s="52" t="s">
        <v>1811</v>
      </c>
      <c r="J226" s="57" t="str">
        <f t="shared" si="11"/>
        <v>basketballposfemale=11</v>
      </c>
      <c r="K226" s="57" t="str">
        <f t="shared" si="10"/>
        <v>Shun Lee Cath</v>
      </c>
    </row>
    <row r="227" spans="1:11" x14ac:dyDescent="0.2">
      <c r="A227" s="43"/>
      <c r="B227" s="43"/>
      <c r="C227" s="43"/>
      <c r="D227" s="43"/>
      <c r="E227" s="43">
        <v>8</v>
      </c>
      <c r="F227" s="43" t="s">
        <v>1228</v>
      </c>
      <c r="G227" s="43">
        <v>12</v>
      </c>
      <c r="H227" s="43" t="s">
        <v>1167</v>
      </c>
      <c r="I227" s="52" t="s">
        <v>1811</v>
      </c>
      <c r="J227" s="57" t="str">
        <f t="shared" si="11"/>
        <v>basketballposfemale=12</v>
      </c>
      <c r="K227" s="57" t="str">
        <f t="shared" si="10"/>
        <v>Cognitio-Kln</v>
      </c>
    </row>
    <row r="228" spans="1:11" x14ac:dyDescent="0.2">
      <c r="A228" s="48"/>
      <c r="B228" s="48"/>
      <c r="C228" s="48"/>
      <c r="D228" s="48"/>
      <c r="E228" s="48"/>
      <c r="F228" s="48"/>
      <c r="G228" s="48"/>
      <c r="H228" s="48"/>
      <c r="J228" s="57"/>
      <c r="K228" s="57"/>
    </row>
    <row r="229" spans="1:11" x14ac:dyDescent="0.2">
      <c r="A229" s="48"/>
      <c r="B229" s="48"/>
      <c r="C229" s="48"/>
      <c r="D229" s="48"/>
      <c r="E229" s="48"/>
      <c r="F229" s="48"/>
      <c r="G229" s="48"/>
      <c r="H229" s="48"/>
      <c r="J229" s="57"/>
      <c r="K229" s="57"/>
    </row>
    <row r="230" spans="1:11" x14ac:dyDescent="0.2">
      <c r="A230" s="48"/>
      <c r="B230" s="48"/>
      <c r="C230" s="48"/>
      <c r="D230" s="48"/>
      <c r="E230" s="48"/>
      <c r="F230" s="48"/>
      <c r="G230" s="48"/>
      <c r="H230" s="48"/>
      <c r="J230" s="57"/>
      <c r="K230" s="57"/>
    </row>
    <row r="231" spans="1:11" x14ac:dyDescent="0.2">
      <c r="A231" s="48"/>
      <c r="B231" s="48"/>
      <c r="C231" s="48"/>
      <c r="D231" s="48"/>
      <c r="E231" s="48"/>
      <c r="F231" s="48"/>
      <c r="G231" s="48"/>
      <c r="H231" s="48"/>
      <c r="J231" s="57"/>
      <c r="K231" s="57"/>
    </row>
    <row r="232" spans="1:11" x14ac:dyDescent="0.2">
      <c r="A232" s="48"/>
      <c r="B232" s="48"/>
      <c r="C232" s="48"/>
      <c r="D232" s="48"/>
      <c r="E232" s="48"/>
      <c r="F232" s="48"/>
      <c r="G232" s="48"/>
      <c r="H232" s="48"/>
      <c r="J232" s="57"/>
      <c r="K232" s="57"/>
    </row>
    <row r="233" spans="1:11" x14ac:dyDescent="0.2">
      <c r="A233" s="48"/>
      <c r="B233" s="48"/>
      <c r="C233" s="48"/>
      <c r="D233" s="48"/>
      <c r="E233" s="48"/>
      <c r="F233" s="48"/>
      <c r="G233" s="48"/>
      <c r="H233" s="48"/>
      <c r="J233" s="57"/>
      <c r="K233" s="57"/>
    </row>
    <row r="234" spans="1:11" ht="18" x14ac:dyDescent="0.2">
      <c r="A234" s="47" t="s">
        <v>1229</v>
      </c>
      <c r="B234" s="47"/>
      <c r="C234" s="47"/>
      <c r="D234" s="47"/>
      <c r="E234" s="47"/>
      <c r="F234" s="47"/>
      <c r="G234" s="47"/>
      <c r="H234" s="47"/>
      <c r="J234" s="57"/>
      <c r="K234" s="57"/>
    </row>
    <row r="235" spans="1:11" x14ac:dyDescent="0.2">
      <c r="A235" s="48"/>
      <c r="B235" s="48"/>
      <c r="C235" s="48"/>
      <c r="D235" s="48"/>
      <c r="E235" s="48"/>
      <c r="F235" s="48"/>
      <c r="G235" s="48"/>
      <c r="H235" s="48"/>
      <c r="J235" s="57"/>
      <c r="K235" s="57"/>
    </row>
    <row r="236" spans="1:11" x14ac:dyDescent="0.2">
      <c r="A236" s="49" t="s">
        <v>745</v>
      </c>
      <c r="B236" s="49"/>
      <c r="C236" s="49" t="s">
        <v>746</v>
      </c>
      <c r="D236" s="49"/>
      <c r="E236" s="49" t="s">
        <v>747</v>
      </c>
      <c r="F236" s="49"/>
      <c r="G236" s="49" t="s">
        <v>748</v>
      </c>
      <c r="H236" s="49"/>
      <c r="I236" s="52"/>
      <c r="J236" s="57"/>
      <c r="K236" s="57"/>
    </row>
    <row r="237" spans="1:11" x14ac:dyDescent="0.2">
      <c r="A237" s="43"/>
      <c r="B237" s="43"/>
      <c r="C237" s="43"/>
      <c r="D237" s="43"/>
      <c r="E237" s="43"/>
      <c r="F237" s="43"/>
      <c r="G237" s="43"/>
      <c r="H237" s="43"/>
      <c r="I237" s="52"/>
      <c r="J237" s="57"/>
      <c r="K237" s="57"/>
    </row>
    <row r="238" spans="1:11" ht="25.5" x14ac:dyDescent="0.2">
      <c r="A238" s="43"/>
      <c r="B238" s="44" t="s">
        <v>749</v>
      </c>
      <c r="C238" s="43"/>
      <c r="D238" s="44" t="s">
        <v>749</v>
      </c>
      <c r="E238" s="43"/>
      <c r="F238" s="44" t="s">
        <v>749</v>
      </c>
      <c r="G238" s="43"/>
      <c r="H238" s="44" t="s">
        <v>750</v>
      </c>
      <c r="I238" s="52"/>
      <c r="J238" s="57"/>
      <c r="K238" s="57"/>
    </row>
    <row r="239" spans="1:11" x14ac:dyDescent="0.2">
      <c r="A239" s="43"/>
      <c r="B239" s="43"/>
      <c r="C239" s="43"/>
      <c r="D239" s="43"/>
      <c r="E239" s="43"/>
      <c r="F239" s="43"/>
      <c r="G239" s="43"/>
      <c r="H239" s="43"/>
      <c r="I239" s="52"/>
      <c r="J239" s="57"/>
      <c r="K239" s="57"/>
    </row>
    <row r="240" spans="1:11" ht="24" x14ac:dyDescent="0.2">
      <c r="A240" s="43">
        <v>1</v>
      </c>
      <c r="B240" s="43" t="s">
        <v>1230</v>
      </c>
      <c r="C240" s="43">
        <v>1</v>
      </c>
      <c r="D240" s="43" t="s">
        <v>1231</v>
      </c>
      <c r="E240" s="43">
        <v>1</v>
      </c>
      <c r="F240" s="43" t="s">
        <v>1232</v>
      </c>
      <c r="G240" s="43">
        <v>1</v>
      </c>
      <c r="H240" s="43" t="s">
        <v>1233</v>
      </c>
      <c r="I240" s="52" t="s">
        <v>1838</v>
      </c>
      <c r="J240" s="57" t="str">
        <f t="shared" si="9"/>
        <v>basketballposmale=1</v>
      </c>
      <c r="K240" s="57" t="str">
        <f t="shared" si="10"/>
        <v>Heung To-TKO</v>
      </c>
    </row>
    <row r="241" spans="1:11" x14ac:dyDescent="0.2">
      <c r="A241" s="43">
        <v>2</v>
      </c>
      <c r="B241" s="43" t="s">
        <v>1234</v>
      </c>
      <c r="C241" s="43">
        <v>2</v>
      </c>
      <c r="D241" s="43" t="s">
        <v>1235</v>
      </c>
      <c r="E241" s="43">
        <v>2</v>
      </c>
      <c r="F241" s="43" t="s">
        <v>1236</v>
      </c>
      <c r="G241" s="43">
        <v>2</v>
      </c>
      <c r="H241" s="43" t="s">
        <v>1237</v>
      </c>
      <c r="I241" s="52" t="s">
        <v>1838</v>
      </c>
      <c r="J241" s="57" t="str">
        <f t="shared" si="9"/>
        <v>basketballposmale=2</v>
      </c>
      <c r="K241" s="57" t="str">
        <f t="shared" si="10"/>
        <v>Rhenish Church</v>
      </c>
    </row>
    <row r="242" spans="1:11" ht="24" x14ac:dyDescent="0.2">
      <c r="A242" s="43">
        <v>3</v>
      </c>
      <c r="B242" s="43" t="s">
        <v>1238</v>
      </c>
      <c r="C242" s="43">
        <v>3</v>
      </c>
      <c r="D242" s="43" t="s">
        <v>1239</v>
      </c>
      <c r="E242" s="43">
        <v>3</v>
      </c>
      <c r="F242" s="43" t="s">
        <v>1240</v>
      </c>
      <c r="G242" s="43">
        <v>3</v>
      </c>
      <c r="H242" s="43" t="s">
        <v>1241</v>
      </c>
      <c r="I242" s="52" t="s">
        <v>1838</v>
      </c>
      <c r="J242" s="57" t="str">
        <f t="shared" si="9"/>
        <v>basketballposmale=3</v>
      </c>
      <c r="K242" s="57" t="str">
        <f t="shared" si="10"/>
        <v>Yuen Yuen Institute</v>
      </c>
    </row>
    <row r="243" spans="1:11" ht="24" x14ac:dyDescent="0.2">
      <c r="A243" s="43">
        <v>4</v>
      </c>
      <c r="B243" s="43" t="s">
        <v>1242</v>
      </c>
      <c r="C243" s="43">
        <v>4</v>
      </c>
      <c r="D243" s="43" t="s">
        <v>1243</v>
      </c>
      <c r="E243" s="43">
        <v>4</v>
      </c>
      <c r="F243" s="43" t="s">
        <v>1244</v>
      </c>
      <c r="G243" s="43">
        <v>4</v>
      </c>
      <c r="H243" s="43" t="s">
        <v>1245</v>
      </c>
      <c r="I243" s="52" t="s">
        <v>1838</v>
      </c>
      <c r="J243" s="57" t="str">
        <f t="shared" si="9"/>
        <v>basketballposmale=4</v>
      </c>
      <c r="K243" s="57" t="str">
        <f t="shared" si="10"/>
        <v>Szeto Ho</v>
      </c>
    </row>
    <row r="244" spans="1:11" x14ac:dyDescent="0.2">
      <c r="A244" s="43">
        <v>5</v>
      </c>
      <c r="B244" s="43" t="s">
        <v>1246</v>
      </c>
      <c r="C244" s="43">
        <v>5</v>
      </c>
      <c r="D244" s="43" t="s">
        <v>1247</v>
      </c>
      <c r="E244" s="43">
        <v>5</v>
      </c>
      <c r="F244" s="43" t="s">
        <v>1248</v>
      </c>
      <c r="G244" s="43">
        <v>5</v>
      </c>
      <c r="H244" s="43" t="s">
        <v>1249</v>
      </c>
      <c r="I244" s="52" t="s">
        <v>1838</v>
      </c>
      <c r="J244" s="57" t="str">
        <f t="shared" si="9"/>
        <v>basketballposmale=5</v>
      </c>
      <c r="K244" s="57" t="str">
        <f t="shared" si="10"/>
        <v>Tang King Po-Kln </v>
      </c>
    </row>
    <row r="245" spans="1:11" x14ac:dyDescent="0.2">
      <c r="A245" s="43">
        <v>5</v>
      </c>
      <c r="B245" s="43" t="s">
        <v>1250</v>
      </c>
      <c r="C245" s="43">
        <v>5</v>
      </c>
      <c r="D245" s="43" t="s">
        <v>1251</v>
      </c>
      <c r="E245" s="43">
        <v>5</v>
      </c>
      <c r="F245" s="43" t="s">
        <v>1252</v>
      </c>
      <c r="G245" s="43">
        <v>6</v>
      </c>
      <c r="H245" s="43" t="s">
        <v>1253</v>
      </c>
      <c r="I245" s="52" t="s">
        <v>1838</v>
      </c>
      <c r="J245" s="57" t="str">
        <f t="shared" si="9"/>
        <v>basketballposmale=6</v>
      </c>
      <c r="K245" s="57" t="str">
        <f t="shared" si="10"/>
        <v>Maryknoll Fathers' </v>
      </c>
    </row>
    <row r="246" spans="1:11" ht="24" x14ac:dyDescent="0.2">
      <c r="A246" s="43">
        <v>5</v>
      </c>
      <c r="B246" s="43" t="s">
        <v>1254</v>
      </c>
      <c r="C246" s="43">
        <v>5</v>
      </c>
      <c r="D246" s="43" t="s">
        <v>1255</v>
      </c>
      <c r="E246" s="43">
        <v>5</v>
      </c>
      <c r="F246" s="43" t="s">
        <v>1250</v>
      </c>
      <c r="G246" s="43">
        <v>7</v>
      </c>
      <c r="H246" s="43" t="s">
        <v>1256</v>
      </c>
      <c r="I246" s="52" t="s">
        <v>1838</v>
      </c>
      <c r="J246" s="57" t="str">
        <f t="shared" si="9"/>
        <v>basketballposmale=7</v>
      </c>
      <c r="K246" s="57" t="str">
        <f t="shared" si="10"/>
        <v>CSW Cath </v>
      </c>
    </row>
    <row r="247" spans="1:11" x14ac:dyDescent="0.2">
      <c r="A247" s="43">
        <v>5</v>
      </c>
      <c r="B247" s="43" t="s">
        <v>1257</v>
      </c>
      <c r="C247" s="43">
        <v>5</v>
      </c>
      <c r="D247" s="43" t="s">
        <v>1258</v>
      </c>
      <c r="E247" s="43">
        <v>5</v>
      </c>
      <c r="F247" s="43" t="s">
        <v>1203</v>
      </c>
      <c r="G247" s="43">
        <v>7</v>
      </c>
      <c r="H247" s="43" t="s">
        <v>1259</v>
      </c>
      <c r="I247" s="52" t="s">
        <v>1838</v>
      </c>
      <c r="J247" s="57" t="str">
        <f t="shared" si="9"/>
        <v>basketballposmale=7</v>
      </c>
      <c r="K247" s="57" t="str">
        <f t="shared" si="10"/>
        <v>Li Kwok Po</v>
      </c>
    </row>
    <row r="248" spans="1:11" x14ac:dyDescent="0.2">
      <c r="A248" s="43">
        <v>6</v>
      </c>
      <c r="B248" s="43" t="s">
        <v>1260</v>
      </c>
      <c r="C248" s="43">
        <v>6</v>
      </c>
      <c r="D248" s="43" t="s">
        <v>1260</v>
      </c>
      <c r="E248" s="43">
        <v>6</v>
      </c>
      <c r="F248" s="43" t="s">
        <v>1260</v>
      </c>
      <c r="G248" s="43">
        <v>7</v>
      </c>
      <c r="H248" s="43" t="s">
        <v>1261</v>
      </c>
      <c r="I248" s="52" t="s">
        <v>1838</v>
      </c>
      <c r="J248" s="57" t="str">
        <f t="shared" si="9"/>
        <v>basketballposmale=7</v>
      </c>
      <c r="K248" s="57" t="str">
        <f t="shared" si="10"/>
        <v>Wong Wha San</v>
      </c>
    </row>
    <row r="249" spans="1:11" ht="24" x14ac:dyDescent="0.2">
      <c r="A249" s="43">
        <v>6</v>
      </c>
      <c r="B249" s="43" t="s">
        <v>1262</v>
      </c>
      <c r="C249" s="43">
        <v>6</v>
      </c>
      <c r="D249" s="43" t="s">
        <v>1263</v>
      </c>
      <c r="E249" s="43">
        <v>6</v>
      </c>
      <c r="F249" s="43" t="s">
        <v>1264</v>
      </c>
      <c r="G249" s="43">
        <v>10</v>
      </c>
      <c r="H249" s="43" t="s">
        <v>1265</v>
      </c>
      <c r="I249" s="52" t="s">
        <v>1838</v>
      </c>
      <c r="J249" s="57" t="str">
        <f t="shared" si="9"/>
        <v>basketballposmale=10</v>
      </c>
      <c r="K249" s="57" t="str">
        <f t="shared" si="10"/>
        <v>Kei Hau</v>
      </c>
    </row>
    <row r="250" spans="1:11" x14ac:dyDescent="0.2">
      <c r="A250" s="43">
        <v>6</v>
      </c>
      <c r="B250" s="43" t="s">
        <v>1266</v>
      </c>
      <c r="C250" s="43">
        <v>6</v>
      </c>
      <c r="D250" s="43" t="s">
        <v>1264</v>
      </c>
      <c r="E250" s="43">
        <v>6</v>
      </c>
      <c r="F250" s="43" t="s">
        <v>1262</v>
      </c>
      <c r="G250" s="43">
        <v>11</v>
      </c>
      <c r="H250" s="43" t="s">
        <v>1267</v>
      </c>
      <c r="I250" s="52" t="s">
        <v>1838</v>
      </c>
      <c r="J250" s="57" t="str">
        <f t="shared" si="9"/>
        <v>basketballposmale=11</v>
      </c>
      <c r="K250" s="57" t="str">
        <f t="shared" si="10"/>
        <v>Holy Trinity Church</v>
      </c>
    </row>
    <row r="251" spans="1:11" ht="24" x14ac:dyDescent="0.2">
      <c r="A251" s="43">
        <v>6</v>
      </c>
      <c r="B251" s="43" t="s">
        <v>1268</v>
      </c>
      <c r="C251" s="43">
        <v>6</v>
      </c>
      <c r="D251" s="43" t="s">
        <v>1269</v>
      </c>
      <c r="E251" s="43">
        <v>6</v>
      </c>
      <c r="F251" s="43" t="s">
        <v>1270</v>
      </c>
      <c r="G251" s="43">
        <v>11</v>
      </c>
      <c r="H251" s="43" t="s">
        <v>1271</v>
      </c>
      <c r="I251" s="52" t="s">
        <v>1838</v>
      </c>
      <c r="J251" s="57" t="str">
        <f t="shared" si="9"/>
        <v>basketballposmale=11</v>
      </c>
      <c r="K251" s="57" t="str">
        <f t="shared" si="10"/>
        <v>Ming Yin</v>
      </c>
    </row>
    <row r="252" spans="1:11" ht="24" x14ac:dyDescent="0.2">
      <c r="A252" s="43">
        <v>6</v>
      </c>
      <c r="B252" s="43" t="s">
        <v>1272</v>
      </c>
      <c r="C252" s="43">
        <v>6</v>
      </c>
      <c r="D252" s="43" t="s">
        <v>1273</v>
      </c>
      <c r="E252" s="43">
        <v>6</v>
      </c>
      <c r="F252" s="43" t="s">
        <v>1263</v>
      </c>
      <c r="G252" s="43">
        <v>13</v>
      </c>
      <c r="H252" s="43" t="s">
        <v>1274</v>
      </c>
      <c r="I252" s="52" t="s">
        <v>1838</v>
      </c>
      <c r="J252" s="57" t="str">
        <f t="shared" si="9"/>
        <v>basketballposmale=13</v>
      </c>
      <c r="K252" s="57" t="str">
        <f t="shared" si="10"/>
        <v>Pooi Tun</v>
      </c>
    </row>
    <row r="253" spans="1:11" ht="24" x14ac:dyDescent="0.2">
      <c r="A253" s="43">
        <v>6</v>
      </c>
      <c r="B253" s="43" t="s">
        <v>1269</v>
      </c>
      <c r="C253" s="43">
        <v>6</v>
      </c>
      <c r="D253" s="43" t="s">
        <v>1275</v>
      </c>
      <c r="E253" s="43">
        <v>6</v>
      </c>
      <c r="F253" s="43" t="s">
        <v>1276</v>
      </c>
      <c r="G253" s="43">
        <v>13</v>
      </c>
      <c r="H253" s="43" t="s">
        <v>1277</v>
      </c>
      <c r="I253" s="52" t="s">
        <v>1838</v>
      </c>
      <c r="J253" s="57" t="str">
        <f t="shared" si="9"/>
        <v>basketballposmale=13</v>
      </c>
      <c r="K253" s="57" t="str">
        <f t="shared" si="10"/>
        <v>Shun Lee Cath</v>
      </c>
    </row>
    <row r="254" spans="1:11" ht="24" x14ac:dyDescent="0.2">
      <c r="A254" s="43">
        <v>6</v>
      </c>
      <c r="B254" s="43" t="s">
        <v>1263</v>
      </c>
      <c r="C254" s="43">
        <v>6</v>
      </c>
      <c r="D254" s="43" t="s">
        <v>1278</v>
      </c>
      <c r="E254" s="43">
        <v>7</v>
      </c>
      <c r="F254" s="43" t="s">
        <v>1219</v>
      </c>
      <c r="G254" s="43">
        <v>15</v>
      </c>
      <c r="H254" s="43" t="s">
        <v>1279</v>
      </c>
      <c r="I254" s="52" t="s">
        <v>1838</v>
      </c>
      <c r="J254" s="57" t="str">
        <f t="shared" si="9"/>
        <v>basketballposmale=15</v>
      </c>
      <c r="K254" s="57" t="str">
        <f t="shared" si="10"/>
        <v>Tai Hung</v>
      </c>
    </row>
    <row r="255" spans="1:11" x14ac:dyDescent="0.2">
      <c r="A255" s="43">
        <v>6</v>
      </c>
      <c r="B255" s="43" t="s">
        <v>1273</v>
      </c>
      <c r="C255" s="43">
        <v>6</v>
      </c>
      <c r="D255" s="43" t="s">
        <v>1280</v>
      </c>
      <c r="E255" s="43">
        <v>7</v>
      </c>
      <c r="F255" s="43" t="s">
        <v>1281</v>
      </c>
      <c r="G255" s="43">
        <v>15</v>
      </c>
      <c r="H255" s="43" t="s">
        <v>1282</v>
      </c>
      <c r="I255" s="52" t="s">
        <v>1838</v>
      </c>
      <c r="J255" s="57" t="str">
        <f t="shared" si="9"/>
        <v>basketballposmale=15</v>
      </c>
      <c r="K255" s="57" t="str">
        <f t="shared" si="10"/>
        <v>Tsung Tsin Christian</v>
      </c>
    </row>
    <row r="256" spans="1:11" x14ac:dyDescent="0.2">
      <c r="A256" s="43">
        <v>7</v>
      </c>
      <c r="B256" s="43" t="s">
        <v>1283</v>
      </c>
      <c r="C256" s="43">
        <v>7</v>
      </c>
      <c r="D256" s="43" t="s">
        <v>1284</v>
      </c>
      <c r="E256" s="43">
        <v>7</v>
      </c>
      <c r="F256" s="43" t="s">
        <v>1285</v>
      </c>
      <c r="G256" s="43">
        <v>17</v>
      </c>
      <c r="H256" s="43" t="s">
        <v>1286</v>
      </c>
      <c r="I256" s="52" t="s">
        <v>1838</v>
      </c>
      <c r="J256" s="57" t="str">
        <f t="shared" si="9"/>
        <v>basketballposmale=17</v>
      </c>
      <c r="K256" s="57" t="str">
        <f t="shared" si="10"/>
        <v>QES</v>
      </c>
    </row>
    <row r="257" spans="1:11" x14ac:dyDescent="0.2">
      <c r="A257" s="43">
        <v>7</v>
      </c>
      <c r="B257" s="43" t="s">
        <v>1287</v>
      </c>
      <c r="C257" s="43">
        <v>7</v>
      </c>
      <c r="D257" s="43" t="s">
        <v>1288</v>
      </c>
      <c r="E257" s="43">
        <v>7</v>
      </c>
      <c r="F257" s="43" t="s">
        <v>1287</v>
      </c>
      <c r="G257" s="43">
        <v>18</v>
      </c>
      <c r="H257" s="43" t="s">
        <v>1289</v>
      </c>
      <c r="I257" s="52" t="s">
        <v>1838</v>
      </c>
      <c r="J257" s="57" t="str">
        <f t="shared" si="9"/>
        <v>basketballposmale=18</v>
      </c>
      <c r="K257" s="57" t="str">
        <f t="shared" si="10"/>
        <v>Ho Yam Tong</v>
      </c>
    </row>
    <row r="258" spans="1:11" x14ac:dyDescent="0.2">
      <c r="A258" s="43">
        <v>7</v>
      </c>
      <c r="B258" s="43" t="s">
        <v>1290</v>
      </c>
      <c r="C258" s="43">
        <v>7</v>
      </c>
      <c r="D258" s="43" t="s">
        <v>1291</v>
      </c>
      <c r="E258" s="43">
        <v>7</v>
      </c>
      <c r="F258" s="43" t="s">
        <v>1292</v>
      </c>
      <c r="G258" s="43">
        <v>18</v>
      </c>
      <c r="H258" s="43" t="s">
        <v>1193</v>
      </c>
      <c r="I258" s="52" t="s">
        <v>1838</v>
      </c>
      <c r="J258" s="57" t="str">
        <f t="shared" si="9"/>
        <v>basketballposmale=18</v>
      </c>
      <c r="K258" s="57" t="str">
        <f t="shared" si="10"/>
        <v>U. Christian-KE</v>
      </c>
    </row>
    <row r="259" spans="1:11" x14ac:dyDescent="0.2">
      <c r="A259" s="43">
        <v>7</v>
      </c>
      <c r="B259" s="43" t="s">
        <v>1293</v>
      </c>
      <c r="C259" s="43">
        <v>7</v>
      </c>
      <c r="D259" s="43" t="s">
        <v>1285</v>
      </c>
      <c r="E259" s="43">
        <v>7</v>
      </c>
      <c r="F259" s="43" t="s">
        <v>1294</v>
      </c>
      <c r="G259" s="43">
        <v>20</v>
      </c>
      <c r="H259" s="43" t="s">
        <v>1295</v>
      </c>
      <c r="I259" s="52" t="s">
        <v>1838</v>
      </c>
      <c r="J259" s="57" t="str">
        <f t="shared" si="9"/>
        <v>basketballposmale=20</v>
      </c>
      <c r="K259" s="57" t="str">
        <f t="shared" si="10"/>
        <v>Mu Kuang</v>
      </c>
    </row>
    <row r="260" spans="1:11" x14ac:dyDescent="0.2">
      <c r="A260" s="43">
        <v>7</v>
      </c>
      <c r="B260" s="43" t="s">
        <v>1296</v>
      </c>
      <c r="C260" s="43">
        <v>7</v>
      </c>
      <c r="D260" s="43" t="s">
        <v>1297</v>
      </c>
      <c r="E260" s="43">
        <v>7</v>
      </c>
      <c r="F260" s="43" t="s">
        <v>1298</v>
      </c>
      <c r="G260" s="43">
        <v>20</v>
      </c>
      <c r="H260" s="43" t="s">
        <v>1299</v>
      </c>
      <c r="I260" s="52" t="s">
        <v>1838</v>
      </c>
      <c r="J260" s="57" t="str">
        <f t="shared" si="9"/>
        <v>basketballposmale=20</v>
      </c>
      <c r="K260" s="57" t="str">
        <f t="shared" si="10"/>
        <v>Workers' Children</v>
      </c>
    </row>
    <row r="261" spans="1:11" x14ac:dyDescent="0.2">
      <c r="A261" s="43">
        <v>7</v>
      </c>
      <c r="B261" s="43" t="s">
        <v>1292</v>
      </c>
      <c r="C261" s="43">
        <v>7</v>
      </c>
      <c r="D261" s="43" t="s">
        <v>1296</v>
      </c>
      <c r="E261" s="43">
        <v>8</v>
      </c>
      <c r="F261" s="43" t="s">
        <v>1300</v>
      </c>
      <c r="G261" s="43">
        <v>22</v>
      </c>
      <c r="H261" s="43" t="s">
        <v>1301</v>
      </c>
      <c r="I261" s="52" t="s">
        <v>1838</v>
      </c>
      <c r="J261" s="57" t="str">
        <f t="shared" si="9"/>
        <v>basketballposmale=22</v>
      </c>
      <c r="K261" s="57" t="str">
        <f t="shared" si="10"/>
        <v>Homantin Gov't</v>
      </c>
    </row>
    <row r="262" spans="1:11" ht="24" x14ac:dyDescent="0.2">
      <c r="A262" s="43">
        <v>7</v>
      </c>
      <c r="B262" s="43" t="s">
        <v>1302</v>
      </c>
      <c r="C262" s="43">
        <v>7</v>
      </c>
      <c r="D262" s="43" t="s">
        <v>1303</v>
      </c>
      <c r="E262" s="43">
        <v>8</v>
      </c>
      <c r="F262" s="43" t="s">
        <v>1304</v>
      </c>
      <c r="G262" s="43">
        <v>22</v>
      </c>
      <c r="H262" s="43" t="s">
        <v>1305</v>
      </c>
      <c r="I262" s="52" t="s">
        <v>1838</v>
      </c>
      <c r="J262" s="57" t="str">
        <f t="shared" si="9"/>
        <v>basketballposmale=22</v>
      </c>
      <c r="K262" s="57" t="str">
        <f t="shared" si="10"/>
        <v>William Booth </v>
      </c>
    </row>
    <row r="263" spans="1:11" x14ac:dyDescent="0.2">
      <c r="A263" s="43">
        <v>7</v>
      </c>
      <c r="B263" s="43" t="s">
        <v>1306</v>
      </c>
      <c r="C263" s="43">
        <v>7</v>
      </c>
      <c r="D263" s="43" t="s">
        <v>1298</v>
      </c>
      <c r="E263" s="43">
        <v>8</v>
      </c>
      <c r="F263" s="43" t="s">
        <v>1307</v>
      </c>
      <c r="G263" s="43">
        <v>24</v>
      </c>
      <c r="H263" s="43" t="s">
        <v>1308</v>
      </c>
      <c r="I263" s="52" t="s">
        <v>1838</v>
      </c>
      <c r="J263" s="57" t="str">
        <f t="shared" si="9"/>
        <v>basketballposmale=24</v>
      </c>
      <c r="K263" s="57" t="str">
        <f t="shared" si="10"/>
        <v>St. Bonaventure</v>
      </c>
    </row>
    <row r="264" spans="1:11" x14ac:dyDescent="0.2">
      <c r="A264" s="43">
        <v>8</v>
      </c>
      <c r="B264" s="43" t="s">
        <v>1309</v>
      </c>
      <c r="C264" s="43">
        <v>8</v>
      </c>
      <c r="D264" s="43" t="s">
        <v>1228</v>
      </c>
      <c r="E264" s="43">
        <v>8</v>
      </c>
      <c r="F264" s="43" t="s">
        <v>1310</v>
      </c>
      <c r="G264" s="43">
        <v>24</v>
      </c>
      <c r="H264" s="43" t="s">
        <v>1311</v>
      </c>
      <c r="I264" s="52" t="s">
        <v>1838</v>
      </c>
      <c r="J264" s="57" t="str">
        <f t="shared" ref="J264:J278" si="12">"basketballposmale="&amp;G264</f>
        <v>basketballposmale=24</v>
      </c>
      <c r="K264" s="57" t="str">
        <f t="shared" ref="K264:K319" si="13">TRIM(LEFT(H264, FIND("(", H264)-2))</f>
        <v>Sun Kei</v>
      </c>
    </row>
    <row r="265" spans="1:11" x14ac:dyDescent="0.2">
      <c r="A265" s="43">
        <v>8</v>
      </c>
      <c r="B265" s="43" t="s">
        <v>1312</v>
      </c>
      <c r="C265" s="43">
        <v>8</v>
      </c>
      <c r="D265" s="43" t="s">
        <v>1313</v>
      </c>
      <c r="E265" s="43">
        <v>8</v>
      </c>
      <c r="F265" s="43" t="s">
        <v>1314</v>
      </c>
      <c r="G265" s="43">
        <v>26</v>
      </c>
      <c r="H265" s="43" t="s">
        <v>1315</v>
      </c>
      <c r="I265" s="52" t="s">
        <v>1838</v>
      </c>
      <c r="J265" s="57" t="str">
        <f t="shared" si="12"/>
        <v>basketballposmale=26</v>
      </c>
      <c r="K265" s="57" t="str">
        <f t="shared" si="13"/>
        <v>Chu Shek Lun</v>
      </c>
    </row>
    <row r="266" spans="1:11" x14ac:dyDescent="0.2">
      <c r="A266" s="43">
        <v>8</v>
      </c>
      <c r="B266" s="43" t="s">
        <v>1316</v>
      </c>
      <c r="C266" s="43">
        <v>8</v>
      </c>
      <c r="D266" s="43" t="s">
        <v>1314</v>
      </c>
      <c r="E266" s="43">
        <v>8</v>
      </c>
      <c r="F266" s="43" t="s">
        <v>1317</v>
      </c>
      <c r="G266" s="43">
        <v>26</v>
      </c>
      <c r="H266" s="43" t="s">
        <v>1318</v>
      </c>
      <c r="I266" s="52" t="s">
        <v>1838</v>
      </c>
      <c r="J266" s="57" t="str">
        <f t="shared" si="12"/>
        <v>basketballposmale=26</v>
      </c>
      <c r="K266" s="57" t="str">
        <f t="shared" si="13"/>
        <v>Kei To</v>
      </c>
    </row>
    <row r="267" spans="1:11" x14ac:dyDescent="0.2">
      <c r="A267" s="43">
        <v>8</v>
      </c>
      <c r="B267" s="43" t="s">
        <v>1319</v>
      </c>
      <c r="C267" s="43">
        <v>8</v>
      </c>
      <c r="D267" s="43" t="s">
        <v>1320</v>
      </c>
      <c r="E267" s="43">
        <v>8</v>
      </c>
      <c r="F267" s="43" t="s">
        <v>1321</v>
      </c>
      <c r="G267" s="43">
        <v>26</v>
      </c>
      <c r="H267" s="43" t="s">
        <v>1322</v>
      </c>
      <c r="I267" s="52" t="s">
        <v>1838</v>
      </c>
      <c r="J267" s="57" t="str">
        <f t="shared" si="12"/>
        <v>basketballposmale=26</v>
      </c>
      <c r="K267" s="57" t="str">
        <f t="shared" si="13"/>
        <v>U. Christian-THT </v>
      </c>
    </row>
    <row r="268" spans="1:11" x14ac:dyDescent="0.2">
      <c r="A268" s="43">
        <v>8</v>
      </c>
      <c r="B268" s="43" t="s">
        <v>1323</v>
      </c>
      <c r="C268" s="43">
        <v>8</v>
      </c>
      <c r="D268" s="43" t="s">
        <v>1324</v>
      </c>
      <c r="E268" s="43">
        <v>9</v>
      </c>
      <c r="F268" s="43" t="s">
        <v>1325</v>
      </c>
      <c r="G268" s="43">
        <v>29</v>
      </c>
      <c r="H268" s="43" t="s">
        <v>1326</v>
      </c>
      <c r="I268" s="52" t="s">
        <v>1838</v>
      </c>
      <c r="J268" s="57" t="str">
        <f t="shared" si="12"/>
        <v>basketballposmale=29</v>
      </c>
      <c r="K268" s="57" t="str">
        <f t="shared" si="13"/>
        <v>Kwun Tong Sec</v>
      </c>
    </row>
    <row r="269" spans="1:11" x14ac:dyDescent="0.2">
      <c r="A269" s="43">
        <v>8</v>
      </c>
      <c r="B269" s="43" t="s">
        <v>1300</v>
      </c>
      <c r="C269" s="43">
        <v>8</v>
      </c>
      <c r="D269" s="43" t="s">
        <v>1309</v>
      </c>
      <c r="E269" s="43">
        <v>9</v>
      </c>
      <c r="F269" s="43" t="s">
        <v>1327</v>
      </c>
      <c r="G269" s="43">
        <v>29</v>
      </c>
      <c r="H269" s="43" t="s">
        <v>1328</v>
      </c>
      <c r="I269" s="52" t="s">
        <v>1838</v>
      </c>
      <c r="J269" s="57" t="str">
        <f t="shared" si="12"/>
        <v>basketballposmale=29</v>
      </c>
      <c r="K269" s="57" t="str">
        <f t="shared" si="13"/>
        <v>Laws Foundation </v>
      </c>
    </row>
    <row r="270" spans="1:11" x14ac:dyDescent="0.2">
      <c r="A270" s="43">
        <v>8</v>
      </c>
      <c r="B270" s="43" t="s">
        <v>1329</v>
      </c>
      <c r="C270" s="43">
        <v>8</v>
      </c>
      <c r="D270" s="43" t="s">
        <v>1330</v>
      </c>
      <c r="E270" s="43">
        <v>9</v>
      </c>
      <c r="F270" s="43" t="s">
        <v>1331</v>
      </c>
      <c r="G270" s="43">
        <v>31</v>
      </c>
      <c r="H270" s="43" t="s">
        <v>1332</v>
      </c>
      <c r="I270" s="52" t="s">
        <v>1838</v>
      </c>
      <c r="J270" s="57" t="str">
        <f t="shared" si="12"/>
        <v>basketballposmale=31</v>
      </c>
      <c r="K270" s="57" t="str">
        <f t="shared" si="13"/>
        <v>Ning Po-2</v>
      </c>
    </row>
    <row r="271" spans="1:11" x14ac:dyDescent="0.2">
      <c r="A271" s="43">
        <v>8</v>
      </c>
      <c r="B271" s="43" t="s">
        <v>1333</v>
      </c>
      <c r="C271" s="43">
        <v>9</v>
      </c>
      <c r="D271" s="43" t="s">
        <v>1334</v>
      </c>
      <c r="E271" s="43"/>
      <c r="F271" s="45" t="s">
        <v>1335</v>
      </c>
      <c r="G271" s="43">
        <v>32</v>
      </c>
      <c r="H271" s="43" t="s">
        <v>1336</v>
      </c>
      <c r="I271" s="52" t="s">
        <v>1838</v>
      </c>
      <c r="J271" s="57" t="str">
        <f t="shared" si="12"/>
        <v>basketballposmale=32</v>
      </c>
      <c r="K271" s="57" t="str">
        <f t="shared" si="13"/>
        <v>Creative</v>
      </c>
    </row>
    <row r="272" spans="1:11" x14ac:dyDescent="0.2">
      <c r="A272" s="43">
        <v>9</v>
      </c>
      <c r="B272" s="43" t="s">
        <v>1337</v>
      </c>
      <c r="C272" s="43">
        <v>9</v>
      </c>
      <c r="D272" s="43" t="s">
        <v>1325</v>
      </c>
      <c r="E272" s="43"/>
      <c r="F272" s="43"/>
      <c r="G272" s="43">
        <v>33</v>
      </c>
      <c r="H272" s="43" t="s">
        <v>1338</v>
      </c>
      <c r="I272" s="52" t="s">
        <v>1838</v>
      </c>
      <c r="J272" s="57" t="str">
        <f t="shared" si="12"/>
        <v>basketballposmale=33</v>
      </c>
      <c r="K272" s="57" t="str">
        <f t="shared" si="13"/>
        <v>Carmel</v>
      </c>
    </row>
    <row r="273" spans="1:11" x14ac:dyDescent="0.2">
      <c r="A273" s="43">
        <v>9</v>
      </c>
      <c r="B273" s="43" t="s">
        <v>1339</v>
      </c>
      <c r="C273" s="43"/>
      <c r="D273" s="45" t="s">
        <v>1340</v>
      </c>
      <c r="E273" s="43"/>
      <c r="F273" s="43"/>
      <c r="G273" s="43">
        <v>33</v>
      </c>
      <c r="H273" s="43" t="s">
        <v>1266</v>
      </c>
      <c r="I273" s="52" t="s">
        <v>1838</v>
      </c>
      <c r="J273" s="57" t="str">
        <f t="shared" si="12"/>
        <v>basketballposmale=33</v>
      </c>
      <c r="K273" s="57" t="str">
        <f t="shared" si="13"/>
        <v>PLK K. T. Chong</v>
      </c>
    </row>
    <row r="274" spans="1:11" x14ac:dyDescent="0.2">
      <c r="A274" s="43">
        <v>9</v>
      </c>
      <c r="B274" s="43" t="s">
        <v>1341</v>
      </c>
      <c r="C274" s="43"/>
      <c r="D274" s="46" t="s">
        <v>1342</v>
      </c>
      <c r="E274" s="43"/>
      <c r="F274" s="43"/>
      <c r="G274" s="43">
        <v>35</v>
      </c>
      <c r="H274" s="43" t="s">
        <v>1343</v>
      </c>
      <c r="I274" s="52" t="s">
        <v>1838</v>
      </c>
      <c r="J274" s="57" t="str">
        <f t="shared" si="12"/>
        <v>basketballposmale=35</v>
      </c>
      <c r="K274" s="57" t="str">
        <f t="shared" si="13"/>
        <v>G. T. College</v>
      </c>
    </row>
    <row r="275" spans="1:11" x14ac:dyDescent="0.2">
      <c r="A275" s="43">
        <v>9</v>
      </c>
      <c r="B275" s="43" t="s">
        <v>1325</v>
      </c>
      <c r="C275" s="43"/>
      <c r="D275" s="46" t="s">
        <v>1344</v>
      </c>
      <c r="E275" s="43"/>
      <c r="F275" s="43"/>
      <c r="G275" s="43">
        <v>35</v>
      </c>
      <c r="H275" s="43" t="s">
        <v>1345</v>
      </c>
      <c r="I275" s="52" t="s">
        <v>1838</v>
      </c>
      <c r="J275" s="57" t="str">
        <f t="shared" si="12"/>
        <v>basketballposmale=35</v>
      </c>
      <c r="K275" s="57" t="str">
        <f t="shared" si="13"/>
        <v>Kln Sam Yuk</v>
      </c>
    </row>
    <row r="276" spans="1:11" ht="24" x14ac:dyDescent="0.2">
      <c r="A276" s="43">
        <v>9</v>
      </c>
      <c r="B276" s="43" t="s">
        <v>1346</v>
      </c>
      <c r="C276" s="43"/>
      <c r="D276" s="43"/>
      <c r="E276" s="43"/>
      <c r="F276" s="43"/>
      <c r="G276" s="43">
        <v>35</v>
      </c>
      <c r="H276" s="43" t="s">
        <v>1347</v>
      </c>
      <c r="I276" s="52" t="s">
        <v>1838</v>
      </c>
      <c r="J276" s="57" t="str">
        <f t="shared" si="12"/>
        <v>basketballposmale=35</v>
      </c>
      <c r="K276" s="57" t="str">
        <f t="shared" si="13"/>
        <v>Lung Cheung</v>
      </c>
    </row>
    <row r="277" spans="1:11" x14ac:dyDescent="0.2">
      <c r="A277" s="43"/>
      <c r="B277" s="43"/>
      <c r="C277" s="43"/>
      <c r="D277" s="43"/>
      <c r="E277" s="43"/>
      <c r="F277" s="43"/>
      <c r="G277" s="43">
        <v>38</v>
      </c>
      <c r="H277" s="43" t="s">
        <v>1283</v>
      </c>
      <c r="I277" s="52" t="s">
        <v>1838</v>
      </c>
      <c r="J277" s="57" t="str">
        <f t="shared" si="12"/>
        <v>basketballposmale=38</v>
      </c>
      <c r="K277" s="57" t="str">
        <f t="shared" si="13"/>
        <v>Lee Shau Kee</v>
      </c>
    </row>
    <row r="278" spans="1:11" x14ac:dyDescent="0.2">
      <c r="A278" s="43"/>
      <c r="B278" s="43"/>
      <c r="C278" s="43"/>
      <c r="D278" s="43"/>
      <c r="E278" s="43"/>
      <c r="F278" s="43"/>
      <c r="G278" s="43">
        <v>39</v>
      </c>
      <c r="H278" s="43" t="s">
        <v>1319</v>
      </c>
      <c r="I278" s="52" t="s">
        <v>1838</v>
      </c>
      <c r="J278" s="57" t="str">
        <f t="shared" si="12"/>
        <v>basketballposmale=39</v>
      </c>
      <c r="K278" s="57" t="str">
        <f t="shared" si="13"/>
        <v>Yew Chung</v>
      </c>
    </row>
    <row r="279" spans="1:11" x14ac:dyDescent="0.2">
      <c r="A279" s="43"/>
      <c r="B279" s="43"/>
      <c r="C279" s="43"/>
      <c r="D279" s="43"/>
      <c r="E279" s="43"/>
      <c r="F279" s="43"/>
      <c r="G279" s="43"/>
      <c r="H279" s="43"/>
      <c r="J279" s="57"/>
      <c r="K279" s="57"/>
    </row>
    <row r="280" spans="1:11" x14ac:dyDescent="0.2">
      <c r="A280" s="43"/>
      <c r="B280" s="43"/>
      <c r="C280" s="43"/>
      <c r="D280" s="43"/>
      <c r="E280" s="43"/>
      <c r="F280" s="43"/>
      <c r="G280" s="43"/>
      <c r="H280" s="43"/>
      <c r="J280" s="57"/>
      <c r="K280" s="57"/>
    </row>
    <row r="281" spans="1:11" x14ac:dyDescent="0.2">
      <c r="A281" s="43"/>
      <c r="B281" s="43"/>
      <c r="C281" s="43"/>
      <c r="D281" s="43"/>
      <c r="E281" s="43"/>
      <c r="F281" s="43"/>
      <c r="G281" s="43"/>
      <c r="H281" s="43"/>
      <c r="J281" s="57"/>
      <c r="K281" s="57"/>
    </row>
    <row r="282" spans="1:11" x14ac:dyDescent="0.2">
      <c r="A282" s="50" t="s">
        <v>795</v>
      </c>
      <c r="B282" s="50"/>
      <c r="C282" s="50" t="s">
        <v>796</v>
      </c>
      <c r="D282" s="50"/>
      <c r="E282" s="50" t="s">
        <v>797</v>
      </c>
      <c r="F282" s="50"/>
      <c r="G282" s="50" t="s">
        <v>798</v>
      </c>
      <c r="H282" s="50"/>
      <c r="J282" s="57"/>
      <c r="K282" s="57"/>
    </row>
    <row r="283" spans="1:11" x14ac:dyDescent="0.2">
      <c r="A283" s="43"/>
      <c r="B283" s="43"/>
      <c r="C283" s="43"/>
      <c r="D283" s="43"/>
      <c r="E283" s="43"/>
      <c r="F283" s="43"/>
      <c r="G283" s="43"/>
      <c r="H283" s="43"/>
      <c r="J283" s="57"/>
      <c r="K283" s="57"/>
    </row>
    <row r="284" spans="1:11" ht="25.5" x14ac:dyDescent="0.2">
      <c r="A284" s="43"/>
      <c r="B284" s="44" t="s">
        <v>749</v>
      </c>
      <c r="C284" s="43"/>
      <c r="D284" s="44" t="s">
        <v>749</v>
      </c>
      <c r="E284" s="43"/>
      <c r="F284" s="44" t="s">
        <v>749</v>
      </c>
      <c r="G284" s="43"/>
      <c r="H284" s="44" t="s">
        <v>750</v>
      </c>
      <c r="J284" s="57"/>
      <c r="K284" s="57"/>
    </row>
    <row r="285" spans="1:11" x14ac:dyDescent="0.2">
      <c r="A285" s="43"/>
      <c r="B285" s="43"/>
      <c r="C285" s="43"/>
      <c r="D285" s="43"/>
      <c r="E285" s="43"/>
      <c r="F285" s="43"/>
      <c r="G285" s="43"/>
      <c r="H285" s="43"/>
      <c r="J285" s="57"/>
      <c r="K285" s="57"/>
    </row>
    <row r="286" spans="1:11" x14ac:dyDescent="0.2">
      <c r="A286" s="43">
        <v>1</v>
      </c>
      <c r="B286" s="43" t="s">
        <v>1348</v>
      </c>
      <c r="C286" s="43">
        <v>1</v>
      </c>
      <c r="D286" s="43" t="s">
        <v>1349</v>
      </c>
      <c r="E286" s="43">
        <v>1</v>
      </c>
      <c r="F286" s="43" t="s">
        <v>1349</v>
      </c>
      <c r="G286" s="43">
        <v>1</v>
      </c>
      <c r="H286" s="43" t="s">
        <v>1350</v>
      </c>
      <c r="I286" s="52" t="s">
        <v>1950</v>
      </c>
      <c r="J286" s="57" t="str">
        <f>"basketballposfemale="&amp;G286</f>
        <v>basketballposfemale=1</v>
      </c>
      <c r="K286" s="57" t="str">
        <f t="shared" si="13"/>
        <v>Carmel</v>
      </c>
    </row>
    <row r="287" spans="1:11" ht="24" x14ac:dyDescent="0.2">
      <c r="A287" s="43">
        <v>2</v>
      </c>
      <c r="B287" s="43" t="s">
        <v>1351</v>
      </c>
      <c r="C287" s="43">
        <v>2</v>
      </c>
      <c r="D287" s="43" t="s">
        <v>1352</v>
      </c>
      <c r="E287" s="43">
        <v>2</v>
      </c>
      <c r="F287" s="43" t="s">
        <v>1353</v>
      </c>
      <c r="G287" s="43">
        <v>2</v>
      </c>
      <c r="H287" s="43" t="s">
        <v>1354</v>
      </c>
      <c r="I287" s="52" t="s">
        <v>1950</v>
      </c>
      <c r="J287" s="57" t="str">
        <f t="shared" ref="J287:J319" si="14">"basketballposfemale="&amp;G287</f>
        <v>basketballposfemale=2</v>
      </c>
      <c r="K287" s="57" t="str">
        <f t="shared" si="13"/>
        <v>Bishop Hall Jubilee</v>
      </c>
    </row>
    <row r="288" spans="1:11" ht="24" x14ac:dyDescent="0.2">
      <c r="A288" s="43">
        <v>3</v>
      </c>
      <c r="B288" s="43" t="s">
        <v>1355</v>
      </c>
      <c r="C288" s="43">
        <v>3</v>
      </c>
      <c r="D288" s="43" t="s">
        <v>1239</v>
      </c>
      <c r="E288" s="43">
        <v>3</v>
      </c>
      <c r="F288" s="43" t="s">
        <v>1356</v>
      </c>
      <c r="G288" s="43">
        <v>3</v>
      </c>
      <c r="H288" s="43" t="s">
        <v>1357</v>
      </c>
      <c r="I288" s="52" t="s">
        <v>1950</v>
      </c>
      <c r="J288" s="57" t="str">
        <f t="shared" si="14"/>
        <v>basketballposfemale=3</v>
      </c>
      <c r="K288" s="57" t="str">
        <f t="shared" si="13"/>
        <v>Seaward Woo</v>
      </c>
    </row>
    <row r="289" spans="1:11" ht="24" x14ac:dyDescent="0.2">
      <c r="A289" s="43">
        <v>4</v>
      </c>
      <c r="B289" s="43" t="s">
        <v>1358</v>
      </c>
      <c r="C289" s="43">
        <v>4</v>
      </c>
      <c r="D289" s="43" t="s">
        <v>1244</v>
      </c>
      <c r="E289" s="43">
        <v>4</v>
      </c>
      <c r="F289" s="43" t="s">
        <v>1359</v>
      </c>
      <c r="G289" s="43">
        <v>4</v>
      </c>
      <c r="H289" s="43" t="s">
        <v>1360</v>
      </c>
      <c r="I289" s="52" t="s">
        <v>1950</v>
      </c>
      <c r="J289" s="57" t="str">
        <f t="shared" si="14"/>
        <v>basketballposfemale=4</v>
      </c>
      <c r="K289" s="57" t="str">
        <f t="shared" si="13"/>
        <v>Leung Shek Chee</v>
      </c>
    </row>
    <row r="290" spans="1:11" ht="24" x14ac:dyDescent="0.2">
      <c r="A290" s="43">
        <v>5</v>
      </c>
      <c r="B290" s="43" t="s">
        <v>1361</v>
      </c>
      <c r="C290" s="43">
        <v>5</v>
      </c>
      <c r="D290" s="43" t="s">
        <v>1362</v>
      </c>
      <c r="E290" s="43">
        <v>5</v>
      </c>
      <c r="F290" s="43" t="s">
        <v>1363</v>
      </c>
      <c r="G290" s="43">
        <v>5</v>
      </c>
      <c r="H290" s="43" t="s">
        <v>1364</v>
      </c>
      <c r="I290" s="52" t="s">
        <v>1950</v>
      </c>
      <c r="J290" s="57" t="str">
        <f t="shared" si="14"/>
        <v>basketballposfemale=5</v>
      </c>
      <c r="K290" s="57" t="str">
        <f t="shared" si="13"/>
        <v>Wong Wha San</v>
      </c>
    </row>
    <row r="291" spans="1:11" x14ac:dyDescent="0.2">
      <c r="A291" s="43">
        <v>5</v>
      </c>
      <c r="B291" s="43" t="s">
        <v>1251</v>
      </c>
      <c r="C291" s="43">
        <v>5</v>
      </c>
      <c r="D291" s="43" t="s">
        <v>1365</v>
      </c>
      <c r="E291" s="43">
        <v>5</v>
      </c>
      <c r="F291" s="43" t="s">
        <v>1366</v>
      </c>
      <c r="G291" s="43">
        <v>6</v>
      </c>
      <c r="H291" s="43" t="s">
        <v>1367</v>
      </c>
      <c r="I291" s="52" t="s">
        <v>1950</v>
      </c>
      <c r="J291" s="57" t="str">
        <f t="shared" si="14"/>
        <v>basketballposfemale=6</v>
      </c>
      <c r="K291" s="57" t="str">
        <f t="shared" si="13"/>
        <v>Rhenish Church</v>
      </c>
    </row>
    <row r="292" spans="1:11" x14ac:dyDescent="0.2">
      <c r="A292" s="43">
        <v>5</v>
      </c>
      <c r="B292" s="43" t="s">
        <v>1368</v>
      </c>
      <c r="C292" s="43">
        <v>5</v>
      </c>
      <c r="D292" s="43" t="s">
        <v>1369</v>
      </c>
      <c r="E292" s="43">
        <v>5</v>
      </c>
      <c r="F292" s="43" t="s">
        <v>1370</v>
      </c>
      <c r="G292" s="43">
        <v>7</v>
      </c>
      <c r="H292" s="43" t="s">
        <v>1371</v>
      </c>
      <c r="I292" s="52" t="s">
        <v>1950</v>
      </c>
      <c r="J292" s="57" t="str">
        <f t="shared" si="14"/>
        <v>basketballposfemale=7</v>
      </c>
      <c r="K292" s="57" t="str">
        <f t="shared" si="13"/>
        <v>Hioe Tjo Yoeng</v>
      </c>
    </row>
    <row r="293" spans="1:11" x14ac:dyDescent="0.2">
      <c r="A293" s="43">
        <v>5</v>
      </c>
      <c r="B293" s="43" t="s">
        <v>1372</v>
      </c>
      <c r="C293" s="43">
        <v>5</v>
      </c>
      <c r="D293" s="43" t="s">
        <v>1363</v>
      </c>
      <c r="E293" s="43">
        <v>5</v>
      </c>
      <c r="F293" s="43" t="s">
        <v>1373</v>
      </c>
      <c r="G293" s="43">
        <v>7</v>
      </c>
      <c r="H293" s="43" t="s">
        <v>1374</v>
      </c>
      <c r="I293" s="52" t="s">
        <v>1950</v>
      </c>
      <c r="J293" s="57" t="str">
        <f t="shared" si="14"/>
        <v>basketballposfemale=7</v>
      </c>
      <c r="K293" s="57" t="str">
        <f t="shared" si="13"/>
        <v>Law Chan Chor Si </v>
      </c>
    </row>
    <row r="294" spans="1:11" ht="24" x14ac:dyDescent="0.2">
      <c r="A294" s="43">
        <v>6</v>
      </c>
      <c r="B294" s="43" t="s">
        <v>1375</v>
      </c>
      <c r="C294" s="43">
        <v>6</v>
      </c>
      <c r="D294" s="43" t="s">
        <v>1376</v>
      </c>
      <c r="E294" s="43">
        <v>6</v>
      </c>
      <c r="F294" s="43" t="s">
        <v>1377</v>
      </c>
      <c r="G294" s="43">
        <v>7</v>
      </c>
      <c r="H294" s="43" t="s">
        <v>1378</v>
      </c>
      <c r="I294" s="52" t="s">
        <v>1950</v>
      </c>
      <c r="J294" s="57" t="str">
        <f t="shared" si="14"/>
        <v>basketballposfemale=7</v>
      </c>
      <c r="K294" s="57" t="str">
        <f t="shared" si="13"/>
        <v>PLK No.1</v>
      </c>
    </row>
    <row r="295" spans="1:11" x14ac:dyDescent="0.2">
      <c r="A295" s="43">
        <v>6</v>
      </c>
      <c r="B295" s="43" t="s">
        <v>1379</v>
      </c>
      <c r="C295" s="43">
        <v>6</v>
      </c>
      <c r="D295" s="43" t="s">
        <v>1380</v>
      </c>
      <c r="E295" s="43">
        <v>6</v>
      </c>
      <c r="F295" s="43" t="s">
        <v>1381</v>
      </c>
      <c r="G295" s="43">
        <v>10</v>
      </c>
      <c r="H295" s="43" t="s">
        <v>1382</v>
      </c>
      <c r="I295" s="52" t="s">
        <v>1950</v>
      </c>
      <c r="J295" s="57" t="str">
        <f t="shared" si="14"/>
        <v>basketballposfemale=10</v>
      </c>
      <c r="K295" s="57" t="str">
        <f t="shared" si="13"/>
        <v>QES </v>
      </c>
    </row>
    <row r="296" spans="1:11" x14ac:dyDescent="0.2">
      <c r="A296" s="43">
        <v>7</v>
      </c>
      <c r="B296" s="43" t="s">
        <v>1383</v>
      </c>
      <c r="C296" s="43">
        <v>6</v>
      </c>
      <c r="D296" s="43" t="s">
        <v>1384</v>
      </c>
      <c r="E296" s="43">
        <v>6</v>
      </c>
      <c r="F296" s="43" t="s">
        <v>1385</v>
      </c>
      <c r="G296" s="43">
        <v>11</v>
      </c>
      <c r="H296" s="43" t="s">
        <v>1289</v>
      </c>
      <c r="I296" s="52" t="s">
        <v>1950</v>
      </c>
      <c r="J296" s="57" t="str">
        <f t="shared" si="14"/>
        <v>basketballposfemale=11</v>
      </c>
      <c r="K296" s="57" t="str">
        <f t="shared" si="13"/>
        <v>Ho Yam Tong</v>
      </c>
    </row>
    <row r="297" spans="1:11" x14ac:dyDescent="0.2">
      <c r="A297" s="43">
        <v>7</v>
      </c>
      <c r="B297" s="43" t="s">
        <v>1386</v>
      </c>
      <c r="C297" s="43">
        <v>6</v>
      </c>
      <c r="D297" s="43" t="s">
        <v>1387</v>
      </c>
      <c r="E297" s="43">
        <v>6</v>
      </c>
      <c r="F297" s="43" t="s">
        <v>1262</v>
      </c>
      <c r="G297" s="43">
        <v>11</v>
      </c>
      <c r="H297" s="43" t="s">
        <v>1388</v>
      </c>
      <c r="I297" s="52" t="s">
        <v>1950</v>
      </c>
      <c r="J297" s="57" t="str">
        <f t="shared" si="14"/>
        <v>basketballposfemale=11</v>
      </c>
      <c r="K297" s="57" t="str">
        <f t="shared" si="13"/>
        <v>Maryknoll Fathers'</v>
      </c>
    </row>
    <row r="298" spans="1:11" ht="24" x14ac:dyDescent="0.2">
      <c r="A298" s="43">
        <v>7</v>
      </c>
      <c r="B298" s="43" t="s">
        <v>1389</v>
      </c>
      <c r="C298" s="43">
        <v>7</v>
      </c>
      <c r="D298" s="43" t="s">
        <v>1293</v>
      </c>
      <c r="E298" s="43">
        <v>7</v>
      </c>
      <c r="F298" s="43" t="s">
        <v>1390</v>
      </c>
      <c r="G298" s="43">
        <v>11</v>
      </c>
      <c r="H298" s="43" t="s">
        <v>1391</v>
      </c>
      <c r="I298" s="52" t="s">
        <v>1950</v>
      </c>
      <c r="J298" s="57" t="str">
        <f t="shared" si="14"/>
        <v>basketballposfemale=11</v>
      </c>
      <c r="K298" s="57" t="str">
        <f t="shared" si="13"/>
        <v>Methodist</v>
      </c>
    </row>
    <row r="299" spans="1:11" x14ac:dyDescent="0.2">
      <c r="A299" s="43">
        <v>7</v>
      </c>
      <c r="B299" s="43" t="s">
        <v>1392</v>
      </c>
      <c r="C299" s="43">
        <v>7</v>
      </c>
      <c r="D299" s="43" t="s">
        <v>1383</v>
      </c>
      <c r="E299" s="43">
        <v>7</v>
      </c>
      <c r="F299" s="43" t="s">
        <v>1392</v>
      </c>
      <c r="G299" s="43">
        <v>14</v>
      </c>
      <c r="H299" s="43" t="s">
        <v>1393</v>
      </c>
      <c r="I299" s="52" t="s">
        <v>1950</v>
      </c>
      <c r="J299" s="57" t="str">
        <f t="shared" si="14"/>
        <v>basketballposfemale=14</v>
      </c>
      <c r="K299" s="57" t="str">
        <f t="shared" si="13"/>
        <v>Carmel Divine Grace </v>
      </c>
    </row>
    <row r="300" spans="1:11" x14ac:dyDescent="0.2">
      <c r="A300" s="43">
        <v>7</v>
      </c>
      <c r="B300" s="43" t="s">
        <v>1394</v>
      </c>
      <c r="C300" s="43">
        <v>7</v>
      </c>
      <c r="D300" s="43" t="s">
        <v>1389</v>
      </c>
      <c r="E300" s="43">
        <v>7</v>
      </c>
      <c r="F300" s="43" t="s">
        <v>1395</v>
      </c>
      <c r="G300" s="43">
        <v>14</v>
      </c>
      <c r="H300" s="43" t="s">
        <v>1396</v>
      </c>
      <c r="I300" s="52" t="s">
        <v>1950</v>
      </c>
      <c r="J300" s="57" t="str">
        <f t="shared" si="14"/>
        <v>basketballposfemale=14</v>
      </c>
      <c r="K300" s="57" t="str">
        <f t="shared" si="13"/>
        <v>Chan Shu Kui </v>
      </c>
    </row>
    <row r="301" spans="1:11" ht="24" x14ac:dyDescent="0.2">
      <c r="A301" s="43">
        <v>8</v>
      </c>
      <c r="B301" s="43" t="s">
        <v>1397</v>
      </c>
      <c r="C301" s="43">
        <v>7</v>
      </c>
      <c r="D301" s="43" t="s">
        <v>1398</v>
      </c>
      <c r="E301" s="43">
        <v>7</v>
      </c>
      <c r="F301" s="43" t="s">
        <v>1386</v>
      </c>
      <c r="G301" s="43">
        <v>14</v>
      </c>
      <c r="H301" s="43" t="s">
        <v>1399</v>
      </c>
      <c r="I301" s="52" t="s">
        <v>1950</v>
      </c>
      <c r="J301" s="57" t="str">
        <f t="shared" si="14"/>
        <v>basketballposfemale=14</v>
      </c>
      <c r="K301" s="57" t="str">
        <f t="shared" si="13"/>
        <v>Kln Tong </v>
      </c>
    </row>
    <row r="302" spans="1:11" x14ac:dyDescent="0.2">
      <c r="A302" s="43">
        <v>8</v>
      </c>
      <c r="B302" s="43" t="s">
        <v>1400</v>
      </c>
      <c r="C302" s="43">
        <v>7</v>
      </c>
      <c r="D302" s="43" t="s">
        <v>1401</v>
      </c>
      <c r="E302" s="43">
        <v>7</v>
      </c>
      <c r="F302" s="43" t="s">
        <v>1402</v>
      </c>
      <c r="G302" s="43">
        <v>17</v>
      </c>
      <c r="H302" s="43" t="s">
        <v>1403</v>
      </c>
      <c r="I302" s="52" t="s">
        <v>1950</v>
      </c>
      <c r="J302" s="57" t="str">
        <f t="shared" si="14"/>
        <v>basketballposfemale=17</v>
      </c>
      <c r="K302" s="57" t="str">
        <f t="shared" si="13"/>
        <v>Lee Kau Yan</v>
      </c>
    </row>
    <row r="303" spans="1:11" x14ac:dyDescent="0.2">
      <c r="A303" s="43">
        <v>8</v>
      </c>
      <c r="B303" s="43" t="s">
        <v>1329</v>
      </c>
      <c r="C303" s="43">
        <v>7</v>
      </c>
      <c r="D303" s="43" t="s">
        <v>1392</v>
      </c>
      <c r="E303" s="43">
        <v>7</v>
      </c>
      <c r="F303" s="43" t="s">
        <v>1394</v>
      </c>
      <c r="G303" s="43">
        <v>17</v>
      </c>
      <c r="H303" s="43" t="s">
        <v>1404</v>
      </c>
      <c r="I303" s="52" t="s">
        <v>1950</v>
      </c>
      <c r="J303" s="57" t="str">
        <f t="shared" si="14"/>
        <v>basketballposfemale=17</v>
      </c>
      <c r="K303" s="57" t="str">
        <f t="shared" si="13"/>
        <v>Maryknoll Convent</v>
      </c>
    </row>
    <row r="304" spans="1:11" x14ac:dyDescent="0.2">
      <c r="A304" s="43">
        <v>8</v>
      </c>
      <c r="B304" s="43" t="s">
        <v>1405</v>
      </c>
      <c r="C304" s="43">
        <v>8</v>
      </c>
      <c r="D304" s="43" t="s">
        <v>1300</v>
      </c>
      <c r="E304" s="43">
        <v>8</v>
      </c>
      <c r="F304" s="43" t="s">
        <v>1316</v>
      </c>
      <c r="G304" s="43">
        <v>17</v>
      </c>
      <c r="H304" s="43" t="s">
        <v>1406</v>
      </c>
      <c r="I304" s="52" t="s">
        <v>1950</v>
      </c>
      <c r="J304" s="57" t="str">
        <f t="shared" si="14"/>
        <v>basketballposfemale=17</v>
      </c>
      <c r="K304" s="57" t="str">
        <f t="shared" si="13"/>
        <v>Yu Kan Hing </v>
      </c>
    </row>
    <row r="305" spans="1:11" x14ac:dyDescent="0.2">
      <c r="A305" s="43">
        <v>8</v>
      </c>
      <c r="B305" s="43" t="s">
        <v>1407</v>
      </c>
      <c r="C305" s="43">
        <v>8</v>
      </c>
      <c r="D305" s="43" t="s">
        <v>1408</v>
      </c>
      <c r="E305" s="43">
        <v>8</v>
      </c>
      <c r="F305" s="43" t="s">
        <v>1409</v>
      </c>
      <c r="G305" s="43">
        <v>20</v>
      </c>
      <c r="H305" s="43" t="s">
        <v>1358</v>
      </c>
      <c r="I305" s="52" t="s">
        <v>1950</v>
      </c>
      <c r="J305" s="57" t="str">
        <f t="shared" si="14"/>
        <v>basketballposfemale=20</v>
      </c>
      <c r="K305" s="57" t="str">
        <f t="shared" si="13"/>
        <v>Delia-HW</v>
      </c>
    </row>
    <row r="306" spans="1:11" x14ac:dyDescent="0.2">
      <c r="A306" s="43">
        <v>9</v>
      </c>
      <c r="B306" s="43" t="s">
        <v>1410</v>
      </c>
      <c r="C306" s="43">
        <v>8</v>
      </c>
      <c r="D306" s="43" t="s">
        <v>1411</v>
      </c>
      <c r="E306" s="43">
        <v>8</v>
      </c>
      <c r="F306" s="43" t="s">
        <v>1412</v>
      </c>
      <c r="G306" s="43">
        <v>20</v>
      </c>
      <c r="H306" s="43" t="s">
        <v>1413</v>
      </c>
      <c r="I306" s="52" t="s">
        <v>1950</v>
      </c>
      <c r="J306" s="57" t="str">
        <f t="shared" si="14"/>
        <v>basketballposfemale=20</v>
      </c>
      <c r="K306" s="57" t="str">
        <f t="shared" si="13"/>
        <v>Munsang</v>
      </c>
    </row>
    <row r="307" spans="1:11" ht="24" x14ac:dyDescent="0.2">
      <c r="A307" s="43"/>
      <c r="B307" s="45" t="s">
        <v>1414</v>
      </c>
      <c r="C307" s="43">
        <v>8</v>
      </c>
      <c r="D307" s="43" t="s">
        <v>1415</v>
      </c>
      <c r="E307" s="43">
        <v>8</v>
      </c>
      <c r="F307" s="43" t="s">
        <v>1300</v>
      </c>
      <c r="G307" s="43">
        <v>20</v>
      </c>
      <c r="H307" s="43" t="s">
        <v>1416</v>
      </c>
      <c r="I307" s="52" t="s">
        <v>1950</v>
      </c>
      <c r="J307" s="57" t="str">
        <f t="shared" si="14"/>
        <v>basketballposfemale=20</v>
      </c>
      <c r="K307" s="57" t="str">
        <f t="shared" si="13"/>
        <v>Ngan Po Ling </v>
      </c>
    </row>
    <row r="308" spans="1:11" ht="24" x14ac:dyDescent="0.2">
      <c r="A308" s="43"/>
      <c r="B308" s="45" t="s">
        <v>1417</v>
      </c>
      <c r="C308" s="43">
        <v>8</v>
      </c>
      <c r="D308" s="43" t="s">
        <v>1412</v>
      </c>
      <c r="E308" s="43">
        <v>8</v>
      </c>
      <c r="F308" s="43" t="s">
        <v>1407</v>
      </c>
      <c r="G308" s="43">
        <v>23</v>
      </c>
      <c r="H308" s="43" t="s">
        <v>1418</v>
      </c>
      <c r="I308" s="52" t="s">
        <v>1950</v>
      </c>
      <c r="J308" s="57" t="str">
        <f t="shared" si="14"/>
        <v>basketballposfemale=23</v>
      </c>
      <c r="K308" s="57" t="str">
        <f t="shared" si="13"/>
        <v>C. Lutheran</v>
      </c>
    </row>
    <row r="309" spans="1:11" x14ac:dyDescent="0.2">
      <c r="A309" s="43"/>
      <c r="B309" s="45" t="s">
        <v>1419</v>
      </c>
      <c r="C309" s="43">
        <v>9</v>
      </c>
      <c r="D309" s="43" t="s">
        <v>1420</v>
      </c>
      <c r="E309" s="43">
        <v>9</v>
      </c>
      <c r="F309" s="43" t="s">
        <v>1421</v>
      </c>
      <c r="G309" s="43">
        <v>23</v>
      </c>
      <c r="H309" s="43" t="s">
        <v>1422</v>
      </c>
      <c r="I309" s="52" t="s">
        <v>1950</v>
      </c>
      <c r="J309" s="57" t="str">
        <f t="shared" si="14"/>
        <v>basketballposfemale=23</v>
      </c>
      <c r="K309" s="57" t="str">
        <f t="shared" si="13"/>
        <v>Tai Hung</v>
      </c>
    </row>
    <row r="310" spans="1:11" x14ac:dyDescent="0.2">
      <c r="A310" s="43"/>
      <c r="B310" s="45" t="s">
        <v>1423</v>
      </c>
      <c r="C310" s="43">
        <v>9</v>
      </c>
      <c r="D310" s="43" t="s">
        <v>1424</v>
      </c>
      <c r="E310" s="43">
        <v>9</v>
      </c>
      <c r="F310" s="43" t="s">
        <v>1424</v>
      </c>
      <c r="G310" s="43">
        <v>25</v>
      </c>
      <c r="H310" s="43" t="s">
        <v>1425</v>
      </c>
      <c r="I310" s="52" t="s">
        <v>1950</v>
      </c>
      <c r="J310" s="57" t="str">
        <f t="shared" si="14"/>
        <v>basketballposfemale=25</v>
      </c>
      <c r="K310" s="57" t="str">
        <f t="shared" si="13"/>
        <v>Lau Wong Fat</v>
      </c>
    </row>
    <row r="311" spans="1:11" x14ac:dyDescent="0.2">
      <c r="A311" s="43"/>
      <c r="B311" s="43"/>
      <c r="C311" s="43">
        <v>9</v>
      </c>
      <c r="D311" s="43" t="s">
        <v>1426</v>
      </c>
      <c r="E311" s="43">
        <v>9</v>
      </c>
      <c r="F311" s="43" t="s">
        <v>1427</v>
      </c>
      <c r="G311" s="43">
        <v>25</v>
      </c>
      <c r="H311" s="43" t="s">
        <v>1428</v>
      </c>
      <c r="I311" s="52" t="s">
        <v>1950</v>
      </c>
      <c r="J311" s="57" t="str">
        <f t="shared" si="14"/>
        <v>basketballposfemale=25</v>
      </c>
      <c r="K311" s="57" t="str">
        <f t="shared" si="13"/>
        <v>New Asia</v>
      </c>
    </row>
    <row r="312" spans="1:11" ht="24" x14ac:dyDescent="0.2">
      <c r="A312" s="43"/>
      <c r="B312" s="43"/>
      <c r="C312" s="43">
        <v>9</v>
      </c>
      <c r="D312" s="43" t="s">
        <v>1346</v>
      </c>
      <c r="E312" s="43">
        <v>9</v>
      </c>
      <c r="F312" s="43" t="s">
        <v>1429</v>
      </c>
      <c r="G312" s="43">
        <v>25</v>
      </c>
      <c r="H312" s="43" t="s">
        <v>1430</v>
      </c>
      <c r="I312" s="52" t="s">
        <v>1950</v>
      </c>
      <c r="J312" s="57" t="str">
        <f t="shared" si="14"/>
        <v>basketballposfemale=25</v>
      </c>
      <c r="K312" s="57" t="str">
        <f t="shared" si="13"/>
        <v>Rotary</v>
      </c>
    </row>
    <row r="313" spans="1:11" x14ac:dyDescent="0.2">
      <c r="A313" s="43"/>
      <c r="B313" s="43"/>
      <c r="C313" s="43">
        <v>9</v>
      </c>
      <c r="D313" s="43" t="s">
        <v>1431</v>
      </c>
      <c r="E313" s="43">
        <v>9</v>
      </c>
      <c r="F313" s="43" t="s">
        <v>1432</v>
      </c>
      <c r="G313" s="43">
        <v>28</v>
      </c>
      <c r="H313" s="43" t="s">
        <v>1433</v>
      </c>
      <c r="I313" s="52" t="s">
        <v>1950</v>
      </c>
      <c r="J313" s="57" t="str">
        <f t="shared" si="14"/>
        <v>basketballposfemale=28</v>
      </c>
      <c r="K313" s="57" t="str">
        <f t="shared" si="13"/>
        <v>Evangel </v>
      </c>
    </row>
    <row r="314" spans="1:11" x14ac:dyDescent="0.2">
      <c r="A314" s="43"/>
      <c r="B314" s="43"/>
      <c r="C314" s="43"/>
      <c r="D314" s="46" t="s">
        <v>1434</v>
      </c>
      <c r="E314" s="43"/>
      <c r="F314" s="45" t="s">
        <v>1419</v>
      </c>
      <c r="G314" s="43">
        <v>29</v>
      </c>
      <c r="H314" s="43" t="s">
        <v>1435</v>
      </c>
      <c r="I314" s="52" t="s">
        <v>1950</v>
      </c>
      <c r="J314" s="57" t="str">
        <f t="shared" si="14"/>
        <v>basketballposfemale=29</v>
      </c>
      <c r="K314" s="57" t="str">
        <f t="shared" si="13"/>
        <v>Pooi Tun</v>
      </c>
    </row>
    <row r="315" spans="1:11" ht="24" x14ac:dyDescent="0.2">
      <c r="A315" s="43"/>
      <c r="B315" s="43"/>
      <c r="C315" s="43"/>
      <c r="D315" s="43"/>
      <c r="E315" s="43"/>
      <c r="F315" s="46" t="s">
        <v>1436</v>
      </c>
      <c r="G315" s="43">
        <v>30</v>
      </c>
      <c r="H315" s="43" t="s">
        <v>1293</v>
      </c>
      <c r="I315" s="52" t="s">
        <v>1950</v>
      </c>
      <c r="J315" s="57" t="str">
        <f t="shared" si="14"/>
        <v>basketballposfemale=30</v>
      </c>
      <c r="K315" s="57" t="str">
        <f t="shared" si="13"/>
        <v>Creative</v>
      </c>
    </row>
    <row r="316" spans="1:11" x14ac:dyDescent="0.2">
      <c r="A316" s="43"/>
      <c r="B316" s="43"/>
      <c r="C316" s="43"/>
      <c r="D316" s="43"/>
      <c r="E316" s="43"/>
      <c r="F316" s="43"/>
      <c r="G316" s="43">
        <v>30</v>
      </c>
      <c r="H316" s="43" t="s">
        <v>1437</v>
      </c>
      <c r="I316" s="52" t="s">
        <v>1950</v>
      </c>
      <c r="J316" s="57" t="str">
        <f t="shared" si="14"/>
        <v>basketballposfemale=30</v>
      </c>
      <c r="K316" s="57" t="str">
        <f t="shared" si="13"/>
        <v>Maryknoll Sec</v>
      </c>
    </row>
    <row r="317" spans="1:11" x14ac:dyDescent="0.2">
      <c r="A317" s="43"/>
      <c r="B317" s="43"/>
      <c r="C317" s="43"/>
      <c r="D317" s="43"/>
      <c r="E317" s="43"/>
      <c r="F317" s="43"/>
      <c r="G317" s="43">
        <v>32</v>
      </c>
      <c r="H317" s="43" t="s">
        <v>1438</v>
      </c>
      <c r="I317" s="52" t="s">
        <v>1950</v>
      </c>
      <c r="J317" s="57" t="str">
        <f t="shared" si="14"/>
        <v>basketballposfemale=32</v>
      </c>
      <c r="K317" s="57" t="str">
        <f t="shared" si="13"/>
        <v>Caritas Pelletier </v>
      </c>
    </row>
    <row r="318" spans="1:11" x14ac:dyDescent="0.2">
      <c r="A318" s="43"/>
      <c r="B318" s="43"/>
      <c r="C318" s="43"/>
      <c r="D318" s="43"/>
      <c r="E318" s="43"/>
      <c r="F318" s="43"/>
      <c r="G318" s="43">
        <v>32</v>
      </c>
      <c r="H318" s="43" t="s">
        <v>1408</v>
      </c>
      <c r="I318" s="52" t="s">
        <v>1950</v>
      </c>
      <c r="J318" s="57" t="str">
        <f t="shared" si="14"/>
        <v>basketballposfemale=32</v>
      </c>
      <c r="K318" s="57" t="str">
        <f t="shared" si="13"/>
        <v>William Booth</v>
      </c>
    </row>
    <row r="319" spans="1:11" x14ac:dyDescent="0.2">
      <c r="A319" s="43"/>
      <c r="B319" s="43"/>
      <c r="C319" s="43"/>
      <c r="D319" s="43"/>
      <c r="E319" s="43"/>
      <c r="F319" s="43"/>
      <c r="G319" s="43">
        <v>34</v>
      </c>
      <c r="H319" s="43" t="s">
        <v>1346</v>
      </c>
      <c r="I319" s="52" t="s">
        <v>1950</v>
      </c>
      <c r="J319" s="57" t="str">
        <f t="shared" si="14"/>
        <v>basketballposfemale=34</v>
      </c>
      <c r="K319" s="57" t="str">
        <f t="shared" si="13"/>
        <v>Tsung Tsin Christian</v>
      </c>
    </row>
    <row r="320" spans="1:11" x14ac:dyDescent="0.2">
      <c r="A320" s="48"/>
      <c r="B320" s="48"/>
      <c r="C320" s="48"/>
      <c r="D320" s="48"/>
      <c r="E320" s="48"/>
      <c r="F320" s="48"/>
      <c r="G320" s="48"/>
      <c r="H320" s="48"/>
      <c r="I320" s="52"/>
      <c r="J320" s="57"/>
      <c r="K320" s="57"/>
    </row>
    <row r="321" spans="1:11" x14ac:dyDescent="0.2">
      <c r="A321" s="48"/>
      <c r="B321" s="48"/>
      <c r="C321" s="48"/>
      <c r="D321" s="48"/>
      <c r="E321" s="48"/>
      <c r="F321" s="48"/>
      <c r="G321" s="48"/>
      <c r="H321" s="48"/>
      <c r="I321" s="52"/>
      <c r="J321" s="57"/>
      <c r="K321" s="57"/>
    </row>
    <row r="322" spans="1:11" x14ac:dyDescent="0.2">
      <c r="A322" s="48"/>
      <c r="B322" s="48"/>
      <c r="C322" s="48"/>
      <c r="D322" s="48"/>
      <c r="E322" s="48"/>
      <c r="F322" s="48"/>
      <c r="G322" s="48"/>
      <c r="H322" s="48"/>
      <c r="I322" s="52"/>
      <c r="J322" s="57"/>
      <c r="K322" s="57"/>
    </row>
    <row r="323" spans="1:11" x14ac:dyDescent="0.2">
      <c r="A323" s="48"/>
      <c r="B323" s="48"/>
      <c r="C323" s="48"/>
      <c r="D323" s="48"/>
      <c r="E323" s="48"/>
      <c r="F323" s="48"/>
      <c r="G323" s="48"/>
      <c r="H323" s="48"/>
      <c r="I323" s="52"/>
      <c r="J323" s="57"/>
      <c r="K323" s="57"/>
    </row>
    <row r="324" spans="1:11" x14ac:dyDescent="0.2">
      <c r="A324" s="48"/>
      <c r="B324" s="48"/>
      <c r="C324" s="48"/>
      <c r="D324" s="48"/>
      <c r="E324" s="48"/>
      <c r="F324" s="48"/>
      <c r="G324" s="48"/>
      <c r="H324" s="48"/>
      <c r="J324" s="57"/>
      <c r="K324" s="57"/>
    </row>
    <row r="325" spans="1:11" x14ac:dyDescent="0.2">
      <c r="A325" s="48"/>
      <c r="B325" s="48"/>
      <c r="C325" s="48"/>
      <c r="D325" s="48"/>
      <c r="E325" s="48"/>
      <c r="F325" s="48"/>
      <c r="G325" s="48"/>
      <c r="H325" s="48"/>
      <c r="J325" s="57"/>
      <c r="K325" s="57"/>
    </row>
    <row r="326" spans="1:11" ht="18" x14ac:dyDescent="0.2">
      <c r="A326" s="47" t="s">
        <v>1439</v>
      </c>
      <c r="B326" s="47"/>
      <c r="C326" s="47"/>
      <c r="D326" s="47"/>
      <c r="E326" s="47"/>
      <c r="F326" s="47"/>
      <c r="G326" s="47"/>
      <c r="H326" s="47"/>
      <c r="J326" s="57"/>
      <c r="K326" s="57"/>
    </row>
    <row r="327" spans="1:11" x14ac:dyDescent="0.2">
      <c r="A327" s="48"/>
      <c r="B327" s="48"/>
      <c r="C327" s="48"/>
      <c r="D327" s="48"/>
      <c r="E327" s="48"/>
      <c r="F327" s="48"/>
      <c r="G327" s="48"/>
      <c r="H327" s="48"/>
      <c r="J327" s="57"/>
      <c r="K327" s="57"/>
    </row>
    <row r="328" spans="1:11" x14ac:dyDescent="0.2">
      <c r="A328" s="49" t="s">
        <v>745</v>
      </c>
      <c r="B328" s="49"/>
      <c r="C328" s="49" t="s">
        <v>746</v>
      </c>
      <c r="D328" s="49"/>
      <c r="E328" s="49" t="s">
        <v>747</v>
      </c>
      <c r="F328" s="49"/>
      <c r="G328" s="49" t="s">
        <v>748</v>
      </c>
      <c r="H328" s="49"/>
      <c r="J328" s="57"/>
      <c r="K328" s="57"/>
    </row>
    <row r="329" spans="1:11" x14ac:dyDescent="0.2">
      <c r="A329" s="43"/>
      <c r="B329" s="43"/>
      <c r="C329" s="43"/>
      <c r="D329" s="43"/>
      <c r="E329" s="43"/>
      <c r="F329" s="43"/>
      <c r="G329" s="43"/>
      <c r="H329" s="43"/>
      <c r="J329" s="57"/>
      <c r="K329" s="57"/>
    </row>
    <row r="330" spans="1:11" ht="25.5" x14ac:dyDescent="0.2">
      <c r="A330" s="43"/>
      <c r="B330" s="44" t="s">
        <v>749</v>
      </c>
      <c r="C330" s="43"/>
      <c r="D330" s="44" t="s">
        <v>749</v>
      </c>
      <c r="E330" s="43"/>
      <c r="F330" s="44" t="s">
        <v>749</v>
      </c>
      <c r="G330" s="43"/>
      <c r="H330" s="44" t="s">
        <v>750</v>
      </c>
      <c r="J330" s="57"/>
      <c r="K330" s="57"/>
    </row>
    <row r="331" spans="1:11" x14ac:dyDescent="0.2">
      <c r="A331" s="43"/>
      <c r="B331" s="43"/>
      <c r="C331" s="43"/>
      <c r="D331" s="43"/>
      <c r="E331" s="43"/>
      <c r="F331" s="43"/>
      <c r="G331" s="43"/>
      <c r="H331" s="43"/>
      <c r="J331" s="57"/>
      <c r="K331" s="57"/>
    </row>
    <row r="332" spans="1:11" x14ac:dyDescent="0.2">
      <c r="A332" s="43">
        <v>1</v>
      </c>
      <c r="B332" s="43" t="s">
        <v>1440</v>
      </c>
      <c r="C332" s="43">
        <v>1</v>
      </c>
      <c r="D332" s="43" t="s">
        <v>1441</v>
      </c>
      <c r="E332" s="43">
        <v>1</v>
      </c>
      <c r="F332" s="43" t="s">
        <v>1441</v>
      </c>
      <c r="G332" s="43">
        <v>1</v>
      </c>
      <c r="H332" s="43" t="s">
        <v>1442</v>
      </c>
      <c r="I332" s="52" t="s">
        <v>1838</v>
      </c>
      <c r="J332" s="57" t="str">
        <f t="shared" ref="J332:J371" si="15">"basketballposmale="&amp;G332</f>
        <v>basketballposmale=1</v>
      </c>
      <c r="K332" s="57" t="str">
        <f t="shared" ref="K332:K391" si="16">TRIM(LEFT(H332, FIND("(", H332)-2))</f>
        <v>King George V</v>
      </c>
    </row>
    <row r="333" spans="1:11" x14ac:dyDescent="0.2">
      <c r="A333" s="43">
        <v>2</v>
      </c>
      <c r="B333" s="43" t="s">
        <v>1443</v>
      </c>
      <c r="C333" s="43">
        <v>2</v>
      </c>
      <c r="D333" s="43" t="s">
        <v>1444</v>
      </c>
      <c r="E333" s="43">
        <v>2</v>
      </c>
      <c r="F333" s="43" t="s">
        <v>1445</v>
      </c>
      <c r="G333" s="43">
        <v>2</v>
      </c>
      <c r="H333" s="43" t="s">
        <v>1446</v>
      </c>
      <c r="I333" s="52" t="s">
        <v>1838</v>
      </c>
      <c r="J333" s="57" t="str">
        <f t="shared" si="15"/>
        <v>basketballposmale=2</v>
      </c>
      <c r="K333" s="57" t="str">
        <f t="shared" si="16"/>
        <v>CMA Sec</v>
      </c>
    </row>
    <row r="334" spans="1:11" x14ac:dyDescent="0.2">
      <c r="A334" s="43">
        <v>3</v>
      </c>
      <c r="B334" s="43" t="s">
        <v>1447</v>
      </c>
      <c r="C334" s="43">
        <v>3</v>
      </c>
      <c r="D334" s="43" t="s">
        <v>1448</v>
      </c>
      <c r="E334" s="43">
        <v>3</v>
      </c>
      <c r="F334" s="43" t="s">
        <v>1403</v>
      </c>
      <c r="G334" s="43">
        <v>3</v>
      </c>
      <c r="H334" s="43" t="s">
        <v>1449</v>
      </c>
      <c r="I334" s="52" t="s">
        <v>1838</v>
      </c>
      <c r="J334" s="57" t="str">
        <f t="shared" si="15"/>
        <v>basketballposmale=3</v>
      </c>
      <c r="K334" s="57" t="str">
        <f t="shared" si="16"/>
        <v>Lutheran</v>
      </c>
    </row>
    <row r="335" spans="1:11" x14ac:dyDescent="0.2">
      <c r="A335" s="43">
        <v>4</v>
      </c>
      <c r="B335" s="43" t="s">
        <v>1200</v>
      </c>
      <c r="C335" s="43">
        <v>4</v>
      </c>
      <c r="D335" s="43" t="s">
        <v>1117</v>
      </c>
      <c r="E335" s="43">
        <v>4</v>
      </c>
      <c r="F335" s="43" t="s">
        <v>1450</v>
      </c>
      <c r="G335" s="43">
        <v>4</v>
      </c>
      <c r="H335" s="43" t="s">
        <v>1451</v>
      </c>
      <c r="I335" s="52" t="s">
        <v>1838</v>
      </c>
      <c r="J335" s="57" t="str">
        <f t="shared" si="15"/>
        <v>basketballposmale=4</v>
      </c>
      <c r="K335" s="57" t="str">
        <f t="shared" si="16"/>
        <v>Heep Woh</v>
      </c>
    </row>
    <row r="336" spans="1:11" x14ac:dyDescent="0.2">
      <c r="A336" s="43">
        <v>5</v>
      </c>
      <c r="B336" s="43" t="s">
        <v>1452</v>
      </c>
      <c r="C336" s="43">
        <v>5</v>
      </c>
      <c r="D336" s="43" t="s">
        <v>1453</v>
      </c>
      <c r="E336" s="43">
        <v>5</v>
      </c>
      <c r="F336" s="43" t="s">
        <v>1122</v>
      </c>
      <c r="G336" s="43">
        <v>5</v>
      </c>
      <c r="H336" s="43" t="s">
        <v>1454</v>
      </c>
      <c r="I336" s="52" t="s">
        <v>1838</v>
      </c>
      <c r="J336" s="57" t="str">
        <f t="shared" si="15"/>
        <v>basketballposmale=5</v>
      </c>
      <c r="K336" s="57" t="str">
        <f t="shared" si="16"/>
        <v>Ming Kei</v>
      </c>
    </row>
    <row r="337" spans="1:11" ht="24" x14ac:dyDescent="0.2">
      <c r="A337" s="43">
        <v>5</v>
      </c>
      <c r="B337" s="43" t="s">
        <v>1362</v>
      </c>
      <c r="C337" s="43">
        <v>5</v>
      </c>
      <c r="D337" s="43" t="s">
        <v>1455</v>
      </c>
      <c r="E337" s="43">
        <v>5</v>
      </c>
      <c r="F337" s="43" t="s">
        <v>1456</v>
      </c>
      <c r="G337" s="43">
        <v>6</v>
      </c>
      <c r="H337" s="43" t="s">
        <v>1457</v>
      </c>
      <c r="I337" s="52" t="s">
        <v>1838</v>
      </c>
      <c r="J337" s="57" t="str">
        <f t="shared" si="15"/>
        <v>basketballposmale=6</v>
      </c>
      <c r="K337" s="57" t="str">
        <f t="shared" si="16"/>
        <v>Lee Kau Yan</v>
      </c>
    </row>
    <row r="338" spans="1:11" ht="24" x14ac:dyDescent="0.2">
      <c r="A338" s="43">
        <v>5</v>
      </c>
      <c r="B338" s="43" t="s">
        <v>1458</v>
      </c>
      <c r="C338" s="43">
        <v>5</v>
      </c>
      <c r="D338" s="43" t="s">
        <v>1459</v>
      </c>
      <c r="E338" s="43">
        <v>5</v>
      </c>
      <c r="F338" s="43" t="s">
        <v>1460</v>
      </c>
      <c r="G338" s="43">
        <v>7</v>
      </c>
      <c r="H338" s="43" t="s">
        <v>1461</v>
      </c>
      <c r="I338" s="52" t="s">
        <v>1838</v>
      </c>
      <c r="J338" s="57" t="str">
        <f t="shared" si="15"/>
        <v>basketballposmale=7</v>
      </c>
      <c r="K338" s="57" t="str">
        <f t="shared" si="16"/>
        <v>Delia-BW</v>
      </c>
    </row>
    <row r="339" spans="1:11" x14ac:dyDescent="0.2">
      <c r="A339" s="43">
        <v>5</v>
      </c>
      <c r="B339" s="43" t="s">
        <v>1462</v>
      </c>
      <c r="C339" s="43">
        <v>5</v>
      </c>
      <c r="D339" s="43" t="s">
        <v>1425</v>
      </c>
      <c r="E339" s="43">
        <v>5</v>
      </c>
      <c r="F339" s="43" t="s">
        <v>1463</v>
      </c>
      <c r="G339" s="43">
        <v>7</v>
      </c>
      <c r="H339" s="43" t="s">
        <v>1464</v>
      </c>
      <c r="I339" s="52" t="s">
        <v>1838</v>
      </c>
      <c r="J339" s="57" t="str">
        <f t="shared" si="15"/>
        <v>basketballposmale=7</v>
      </c>
      <c r="K339" s="57" t="str">
        <f t="shared" si="16"/>
        <v>Chan Shu Kui</v>
      </c>
    </row>
    <row r="340" spans="1:11" x14ac:dyDescent="0.2">
      <c r="A340" s="43">
        <v>6</v>
      </c>
      <c r="B340" s="43" t="s">
        <v>1465</v>
      </c>
      <c r="C340" s="43">
        <v>6</v>
      </c>
      <c r="D340" s="43" t="s">
        <v>1466</v>
      </c>
      <c r="E340" s="43">
        <v>6</v>
      </c>
      <c r="F340" s="43" t="s">
        <v>1467</v>
      </c>
      <c r="G340" s="43">
        <v>7</v>
      </c>
      <c r="H340" s="43" t="s">
        <v>1468</v>
      </c>
      <c r="I340" s="52" t="s">
        <v>1838</v>
      </c>
      <c r="J340" s="57" t="str">
        <f t="shared" si="15"/>
        <v>basketballposmale=7</v>
      </c>
      <c r="K340" s="57" t="str">
        <f t="shared" si="16"/>
        <v>Kln Tech </v>
      </c>
    </row>
    <row r="341" spans="1:11" x14ac:dyDescent="0.2">
      <c r="A341" s="43">
        <v>6</v>
      </c>
      <c r="B341" s="43" t="s">
        <v>1469</v>
      </c>
      <c r="C341" s="43">
        <v>6</v>
      </c>
      <c r="D341" s="43" t="s">
        <v>1470</v>
      </c>
      <c r="E341" s="43">
        <v>6</v>
      </c>
      <c r="F341" s="43" t="s">
        <v>1471</v>
      </c>
      <c r="G341" s="43">
        <v>10</v>
      </c>
      <c r="H341" s="43" t="s">
        <v>1472</v>
      </c>
      <c r="I341" s="52" t="s">
        <v>1838</v>
      </c>
      <c r="J341" s="57" t="str">
        <f t="shared" si="15"/>
        <v>basketballposmale=10</v>
      </c>
      <c r="K341" s="57" t="str">
        <f t="shared" si="16"/>
        <v>Hoi Ping</v>
      </c>
    </row>
    <row r="342" spans="1:11" x14ac:dyDescent="0.2">
      <c r="A342" s="43">
        <v>6</v>
      </c>
      <c r="B342" s="43" t="s">
        <v>1473</v>
      </c>
      <c r="C342" s="43">
        <v>6</v>
      </c>
      <c r="D342" s="43" t="s">
        <v>1471</v>
      </c>
      <c r="E342" s="43">
        <v>6</v>
      </c>
      <c r="F342" s="43" t="s">
        <v>1474</v>
      </c>
      <c r="G342" s="43">
        <v>10</v>
      </c>
      <c r="H342" s="43" t="s">
        <v>1475</v>
      </c>
      <c r="I342" s="52" t="s">
        <v>1838</v>
      </c>
      <c r="J342" s="57" t="str">
        <f t="shared" si="15"/>
        <v>basketballposmale=10</v>
      </c>
      <c r="K342" s="57" t="str">
        <f t="shared" si="16"/>
        <v>Law Chan Chor Si </v>
      </c>
    </row>
    <row r="343" spans="1:11" ht="24" x14ac:dyDescent="0.2">
      <c r="A343" s="43">
        <v>6</v>
      </c>
      <c r="B343" s="43" t="s">
        <v>1476</v>
      </c>
      <c r="C343" s="43">
        <v>6</v>
      </c>
      <c r="D343" s="43" t="s">
        <v>1217</v>
      </c>
      <c r="E343" s="43">
        <v>6</v>
      </c>
      <c r="F343" s="43" t="s">
        <v>1375</v>
      </c>
      <c r="G343" s="43">
        <v>10</v>
      </c>
      <c r="H343" s="43" t="s">
        <v>1477</v>
      </c>
      <c r="I343" s="52" t="s">
        <v>1838</v>
      </c>
      <c r="J343" s="57" t="str">
        <f t="shared" si="15"/>
        <v>basketballposmale=10</v>
      </c>
      <c r="K343" s="57" t="str">
        <f t="shared" si="16"/>
        <v>Mong Man Wai </v>
      </c>
    </row>
    <row r="344" spans="1:11" ht="24" x14ac:dyDescent="0.2">
      <c r="A344" s="43">
        <v>6</v>
      </c>
      <c r="B344" s="43" t="s">
        <v>1478</v>
      </c>
      <c r="C344" s="43">
        <v>6</v>
      </c>
      <c r="D344" s="43" t="s">
        <v>1479</v>
      </c>
      <c r="E344" s="43">
        <v>6</v>
      </c>
      <c r="F344" s="43" t="s">
        <v>1480</v>
      </c>
      <c r="G344" s="43">
        <v>13</v>
      </c>
      <c r="H344" s="43" t="s">
        <v>1481</v>
      </c>
      <c r="I344" s="52" t="s">
        <v>1838</v>
      </c>
      <c r="J344" s="57" t="str">
        <f t="shared" si="15"/>
        <v>basketballposmale=13</v>
      </c>
      <c r="K344" s="57" t="str">
        <f t="shared" si="16"/>
        <v>Po Chiu Cath </v>
      </c>
    </row>
    <row r="345" spans="1:11" x14ac:dyDescent="0.2">
      <c r="A345" s="43">
        <v>6</v>
      </c>
      <c r="B345" s="43" t="s">
        <v>1482</v>
      </c>
      <c r="C345" s="43">
        <v>6</v>
      </c>
      <c r="D345" s="43" t="s">
        <v>1385</v>
      </c>
      <c r="E345" s="43">
        <v>6</v>
      </c>
      <c r="F345" s="43" t="s">
        <v>1483</v>
      </c>
      <c r="G345" s="43">
        <v>14</v>
      </c>
      <c r="H345" s="43" t="s">
        <v>1484</v>
      </c>
      <c r="I345" s="52" t="s">
        <v>1838</v>
      </c>
      <c r="J345" s="57" t="str">
        <f t="shared" si="15"/>
        <v>basketballposmale=14</v>
      </c>
      <c r="K345" s="57" t="str">
        <f t="shared" si="16"/>
        <v>Lau Wong Fat</v>
      </c>
    </row>
    <row r="346" spans="1:11" ht="24" x14ac:dyDescent="0.2">
      <c r="A346" s="43">
        <v>6</v>
      </c>
      <c r="B346" s="43" t="s">
        <v>1375</v>
      </c>
      <c r="C346" s="43">
        <v>6</v>
      </c>
      <c r="D346" s="43" t="s">
        <v>1375</v>
      </c>
      <c r="E346" s="43">
        <v>7</v>
      </c>
      <c r="F346" s="43" t="s">
        <v>1485</v>
      </c>
      <c r="G346" s="43">
        <v>14</v>
      </c>
      <c r="H346" s="43" t="s">
        <v>1486</v>
      </c>
      <c r="I346" s="52" t="s">
        <v>1838</v>
      </c>
      <c r="J346" s="57" t="str">
        <f t="shared" si="15"/>
        <v>basketballposmale=14</v>
      </c>
      <c r="K346" s="57" t="str">
        <f t="shared" si="16"/>
        <v>Ma Chan Duen Hey</v>
      </c>
    </row>
    <row r="347" spans="1:11" x14ac:dyDescent="0.2">
      <c r="A347" s="43">
        <v>6</v>
      </c>
      <c r="B347" s="43" t="s">
        <v>1471</v>
      </c>
      <c r="C347" s="43">
        <v>6</v>
      </c>
      <c r="D347" s="43" t="s">
        <v>1487</v>
      </c>
      <c r="E347" s="43">
        <v>7</v>
      </c>
      <c r="F347" s="43" t="s">
        <v>1383</v>
      </c>
      <c r="G347" s="43">
        <v>14</v>
      </c>
      <c r="H347" s="43" t="s">
        <v>1353</v>
      </c>
      <c r="I347" s="52" t="s">
        <v>1838</v>
      </c>
      <c r="J347" s="57" t="str">
        <f t="shared" si="15"/>
        <v>basketballposmale=14</v>
      </c>
      <c r="K347" s="57" t="str">
        <f t="shared" si="16"/>
        <v>Seaward Woo</v>
      </c>
    </row>
    <row r="348" spans="1:11" x14ac:dyDescent="0.2">
      <c r="A348" s="43">
        <v>7</v>
      </c>
      <c r="B348" s="43" t="s">
        <v>1488</v>
      </c>
      <c r="C348" s="43">
        <v>7</v>
      </c>
      <c r="D348" s="43" t="s">
        <v>1489</v>
      </c>
      <c r="E348" s="43">
        <v>7</v>
      </c>
      <c r="F348" s="43" t="s">
        <v>1490</v>
      </c>
      <c r="G348" s="43">
        <v>17</v>
      </c>
      <c r="H348" s="43" t="s">
        <v>1491</v>
      </c>
      <c r="I348" s="52" t="s">
        <v>1838</v>
      </c>
      <c r="J348" s="57" t="str">
        <f t="shared" si="15"/>
        <v>basketballposmale=17</v>
      </c>
      <c r="K348" s="57" t="str">
        <f t="shared" si="16"/>
        <v>Choi Hung</v>
      </c>
    </row>
    <row r="349" spans="1:11" x14ac:dyDescent="0.2">
      <c r="A349" s="43">
        <v>7</v>
      </c>
      <c r="B349" s="43" t="s">
        <v>1492</v>
      </c>
      <c r="C349" s="43">
        <v>7</v>
      </c>
      <c r="D349" s="43" t="s">
        <v>1485</v>
      </c>
      <c r="E349" s="43">
        <v>7</v>
      </c>
      <c r="F349" s="43" t="s">
        <v>1493</v>
      </c>
      <c r="G349" s="43">
        <v>17</v>
      </c>
      <c r="H349" s="43" t="s">
        <v>1494</v>
      </c>
      <c r="I349" s="52" t="s">
        <v>1838</v>
      </c>
      <c r="J349" s="57" t="str">
        <f t="shared" si="15"/>
        <v>basketballposmale=17</v>
      </c>
      <c r="K349" s="57" t="str">
        <f t="shared" si="16"/>
        <v>Evangel</v>
      </c>
    </row>
    <row r="350" spans="1:11" x14ac:dyDescent="0.2">
      <c r="A350" s="43">
        <v>7</v>
      </c>
      <c r="B350" s="43" t="s">
        <v>1495</v>
      </c>
      <c r="C350" s="43">
        <v>7</v>
      </c>
      <c r="D350" s="43" t="s">
        <v>1496</v>
      </c>
      <c r="E350" s="43">
        <v>7</v>
      </c>
      <c r="F350" s="43" t="s">
        <v>1497</v>
      </c>
      <c r="G350" s="43">
        <v>17</v>
      </c>
      <c r="H350" s="43" t="s">
        <v>1498</v>
      </c>
      <c r="I350" s="52" t="s">
        <v>1838</v>
      </c>
      <c r="J350" s="57" t="str">
        <f t="shared" si="15"/>
        <v>basketballposmale=17</v>
      </c>
      <c r="K350" s="57" t="str">
        <f t="shared" si="16"/>
        <v>King Ling</v>
      </c>
    </row>
    <row r="351" spans="1:11" x14ac:dyDescent="0.2">
      <c r="A351" s="43">
        <v>7</v>
      </c>
      <c r="B351" s="43" t="s">
        <v>1499</v>
      </c>
      <c r="C351" s="43">
        <v>7</v>
      </c>
      <c r="D351" s="43" t="s">
        <v>1500</v>
      </c>
      <c r="E351" s="43">
        <v>7</v>
      </c>
      <c r="F351" s="43" t="s">
        <v>1501</v>
      </c>
      <c r="G351" s="43">
        <v>17</v>
      </c>
      <c r="H351" s="43" t="s">
        <v>1502</v>
      </c>
      <c r="I351" s="52" t="s">
        <v>1838</v>
      </c>
      <c r="J351" s="57" t="str">
        <f t="shared" si="15"/>
        <v>basketballposmale=17</v>
      </c>
      <c r="K351" s="57" t="str">
        <f t="shared" si="16"/>
        <v>Lai Chack</v>
      </c>
    </row>
    <row r="352" spans="1:11" x14ac:dyDescent="0.2">
      <c r="A352" s="43">
        <v>7</v>
      </c>
      <c r="B352" s="43" t="s">
        <v>1490</v>
      </c>
      <c r="C352" s="43">
        <v>7</v>
      </c>
      <c r="D352" s="43" t="s">
        <v>1503</v>
      </c>
      <c r="E352" s="43">
        <v>7</v>
      </c>
      <c r="F352" s="43" t="s">
        <v>1504</v>
      </c>
      <c r="G352" s="43">
        <v>17</v>
      </c>
      <c r="H352" s="43" t="s">
        <v>1505</v>
      </c>
      <c r="I352" s="52" t="s">
        <v>1838</v>
      </c>
      <c r="J352" s="57" t="str">
        <f t="shared" si="15"/>
        <v>basketballposmale=17</v>
      </c>
      <c r="K352" s="57" t="str">
        <f t="shared" si="16"/>
        <v>Methodist</v>
      </c>
    </row>
    <row r="353" spans="1:11" ht="24" x14ac:dyDescent="0.2">
      <c r="A353" s="43">
        <v>7</v>
      </c>
      <c r="B353" s="43" t="s">
        <v>1506</v>
      </c>
      <c r="C353" s="43">
        <v>7</v>
      </c>
      <c r="D353" s="43" t="s">
        <v>1507</v>
      </c>
      <c r="E353" s="43">
        <v>8</v>
      </c>
      <c r="F353" s="43" t="s">
        <v>1508</v>
      </c>
      <c r="G353" s="43">
        <v>17</v>
      </c>
      <c r="H353" s="43" t="s">
        <v>1509</v>
      </c>
      <c r="I353" s="52" t="s">
        <v>1838</v>
      </c>
      <c r="J353" s="57" t="str">
        <f t="shared" si="15"/>
        <v>basketballposmale=17</v>
      </c>
      <c r="K353" s="57" t="str">
        <f t="shared" si="16"/>
        <v>Newman </v>
      </c>
    </row>
    <row r="354" spans="1:11" x14ac:dyDescent="0.2">
      <c r="A354" s="43">
        <v>7</v>
      </c>
      <c r="B354" s="43" t="s">
        <v>1501</v>
      </c>
      <c r="C354" s="43">
        <v>7</v>
      </c>
      <c r="D354" s="43" t="s">
        <v>1490</v>
      </c>
      <c r="E354" s="43">
        <v>8</v>
      </c>
      <c r="F354" s="43" t="s">
        <v>1510</v>
      </c>
      <c r="G354" s="43">
        <v>17</v>
      </c>
      <c r="H354" s="43" t="s">
        <v>1511</v>
      </c>
      <c r="I354" s="52" t="s">
        <v>1838</v>
      </c>
      <c r="J354" s="57" t="str">
        <f t="shared" si="15"/>
        <v>basketballposmale=17</v>
      </c>
      <c r="K354" s="57" t="str">
        <f t="shared" si="16"/>
        <v>PLK Tong Nai Kan</v>
      </c>
    </row>
    <row r="355" spans="1:11" ht="24" x14ac:dyDescent="0.2">
      <c r="A355" s="43">
        <v>7</v>
      </c>
      <c r="B355" s="43" t="s">
        <v>1512</v>
      </c>
      <c r="C355" s="43">
        <v>7</v>
      </c>
      <c r="D355" s="43" t="s">
        <v>1506</v>
      </c>
      <c r="E355" s="43">
        <v>8</v>
      </c>
      <c r="F355" s="43" t="s">
        <v>1513</v>
      </c>
      <c r="G355" s="43">
        <v>24</v>
      </c>
      <c r="H355" s="43" t="s">
        <v>1514</v>
      </c>
      <c r="I355" s="52" t="s">
        <v>1838</v>
      </c>
      <c r="J355" s="57" t="str">
        <f t="shared" si="15"/>
        <v>basketballposmale=24</v>
      </c>
      <c r="K355" s="57" t="str">
        <f t="shared" si="16"/>
        <v>Chang Ming Thien</v>
      </c>
    </row>
    <row r="356" spans="1:11" x14ac:dyDescent="0.2">
      <c r="A356" s="43">
        <v>8</v>
      </c>
      <c r="B356" s="43" t="s">
        <v>1515</v>
      </c>
      <c r="C356" s="43">
        <v>8</v>
      </c>
      <c r="D356" s="43" t="s">
        <v>1516</v>
      </c>
      <c r="E356" s="43">
        <v>8</v>
      </c>
      <c r="F356" s="43" t="s">
        <v>1517</v>
      </c>
      <c r="G356" s="43">
        <v>24</v>
      </c>
      <c r="H356" s="43" t="s">
        <v>1518</v>
      </c>
      <c r="I356" s="52" t="s">
        <v>1838</v>
      </c>
      <c r="J356" s="57" t="str">
        <f t="shared" si="15"/>
        <v>basketballposmale=24</v>
      </c>
      <c r="K356" s="57" t="str">
        <f t="shared" si="16"/>
        <v>Leung Kwai Yee</v>
      </c>
    </row>
    <row r="357" spans="1:11" ht="24" x14ac:dyDescent="0.2">
      <c r="A357" s="43">
        <v>8</v>
      </c>
      <c r="B357" s="43" t="s">
        <v>1517</v>
      </c>
      <c r="C357" s="43">
        <v>8</v>
      </c>
      <c r="D357" s="43" t="s">
        <v>1397</v>
      </c>
      <c r="E357" s="43">
        <v>8</v>
      </c>
      <c r="F357" s="43" t="s">
        <v>1519</v>
      </c>
      <c r="G357" s="43">
        <v>26</v>
      </c>
      <c r="H357" s="43" t="s">
        <v>1520</v>
      </c>
      <c r="I357" s="52" t="s">
        <v>1838</v>
      </c>
      <c r="J357" s="57" t="str">
        <f t="shared" si="15"/>
        <v>basketballposmale=26</v>
      </c>
      <c r="K357" s="57" t="str">
        <f t="shared" si="16"/>
        <v>Christian Alliance </v>
      </c>
    </row>
    <row r="358" spans="1:11" ht="24" x14ac:dyDescent="0.2">
      <c r="A358" s="43">
        <v>8</v>
      </c>
      <c r="B358" s="43" t="s">
        <v>1397</v>
      </c>
      <c r="C358" s="43">
        <v>8</v>
      </c>
      <c r="D358" s="43" t="s">
        <v>1508</v>
      </c>
      <c r="E358" s="43">
        <v>8</v>
      </c>
      <c r="F358" s="43" t="s">
        <v>1521</v>
      </c>
      <c r="G358" s="43">
        <v>26</v>
      </c>
      <c r="H358" s="43" t="s">
        <v>1522</v>
      </c>
      <c r="I358" s="52" t="s">
        <v>1838</v>
      </c>
      <c r="J358" s="57" t="str">
        <f t="shared" si="15"/>
        <v>basketballposmale=26</v>
      </c>
      <c r="K358" s="57" t="str">
        <f t="shared" si="16"/>
        <v>Lui Yun Choy</v>
      </c>
    </row>
    <row r="359" spans="1:11" x14ac:dyDescent="0.2">
      <c r="A359" s="43">
        <v>8</v>
      </c>
      <c r="B359" s="43" t="s">
        <v>1523</v>
      </c>
      <c r="C359" s="43">
        <v>8</v>
      </c>
      <c r="D359" s="43" t="s">
        <v>1513</v>
      </c>
      <c r="E359" s="43">
        <v>9</v>
      </c>
      <c r="F359" s="43" t="s">
        <v>1524</v>
      </c>
      <c r="G359" s="43">
        <v>26</v>
      </c>
      <c r="H359" s="43" t="s">
        <v>1525</v>
      </c>
      <c r="I359" s="52" t="s">
        <v>1838</v>
      </c>
      <c r="J359" s="57" t="str">
        <f t="shared" si="15"/>
        <v>basketballposmale=26</v>
      </c>
      <c r="K359" s="57" t="str">
        <f t="shared" si="16"/>
        <v>Tseung Kwan O Gov't </v>
      </c>
    </row>
    <row r="360" spans="1:11" x14ac:dyDescent="0.2">
      <c r="A360" s="43">
        <v>8</v>
      </c>
      <c r="B360" s="43" t="s">
        <v>1508</v>
      </c>
      <c r="C360" s="43">
        <v>8</v>
      </c>
      <c r="D360" s="43" t="s">
        <v>1510</v>
      </c>
      <c r="E360" s="43">
        <v>9</v>
      </c>
      <c r="F360" s="43" t="s">
        <v>1421</v>
      </c>
      <c r="G360" s="43">
        <v>29</v>
      </c>
      <c r="H360" s="43" t="s">
        <v>1526</v>
      </c>
      <c r="I360" s="52" t="s">
        <v>1838</v>
      </c>
      <c r="J360" s="57" t="str">
        <f t="shared" si="15"/>
        <v>basketballposmale=29</v>
      </c>
      <c r="K360" s="57" t="str">
        <f t="shared" si="16"/>
        <v>Canaan</v>
      </c>
    </row>
    <row r="361" spans="1:11" x14ac:dyDescent="0.2">
      <c r="A361" s="43">
        <v>8</v>
      </c>
      <c r="B361" s="43" t="s">
        <v>1527</v>
      </c>
      <c r="C361" s="43">
        <v>8</v>
      </c>
      <c r="D361" s="43" t="s">
        <v>1528</v>
      </c>
      <c r="E361" s="43">
        <v>9</v>
      </c>
      <c r="F361" s="43" t="s">
        <v>1529</v>
      </c>
      <c r="G361" s="43">
        <v>29</v>
      </c>
      <c r="H361" s="43" t="s">
        <v>1530</v>
      </c>
      <c r="I361" s="52" t="s">
        <v>1838</v>
      </c>
      <c r="J361" s="57" t="str">
        <f t="shared" si="15"/>
        <v>basketballposmale=29</v>
      </c>
      <c r="K361" s="57" t="str">
        <f t="shared" si="16"/>
        <v>Ho Nam Kam</v>
      </c>
    </row>
    <row r="362" spans="1:11" ht="24" x14ac:dyDescent="0.2">
      <c r="A362" s="43">
        <v>8</v>
      </c>
      <c r="B362" s="43" t="s">
        <v>1531</v>
      </c>
      <c r="C362" s="43">
        <v>8</v>
      </c>
      <c r="D362" s="43" t="s">
        <v>1515</v>
      </c>
      <c r="E362" s="43">
        <v>9</v>
      </c>
      <c r="F362" s="43" t="s">
        <v>1429</v>
      </c>
      <c r="G362" s="43">
        <v>29</v>
      </c>
      <c r="H362" s="43" t="s">
        <v>1532</v>
      </c>
      <c r="I362" s="52" t="s">
        <v>1838</v>
      </c>
      <c r="J362" s="57" t="str">
        <f t="shared" si="15"/>
        <v>basketballposmale=29</v>
      </c>
      <c r="K362" s="57" t="str">
        <f t="shared" si="16"/>
        <v>Quality Music </v>
      </c>
    </row>
    <row r="363" spans="1:11" x14ac:dyDescent="0.2">
      <c r="A363" s="43">
        <v>8</v>
      </c>
      <c r="B363" s="43" t="s">
        <v>1519</v>
      </c>
      <c r="C363" s="43">
        <v>8</v>
      </c>
      <c r="D363" s="43" t="s">
        <v>1519</v>
      </c>
      <c r="E363" s="43">
        <v>9</v>
      </c>
      <c r="F363" s="43" t="s">
        <v>1533</v>
      </c>
      <c r="G363" s="43">
        <v>29</v>
      </c>
      <c r="H363" s="43" t="s">
        <v>1534</v>
      </c>
      <c r="I363" s="52" t="s">
        <v>1838</v>
      </c>
      <c r="J363" s="57" t="str">
        <f t="shared" si="15"/>
        <v>basketballposmale=29</v>
      </c>
      <c r="K363" s="57" t="str">
        <f t="shared" si="16"/>
        <v>Tang Ying Hei </v>
      </c>
    </row>
    <row r="364" spans="1:11" x14ac:dyDescent="0.2">
      <c r="A364" s="43">
        <v>9</v>
      </c>
      <c r="B364" s="43" t="s">
        <v>1535</v>
      </c>
      <c r="C364" s="43">
        <v>9</v>
      </c>
      <c r="D364" s="43" t="s">
        <v>1536</v>
      </c>
      <c r="E364" s="43">
        <v>9</v>
      </c>
      <c r="F364" s="43" t="s">
        <v>1537</v>
      </c>
      <c r="G364" s="43">
        <v>33</v>
      </c>
      <c r="H364" s="43" t="s">
        <v>1538</v>
      </c>
      <c r="I364" s="52" t="s">
        <v>1838</v>
      </c>
      <c r="J364" s="57" t="str">
        <f t="shared" si="15"/>
        <v>basketballposmale=33</v>
      </c>
      <c r="K364" s="57" t="str">
        <f t="shared" si="16"/>
        <v>Bishop Hall Sec</v>
      </c>
    </row>
    <row r="365" spans="1:11" ht="24" x14ac:dyDescent="0.2">
      <c r="A365" s="43">
        <v>9</v>
      </c>
      <c r="B365" s="43" t="s">
        <v>1529</v>
      </c>
      <c r="C365" s="43">
        <v>9</v>
      </c>
      <c r="D365" s="43" t="s">
        <v>1539</v>
      </c>
      <c r="E365" s="43"/>
      <c r="F365" s="46" t="s">
        <v>1540</v>
      </c>
      <c r="G365" s="43">
        <v>33</v>
      </c>
      <c r="H365" s="43" t="s">
        <v>1541</v>
      </c>
      <c r="I365" s="52" t="s">
        <v>1838</v>
      </c>
      <c r="J365" s="57" t="str">
        <f t="shared" si="15"/>
        <v>basketballposmale=33</v>
      </c>
      <c r="K365" s="57" t="str">
        <f t="shared" si="16"/>
        <v>Ming Yuen</v>
      </c>
    </row>
    <row r="366" spans="1:11" x14ac:dyDescent="0.2">
      <c r="A366" s="43">
        <v>9</v>
      </c>
      <c r="B366" s="43" t="s">
        <v>1542</v>
      </c>
      <c r="C366" s="43">
        <v>9</v>
      </c>
      <c r="D366" s="43" t="s">
        <v>1543</v>
      </c>
      <c r="E366" s="43"/>
      <c r="F366" s="43"/>
      <c r="G366" s="43">
        <v>35</v>
      </c>
      <c r="H366" s="43" t="s">
        <v>1544</v>
      </c>
      <c r="I366" s="52" t="s">
        <v>1838</v>
      </c>
      <c r="J366" s="57" t="str">
        <f t="shared" si="15"/>
        <v>basketballposmale=35</v>
      </c>
      <c r="K366" s="57" t="str">
        <f t="shared" si="16"/>
        <v>Lan Chi Pat</v>
      </c>
    </row>
    <row r="367" spans="1:11" x14ac:dyDescent="0.2">
      <c r="A367" s="43">
        <v>9</v>
      </c>
      <c r="B367" s="43" t="s">
        <v>1545</v>
      </c>
      <c r="C367" s="43"/>
      <c r="D367" s="46" t="s">
        <v>1546</v>
      </c>
      <c r="E367" s="43"/>
      <c r="F367" s="43"/>
      <c r="G367" s="43">
        <v>36</v>
      </c>
      <c r="H367" s="43" t="s">
        <v>1376</v>
      </c>
      <c r="I367" s="52" t="s">
        <v>1838</v>
      </c>
      <c r="J367" s="57" t="str">
        <f t="shared" si="15"/>
        <v>basketballposmale=36</v>
      </c>
      <c r="K367" s="57" t="str">
        <f t="shared" si="16"/>
        <v>Carmel Divine Grace</v>
      </c>
    </row>
    <row r="368" spans="1:11" x14ac:dyDescent="0.2">
      <c r="A368" s="43">
        <v>9</v>
      </c>
      <c r="B368" s="43" t="s">
        <v>1547</v>
      </c>
      <c r="C368" s="43"/>
      <c r="D368" s="43"/>
      <c r="E368" s="43"/>
      <c r="F368" s="43"/>
      <c r="G368" s="43">
        <v>36</v>
      </c>
      <c r="H368" s="43" t="s">
        <v>1548</v>
      </c>
      <c r="I368" s="52" t="s">
        <v>1838</v>
      </c>
      <c r="J368" s="57" t="str">
        <f t="shared" si="15"/>
        <v>basketballposmale=36</v>
      </c>
      <c r="K368" s="57" t="str">
        <f t="shared" si="16"/>
        <v>Holy Carpenter </v>
      </c>
    </row>
    <row r="369" spans="1:11" x14ac:dyDescent="0.2">
      <c r="A369" s="43"/>
      <c r="B369" s="43"/>
      <c r="C369" s="43"/>
      <c r="D369" s="43"/>
      <c r="E369" s="43"/>
      <c r="F369" s="43"/>
      <c r="G369" s="43">
        <v>36</v>
      </c>
      <c r="H369" s="43" t="s">
        <v>1549</v>
      </c>
      <c r="I369" s="52" t="s">
        <v>1838</v>
      </c>
      <c r="J369" s="57" t="str">
        <f t="shared" si="15"/>
        <v>basketballposmale=36</v>
      </c>
      <c r="K369" s="57" t="str">
        <f t="shared" si="16"/>
        <v>Notre Dame</v>
      </c>
    </row>
    <row r="370" spans="1:11" x14ac:dyDescent="0.2">
      <c r="A370" s="43"/>
      <c r="B370" s="43"/>
      <c r="C370" s="43"/>
      <c r="D370" s="43"/>
      <c r="E370" s="43"/>
      <c r="F370" s="43"/>
      <c r="G370" s="43">
        <v>39</v>
      </c>
      <c r="H370" s="43" t="s">
        <v>1523</v>
      </c>
      <c r="I370" s="52" t="s">
        <v>1838</v>
      </c>
      <c r="J370" s="57" t="str">
        <f t="shared" si="15"/>
        <v>basketballposmale=39</v>
      </c>
      <c r="K370" s="57" t="str">
        <f t="shared" si="16"/>
        <v>Chang Pui Chung</v>
      </c>
    </row>
    <row r="371" spans="1:11" x14ac:dyDescent="0.2">
      <c r="A371" s="43"/>
      <c r="B371" s="43"/>
      <c r="C371" s="43"/>
      <c r="D371" s="43"/>
      <c r="E371" s="43"/>
      <c r="F371" s="43"/>
      <c r="G371" s="43">
        <v>40</v>
      </c>
      <c r="H371" s="43" t="s">
        <v>1539</v>
      </c>
      <c r="I371" s="52" t="s">
        <v>1838</v>
      </c>
      <c r="J371" s="57" t="str">
        <f t="shared" si="15"/>
        <v>basketballposmale=40</v>
      </c>
      <c r="K371" s="57" t="str">
        <f t="shared" si="16"/>
        <v>Wong Fut Nam</v>
      </c>
    </row>
    <row r="372" spans="1:11" x14ac:dyDescent="0.2">
      <c r="A372" s="43"/>
      <c r="B372" s="43"/>
      <c r="C372" s="43"/>
      <c r="D372" s="43"/>
      <c r="E372" s="43"/>
      <c r="F372" s="43"/>
      <c r="G372" s="43"/>
      <c r="H372" s="43"/>
      <c r="J372" s="57"/>
      <c r="K372" s="57"/>
    </row>
    <row r="373" spans="1:11" x14ac:dyDescent="0.2">
      <c r="A373" s="43"/>
      <c r="B373" s="43"/>
      <c r="C373" s="43"/>
      <c r="D373" s="43"/>
      <c r="E373" s="43"/>
      <c r="F373" s="43"/>
      <c r="G373" s="43"/>
      <c r="H373" s="43"/>
      <c r="J373" s="57"/>
      <c r="K373" s="57"/>
    </row>
    <row r="374" spans="1:11" x14ac:dyDescent="0.2">
      <c r="A374" s="43"/>
      <c r="B374" s="43"/>
      <c r="C374" s="43"/>
      <c r="D374" s="43"/>
      <c r="E374" s="43"/>
      <c r="F374" s="43"/>
      <c r="G374" s="43"/>
      <c r="H374" s="43"/>
      <c r="J374" s="57"/>
      <c r="K374" s="57"/>
    </row>
    <row r="375" spans="1:11" x14ac:dyDescent="0.2">
      <c r="A375" s="50" t="s">
        <v>795</v>
      </c>
      <c r="B375" s="50"/>
      <c r="C375" s="50" t="s">
        <v>796</v>
      </c>
      <c r="D375" s="50"/>
      <c r="E375" s="50" t="s">
        <v>797</v>
      </c>
      <c r="F375" s="50"/>
      <c r="G375" s="50" t="s">
        <v>798</v>
      </c>
      <c r="H375" s="50"/>
      <c r="J375" s="57"/>
      <c r="K375" s="57"/>
    </row>
    <row r="376" spans="1:11" x14ac:dyDescent="0.2">
      <c r="A376" s="43"/>
      <c r="B376" s="43"/>
      <c r="C376" s="43"/>
      <c r="D376" s="43"/>
      <c r="E376" s="43"/>
      <c r="F376" s="43"/>
      <c r="G376" s="43"/>
      <c r="H376" s="43"/>
      <c r="J376" s="57"/>
      <c r="K376" s="57"/>
    </row>
    <row r="377" spans="1:11" ht="25.5" x14ac:dyDescent="0.2">
      <c r="A377" s="43"/>
      <c r="B377" s="44" t="s">
        <v>749</v>
      </c>
      <c r="C377" s="43"/>
      <c r="D377" s="44" t="s">
        <v>749</v>
      </c>
      <c r="E377" s="43"/>
      <c r="F377" s="44" t="s">
        <v>749</v>
      </c>
      <c r="G377" s="43"/>
      <c r="H377" s="44" t="s">
        <v>750</v>
      </c>
      <c r="J377" s="57"/>
      <c r="K377" s="57"/>
    </row>
    <row r="378" spans="1:11" x14ac:dyDescent="0.2">
      <c r="A378" s="43"/>
      <c r="B378" s="43"/>
      <c r="C378" s="43"/>
      <c r="D378" s="43"/>
      <c r="E378" s="43"/>
      <c r="F378" s="43"/>
      <c r="G378" s="43"/>
      <c r="H378" s="43"/>
      <c r="J378" s="57"/>
      <c r="K378" s="57"/>
    </row>
    <row r="379" spans="1:11" ht="24" x14ac:dyDescent="0.2">
      <c r="A379" s="43">
        <v>1</v>
      </c>
      <c r="B379" s="43" t="s">
        <v>1550</v>
      </c>
      <c r="C379" s="43">
        <v>1</v>
      </c>
      <c r="D379" s="43" t="s">
        <v>1551</v>
      </c>
      <c r="E379" s="43">
        <v>1</v>
      </c>
      <c r="F379" s="43" t="s">
        <v>1552</v>
      </c>
      <c r="G379" s="43">
        <v>1</v>
      </c>
      <c r="H379" s="43" t="s">
        <v>1553</v>
      </c>
      <c r="I379" s="52" t="s">
        <v>1950</v>
      </c>
      <c r="J379" s="57" t="str">
        <f>"basketballposfemale="&amp;G379</f>
        <v>basketballposfemale=1</v>
      </c>
      <c r="K379" s="57" t="str">
        <f t="shared" si="16"/>
        <v>Wa Ying </v>
      </c>
    </row>
    <row r="380" spans="1:11" x14ac:dyDescent="0.2">
      <c r="A380" s="43">
        <v>2</v>
      </c>
      <c r="B380" s="43" t="s">
        <v>1554</v>
      </c>
      <c r="C380" s="43">
        <v>2</v>
      </c>
      <c r="D380" s="43" t="s">
        <v>1555</v>
      </c>
      <c r="E380" s="43">
        <v>2</v>
      </c>
      <c r="F380" s="43" t="s">
        <v>1556</v>
      </c>
      <c r="G380" s="43">
        <v>2</v>
      </c>
      <c r="H380" s="43" t="s">
        <v>1557</v>
      </c>
      <c r="I380" s="52" t="s">
        <v>1950</v>
      </c>
      <c r="J380" s="57" t="str">
        <f t="shared" ref="J380:J415" si="17">"basketballposfemale="&amp;G380</f>
        <v>basketballposfemale=2</v>
      </c>
      <c r="K380" s="57" t="str">
        <f t="shared" si="16"/>
        <v>Kln True Light </v>
      </c>
    </row>
    <row r="381" spans="1:11" x14ac:dyDescent="0.2">
      <c r="A381" s="43">
        <v>3</v>
      </c>
      <c r="B381" s="43" t="s">
        <v>1498</v>
      </c>
      <c r="C381" s="43">
        <v>3</v>
      </c>
      <c r="D381" s="43" t="s">
        <v>1558</v>
      </c>
      <c r="E381" s="43">
        <v>3</v>
      </c>
      <c r="F381" s="43" t="s">
        <v>1559</v>
      </c>
      <c r="G381" s="43">
        <v>3</v>
      </c>
      <c r="H381" s="43" t="s">
        <v>1560</v>
      </c>
      <c r="I381" s="52" t="s">
        <v>1950</v>
      </c>
      <c r="J381" s="57" t="str">
        <f t="shared" si="17"/>
        <v>basketballposfemale=3</v>
      </c>
      <c r="K381" s="57" t="str">
        <f t="shared" si="16"/>
        <v>Notre Dame</v>
      </c>
    </row>
    <row r="382" spans="1:11" x14ac:dyDescent="0.2">
      <c r="A382" s="43">
        <v>4</v>
      </c>
      <c r="B382" s="43" t="s">
        <v>1561</v>
      </c>
      <c r="C382" s="43">
        <v>4</v>
      </c>
      <c r="D382" s="43" t="s">
        <v>1562</v>
      </c>
      <c r="E382" s="43">
        <v>4</v>
      </c>
      <c r="F382" s="43" t="s">
        <v>1563</v>
      </c>
      <c r="G382" s="43">
        <v>4</v>
      </c>
      <c r="H382" s="43" t="s">
        <v>1564</v>
      </c>
      <c r="I382" s="52" t="s">
        <v>1950</v>
      </c>
      <c r="J382" s="57" t="str">
        <f t="shared" si="17"/>
        <v>basketballposfemale=4</v>
      </c>
      <c r="K382" s="57" t="str">
        <f t="shared" si="16"/>
        <v>True Light Girls'</v>
      </c>
    </row>
    <row r="383" spans="1:11" x14ac:dyDescent="0.2">
      <c r="A383" s="43">
        <v>5</v>
      </c>
      <c r="B383" s="43" t="s">
        <v>1452</v>
      </c>
      <c r="C383" s="43">
        <v>5</v>
      </c>
      <c r="D383" s="43" t="s">
        <v>1565</v>
      </c>
      <c r="E383" s="43">
        <v>5</v>
      </c>
      <c r="F383" s="43" t="s">
        <v>1566</v>
      </c>
      <c r="G383" s="43">
        <v>5</v>
      </c>
      <c r="H383" s="43" t="s">
        <v>1567</v>
      </c>
      <c r="I383" s="52" t="s">
        <v>1950</v>
      </c>
      <c r="J383" s="57" t="str">
        <f t="shared" si="17"/>
        <v>basketballposfemale=5</v>
      </c>
      <c r="K383" s="57" t="str">
        <f t="shared" si="16"/>
        <v>Pentecostal </v>
      </c>
    </row>
    <row r="384" spans="1:11" x14ac:dyDescent="0.2">
      <c r="A384" s="43">
        <v>5</v>
      </c>
      <c r="B384" s="43" t="s">
        <v>1568</v>
      </c>
      <c r="C384" s="43">
        <v>5</v>
      </c>
      <c r="D384" s="43" t="s">
        <v>1569</v>
      </c>
      <c r="E384" s="43">
        <v>5</v>
      </c>
      <c r="F384" s="43" t="s">
        <v>1570</v>
      </c>
      <c r="G384" s="43">
        <v>6</v>
      </c>
      <c r="H384" s="43" t="s">
        <v>1571</v>
      </c>
      <c r="I384" s="52" t="s">
        <v>1950</v>
      </c>
      <c r="J384" s="57" t="str">
        <f t="shared" si="17"/>
        <v>basketballposfemale=6</v>
      </c>
      <c r="K384" s="57" t="str">
        <f t="shared" si="16"/>
        <v>Wong Chung Ming</v>
      </c>
    </row>
    <row r="385" spans="1:11" x14ac:dyDescent="0.2">
      <c r="A385" s="43">
        <v>5</v>
      </c>
      <c r="B385" s="43" t="s">
        <v>1572</v>
      </c>
      <c r="C385" s="43">
        <v>5</v>
      </c>
      <c r="D385" s="43" t="s">
        <v>1462</v>
      </c>
      <c r="E385" s="43">
        <v>5</v>
      </c>
      <c r="F385" s="43" t="s">
        <v>1088</v>
      </c>
      <c r="G385" s="43">
        <v>7</v>
      </c>
      <c r="H385" s="43" t="s">
        <v>1573</v>
      </c>
      <c r="I385" s="52" t="s">
        <v>1950</v>
      </c>
      <c r="J385" s="57" t="str">
        <f t="shared" si="17"/>
        <v>basketballposfemale=7</v>
      </c>
      <c r="K385" s="57" t="str">
        <f t="shared" si="16"/>
        <v>QualiEd</v>
      </c>
    </row>
    <row r="386" spans="1:11" x14ac:dyDescent="0.2">
      <c r="A386" s="43">
        <v>5</v>
      </c>
      <c r="B386" s="43" t="s">
        <v>1574</v>
      </c>
      <c r="C386" s="43">
        <v>5</v>
      </c>
      <c r="D386" s="43" t="s">
        <v>1575</v>
      </c>
      <c r="E386" s="43">
        <v>5</v>
      </c>
      <c r="F386" s="43" t="s">
        <v>1576</v>
      </c>
      <c r="G386" s="43">
        <v>7</v>
      </c>
      <c r="H386" s="43" t="s">
        <v>1577</v>
      </c>
      <c r="I386" s="52" t="s">
        <v>1950</v>
      </c>
      <c r="J386" s="57" t="str">
        <f t="shared" si="17"/>
        <v>basketballposfemale=7</v>
      </c>
      <c r="K386" s="57" t="str">
        <f t="shared" si="16"/>
        <v>St. Benedict's</v>
      </c>
    </row>
    <row r="387" spans="1:11" x14ac:dyDescent="0.2">
      <c r="A387" s="43">
        <v>6</v>
      </c>
      <c r="B387" s="43" t="s">
        <v>1578</v>
      </c>
      <c r="C387" s="43">
        <v>6</v>
      </c>
      <c r="D387" s="43" t="s">
        <v>1579</v>
      </c>
      <c r="E387" s="43">
        <v>6</v>
      </c>
      <c r="F387" s="43" t="s">
        <v>1580</v>
      </c>
      <c r="G387" s="43">
        <v>9</v>
      </c>
      <c r="H387" s="43" t="s">
        <v>1581</v>
      </c>
      <c r="I387" s="52" t="s">
        <v>1950</v>
      </c>
      <c r="J387" s="57" t="str">
        <f t="shared" si="17"/>
        <v>basketballposfemale=9</v>
      </c>
      <c r="K387" s="57" t="str">
        <f t="shared" si="16"/>
        <v>Choi Kai Yau</v>
      </c>
    </row>
    <row r="388" spans="1:11" x14ac:dyDescent="0.2">
      <c r="A388" s="43">
        <v>6</v>
      </c>
      <c r="B388" s="43" t="s">
        <v>1474</v>
      </c>
      <c r="C388" s="43">
        <v>6</v>
      </c>
      <c r="D388" s="43" t="s">
        <v>1582</v>
      </c>
      <c r="E388" s="43">
        <v>6</v>
      </c>
      <c r="F388" s="43" t="s">
        <v>1579</v>
      </c>
      <c r="G388" s="43">
        <v>10</v>
      </c>
      <c r="H388" s="43" t="s">
        <v>1583</v>
      </c>
      <c r="I388" s="52" t="s">
        <v>1950</v>
      </c>
      <c r="J388" s="57" t="str">
        <f t="shared" si="17"/>
        <v>basketballposfemale=10</v>
      </c>
      <c r="K388" s="57" t="str">
        <f t="shared" si="16"/>
        <v>Hoi Ping</v>
      </c>
    </row>
    <row r="389" spans="1:11" x14ac:dyDescent="0.2">
      <c r="A389" s="43">
        <v>6</v>
      </c>
      <c r="B389" s="43" t="s">
        <v>1584</v>
      </c>
      <c r="C389" s="43">
        <v>6</v>
      </c>
      <c r="D389" s="43" t="s">
        <v>1585</v>
      </c>
      <c r="E389" s="43">
        <v>6</v>
      </c>
      <c r="F389" s="43" t="s">
        <v>1586</v>
      </c>
      <c r="G389" s="43">
        <v>10</v>
      </c>
      <c r="H389" s="43" t="s">
        <v>1587</v>
      </c>
      <c r="I389" s="52" t="s">
        <v>1950</v>
      </c>
      <c r="J389" s="57" t="str">
        <f t="shared" si="17"/>
        <v>basketballposfemale=10</v>
      </c>
      <c r="K389" s="57" t="str">
        <f t="shared" si="16"/>
        <v>Ming Yin</v>
      </c>
    </row>
    <row r="390" spans="1:11" x14ac:dyDescent="0.2">
      <c r="A390" s="43">
        <v>6</v>
      </c>
      <c r="B390" s="43" t="s">
        <v>1585</v>
      </c>
      <c r="C390" s="43">
        <v>6</v>
      </c>
      <c r="D390" s="43" t="s">
        <v>1588</v>
      </c>
      <c r="E390" s="43">
        <v>6</v>
      </c>
      <c r="F390" s="43" t="s">
        <v>1589</v>
      </c>
      <c r="G390" s="43">
        <v>12</v>
      </c>
      <c r="H390" s="43" t="s">
        <v>1590</v>
      </c>
      <c r="I390" s="52" t="s">
        <v>1950</v>
      </c>
      <c r="J390" s="57" t="str">
        <f t="shared" si="17"/>
        <v>basketballposfemale=12</v>
      </c>
      <c r="K390" s="57" t="str">
        <f t="shared" si="16"/>
        <v>Heung To-THT </v>
      </c>
    </row>
    <row r="391" spans="1:11" x14ac:dyDescent="0.2">
      <c r="A391" s="43">
        <v>7</v>
      </c>
      <c r="B391" s="43" t="s">
        <v>1591</v>
      </c>
      <c r="C391" s="43">
        <v>7</v>
      </c>
      <c r="D391" s="43" t="s">
        <v>1592</v>
      </c>
      <c r="E391" s="43">
        <v>7</v>
      </c>
      <c r="F391" s="43" t="s">
        <v>1591</v>
      </c>
      <c r="G391" s="43">
        <v>12</v>
      </c>
      <c r="H391" s="43" t="s">
        <v>1593</v>
      </c>
      <c r="I391" s="52" t="s">
        <v>1950</v>
      </c>
      <c r="J391" s="57" t="str">
        <f t="shared" si="17"/>
        <v>basketballposfemale=12</v>
      </c>
      <c r="K391" s="57" t="str">
        <f t="shared" si="16"/>
        <v>Kei Hau</v>
      </c>
    </row>
    <row r="392" spans="1:11" x14ac:dyDescent="0.2">
      <c r="A392" s="43">
        <v>7</v>
      </c>
      <c r="B392" s="43" t="s">
        <v>1594</v>
      </c>
      <c r="C392" s="43">
        <v>7</v>
      </c>
      <c r="D392" s="43" t="s">
        <v>1595</v>
      </c>
      <c r="E392" s="43">
        <v>7</v>
      </c>
      <c r="F392" s="43" t="s">
        <v>1595</v>
      </c>
      <c r="G392" s="43">
        <v>14</v>
      </c>
      <c r="H392" s="43" t="s">
        <v>1596</v>
      </c>
      <c r="I392" s="52" t="s">
        <v>1950</v>
      </c>
      <c r="J392" s="57" t="str">
        <f t="shared" si="17"/>
        <v>basketballposfemale=14</v>
      </c>
      <c r="K392" s="57" t="str">
        <f t="shared" ref="K392:K455" si="18">TRIM(LEFT(H392, FIND("(", H392)-2))</f>
        <v>King George V </v>
      </c>
    </row>
    <row r="393" spans="1:11" x14ac:dyDescent="0.2">
      <c r="A393" s="43">
        <v>7</v>
      </c>
      <c r="B393" s="43" t="s">
        <v>1597</v>
      </c>
      <c r="C393" s="43">
        <v>7</v>
      </c>
      <c r="D393" s="43" t="s">
        <v>1281</v>
      </c>
      <c r="E393" s="43">
        <v>7</v>
      </c>
      <c r="F393" s="43" t="s">
        <v>1598</v>
      </c>
      <c r="G393" s="43">
        <v>14</v>
      </c>
      <c r="H393" s="43" t="s">
        <v>1599</v>
      </c>
      <c r="I393" s="52" t="s">
        <v>1950</v>
      </c>
      <c r="J393" s="57" t="str">
        <f t="shared" si="17"/>
        <v>basketballposfemale=14</v>
      </c>
      <c r="K393" s="57" t="str">
        <f t="shared" si="18"/>
        <v>King Ling</v>
      </c>
    </row>
    <row r="394" spans="1:11" x14ac:dyDescent="0.2">
      <c r="A394" s="43">
        <v>7</v>
      </c>
      <c r="B394" s="43" t="s">
        <v>1600</v>
      </c>
      <c r="C394" s="43">
        <v>7</v>
      </c>
      <c r="D394" s="43" t="s">
        <v>1600</v>
      </c>
      <c r="E394" s="43">
        <v>7</v>
      </c>
      <c r="F394" s="43" t="s">
        <v>1601</v>
      </c>
      <c r="G394" s="43">
        <v>14</v>
      </c>
      <c r="H394" s="43" t="s">
        <v>1602</v>
      </c>
      <c r="I394" s="52" t="s">
        <v>1950</v>
      </c>
      <c r="J394" s="57" t="str">
        <f t="shared" si="17"/>
        <v>basketballposfemale=14</v>
      </c>
      <c r="K394" s="57" t="str">
        <f t="shared" si="18"/>
        <v>Kwun Tong Sec </v>
      </c>
    </row>
    <row r="395" spans="1:11" x14ac:dyDescent="0.2">
      <c r="A395" s="43">
        <v>7</v>
      </c>
      <c r="B395" s="43" t="s">
        <v>1306</v>
      </c>
      <c r="C395" s="43">
        <v>7</v>
      </c>
      <c r="D395" s="43" t="s">
        <v>1594</v>
      </c>
      <c r="E395" s="43">
        <v>7</v>
      </c>
      <c r="F395" s="43" t="s">
        <v>1298</v>
      </c>
      <c r="G395" s="43">
        <v>14</v>
      </c>
      <c r="H395" s="43" t="s">
        <v>1603</v>
      </c>
      <c r="I395" s="52" t="s">
        <v>1950</v>
      </c>
      <c r="J395" s="57" t="str">
        <f t="shared" si="17"/>
        <v>basketballposfemale=14</v>
      </c>
      <c r="K395" s="57" t="str">
        <f t="shared" si="18"/>
        <v>Tack Ching</v>
      </c>
    </row>
    <row r="396" spans="1:11" x14ac:dyDescent="0.2">
      <c r="A396" s="43">
        <v>8</v>
      </c>
      <c r="B396" s="43" t="s">
        <v>1604</v>
      </c>
      <c r="C396" s="43">
        <v>7</v>
      </c>
      <c r="D396" s="43" t="s">
        <v>1605</v>
      </c>
      <c r="E396" s="43">
        <v>7</v>
      </c>
      <c r="F396" s="43" t="s">
        <v>1306</v>
      </c>
      <c r="G396" s="43">
        <v>18</v>
      </c>
      <c r="H396" s="43" t="s">
        <v>1606</v>
      </c>
      <c r="I396" s="52" t="s">
        <v>1950</v>
      </c>
      <c r="J396" s="57" t="str">
        <f t="shared" si="17"/>
        <v>basketballposfemale=18</v>
      </c>
      <c r="K396" s="57" t="str">
        <f t="shared" si="18"/>
        <v>Ning Po </v>
      </c>
    </row>
    <row r="397" spans="1:11" x14ac:dyDescent="0.2">
      <c r="A397" s="43">
        <v>8</v>
      </c>
      <c r="B397" s="43" t="s">
        <v>1607</v>
      </c>
      <c r="C397" s="43">
        <v>8</v>
      </c>
      <c r="D397" s="43" t="s">
        <v>1608</v>
      </c>
      <c r="E397" s="43">
        <v>8</v>
      </c>
      <c r="F397" s="43" t="s">
        <v>1609</v>
      </c>
      <c r="G397" s="43">
        <v>19</v>
      </c>
      <c r="H397" s="43" t="s">
        <v>1610</v>
      </c>
      <c r="I397" s="52" t="s">
        <v>1950</v>
      </c>
      <c r="J397" s="57" t="str">
        <f t="shared" si="17"/>
        <v>basketballposfemale=19</v>
      </c>
      <c r="K397" s="57" t="str">
        <f t="shared" si="18"/>
        <v>Holy Family</v>
      </c>
    </row>
    <row r="398" spans="1:11" x14ac:dyDescent="0.2">
      <c r="A398" s="43">
        <v>8</v>
      </c>
      <c r="B398" s="43" t="s">
        <v>1611</v>
      </c>
      <c r="C398" s="43">
        <v>8</v>
      </c>
      <c r="D398" s="43" t="s">
        <v>1521</v>
      </c>
      <c r="E398" s="43">
        <v>8</v>
      </c>
      <c r="F398" s="43" t="s">
        <v>1612</v>
      </c>
      <c r="G398" s="43">
        <v>20</v>
      </c>
      <c r="H398" s="43" t="s">
        <v>1613</v>
      </c>
      <c r="I398" s="52" t="s">
        <v>1950</v>
      </c>
      <c r="J398" s="57" t="str">
        <f t="shared" si="17"/>
        <v>basketballposfemale=20</v>
      </c>
      <c r="K398" s="57" t="str">
        <f t="shared" si="18"/>
        <v>Tak Oi </v>
      </c>
    </row>
    <row r="399" spans="1:11" x14ac:dyDescent="0.2">
      <c r="A399" s="43">
        <v>8</v>
      </c>
      <c r="B399" s="43" t="s">
        <v>1614</v>
      </c>
      <c r="C399" s="43">
        <v>8</v>
      </c>
      <c r="D399" s="43" t="s">
        <v>1615</v>
      </c>
      <c r="E399" s="43">
        <v>8</v>
      </c>
      <c r="F399" s="43" t="s">
        <v>1616</v>
      </c>
      <c r="G399" s="43">
        <v>21</v>
      </c>
      <c r="H399" s="43" t="s">
        <v>1617</v>
      </c>
      <c r="I399" s="52" t="s">
        <v>1950</v>
      </c>
      <c r="J399" s="57" t="str">
        <f t="shared" si="17"/>
        <v>basketballposfemale=21</v>
      </c>
      <c r="K399" s="57" t="str">
        <f t="shared" si="18"/>
        <v>Heep Woh</v>
      </c>
    </row>
    <row r="400" spans="1:11" x14ac:dyDescent="0.2">
      <c r="A400" s="43">
        <v>8</v>
      </c>
      <c r="B400" s="43" t="s">
        <v>1618</v>
      </c>
      <c r="C400" s="43">
        <v>8</v>
      </c>
      <c r="D400" s="43" t="s">
        <v>1619</v>
      </c>
      <c r="E400" s="43">
        <v>8</v>
      </c>
      <c r="F400" s="43" t="s">
        <v>1620</v>
      </c>
      <c r="G400" s="43">
        <v>22</v>
      </c>
      <c r="H400" s="43" t="s">
        <v>1621</v>
      </c>
      <c r="I400" s="52" t="s">
        <v>1950</v>
      </c>
      <c r="J400" s="57" t="str">
        <f t="shared" si="17"/>
        <v>basketballposfemale=22</v>
      </c>
      <c r="K400" s="57" t="str">
        <f t="shared" si="18"/>
        <v>Holm Glad</v>
      </c>
    </row>
    <row r="401" spans="1:11" x14ac:dyDescent="0.2">
      <c r="A401" s="43">
        <v>9</v>
      </c>
      <c r="B401" s="43" t="s">
        <v>1622</v>
      </c>
      <c r="C401" s="43">
        <v>8</v>
      </c>
      <c r="D401" s="43" t="s">
        <v>1623</v>
      </c>
      <c r="E401" s="43">
        <v>8</v>
      </c>
      <c r="F401" s="43" t="s">
        <v>1611</v>
      </c>
      <c r="G401" s="43">
        <v>23</v>
      </c>
      <c r="H401" s="43" t="s">
        <v>1576</v>
      </c>
      <c r="I401" s="52" t="s">
        <v>1950</v>
      </c>
      <c r="J401" s="57" t="str">
        <f t="shared" si="17"/>
        <v>basketballposfemale=23</v>
      </c>
      <c r="K401" s="57" t="str">
        <f t="shared" si="18"/>
        <v>G. T. College</v>
      </c>
    </row>
    <row r="402" spans="1:11" x14ac:dyDescent="0.2">
      <c r="A402" s="43"/>
      <c r="B402" s="45" t="s">
        <v>1624</v>
      </c>
      <c r="C402" s="43">
        <v>9</v>
      </c>
      <c r="D402" s="43" t="s">
        <v>1625</v>
      </c>
      <c r="E402" s="43">
        <v>8</v>
      </c>
      <c r="F402" s="43" t="s">
        <v>1521</v>
      </c>
      <c r="G402" s="43">
        <v>23</v>
      </c>
      <c r="H402" s="43" t="s">
        <v>1575</v>
      </c>
      <c r="I402" s="52" t="s">
        <v>1950</v>
      </c>
      <c r="J402" s="57" t="str">
        <f t="shared" si="17"/>
        <v>basketballposfemale=23</v>
      </c>
      <c r="K402" s="57" t="str">
        <f t="shared" si="18"/>
        <v>St. Antonius</v>
      </c>
    </row>
    <row r="403" spans="1:11" x14ac:dyDescent="0.2">
      <c r="A403" s="43"/>
      <c r="B403" s="45" t="s">
        <v>1626</v>
      </c>
      <c r="C403" s="43">
        <v>9</v>
      </c>
      <c r="D403" s="43" t="s">
        <v>1627</v>
      </c>
      <c r="E403" s="43">
        <v>9</v>
      </c>
      <c r="F403" s="43" t="s">
        <v>1628</v>
      </c>
      <c r="G403" s="43">
        <v>25</v>
      </c>
      <c r="H403" s="43" t="s">
        <v>1629</v>
      </c>
      <c r="I403" s="52" t="s">
        <v>1950</v>
      </c>
      <c r="J403" s="57" t="str">
        <f t="shared" si="17"/>
        <v>basketballposfemale=25</v>
      </c>
      <c r="K403" s="57" t="str">
        <f t="shared" si="18"/>
        <v>Delia-BW</v>
      </c>
    </row>
    <row r="404" spans="1:11" x14ac:dyDescent="0.2">
      <c r="A404" s="43"/>
      <c r="B404" s="46" t="s">
        <v>1630</v>
      </c>
      <c r="C404" s="43">
        <v>9</v>
      </c>
      <c r="D404" s="43" t="s">
        <v>1631</v>
      </c>
      <c r="E404" s="43">
        <v>9</v>
      </c>
      <c r="F404" s="43" t="s">
        <v>1632</v>
      </c>
      <c r="G404" s="43">
        <v>26</v>
      </c>
      <c r="H404" s="43" t="s">
        <v>1474</v>
      </c>
      <c r="I404" s="52" t="s">
        <v>1950</v>
      </c>
      <c r="J404" s="57" t="str">
        <f t="shared" si="17"/>
        <v>basketballposfemale=26</v>
      </c>
      <c r="K404" s="57" t="str">
        <f t="shared" si="18"/>
        <v>Christian Alliance</v>
      </c>
    </row>
    <row r="405" spans="1:11" x14ac:dyDescent="0.2">
      <c r="A405" s="43"/>
      <c r="B405" s="43"/>
      <c r="C405" s="43"/>
      <c r="D405" s="45" t="s">
        <v>1624</v>
      </c>
      <c r="E405" s="43">
        <v>9</v>
      </c>
      <c r="F405" s="43" t="s">
        <v>1633</v>
      </c>
      <c r="G405" s="43">
        <v>26</v>
      </c>
      <c r="H405" s="43" t="s">
        <v>1280</v>
      </c>
      <c r="I405" s="52" t="s">
        <v>1950</v>
      </c>
      <c r="J405" s="57" t="str">
        <f t="shared" si="17"/>
        <v>basketballposfemale=26</v>
      </c>
      <c r="K405" s="57" t="str">
        <f t="shared" si="18"/>
        <v>Laws Foundation</v>
      </c>
    </row>
    <row r="406" spans="1:11" ht="24" x14ac:dyDescent="0.2">
      <c r="A406" s="43"/>
      <c r="B406" s="43"/>
      <c r="C406" s="43"/>
      <c r="D406" s="45" t="s">
        <v>1626</v>
      </c>
      <c r="E406" s="43">
        <v>9</v>
      </c>
      <c r="F406" s="43" t="s">
        <v>1634</v>
      </c>
      <c r="G406" s="43">
        <v>26</v>
      </c>
      <c r="H406" s="43" t="s">
        <v>1635</v>
      </c>
      <c r="I406" s="52" t="s">
        <v>1950</v>
      </c>
      <c r="J406" s="57" t="str">
        <f t="shared" si="17"/>
        <v>basketballposfemale=26</v>
      </c>
      <c r="K406" s="57" t="str">
        <f t="shared" si="18"/>
        <v>Quality Music </v>
      </c>
    </row>
    <row r="407" spans="1:11" x14ac:dyDescent="0.2">
      <c r="A407" s="43"/>
      <c r="B407" s="43"/>
      <c r="C407" s="43"/>
      <c r="D407" s="45" t="s">
        <v>1636</v>
      </c>
      <c r="E407" s="43">
        <v>9</v>
      </c>
      <c r="F407" s="43" t="s">
        <v>1637</v>
      </c>
      <c r="G407" s="43">
        <v>26</v>
      </c>
      <c r="H407" s="43" t="s">
        <v>1638</v>
      </c>
      <c r="I407" s="52" t="s">
        <v>1950</v>
      </c>
      <c r="J407" s="57" t="str">
        <f t="shared" si="17"/>
        <v>basketballposfemale=26</v>
      </c>
      <c r="K407" s="57" t="str">
        <f t="shared" si="18"/>
        <v>Sun Kei </v>
      </c>
    </row>
    <row r="408" spans="1:11" ht="24" x14ac:dyDescent="0.2">
      <c r="A408" s="43"/>
      <c r="B408" s="43"/>
      <c r="C408" s="43"/>
      <c r="D408" s="46" t="s">
        <v>1639</v>
      </c>
      <c r="E408" s="43"/>
      <c r="F408" s="45" t="s">
        <v>1640</v>
      </c>
      <c r="G408" s="43">
        <v>26</v>
      </c>
      <c r="H408" s="43" t="s">
        <v>1641</v>
      </c>
      <c r="I408" s="52" t="s">
        <v>1950</v>
      </c>
      <c r="J408" s="57" t="str">
        <f t="shared" si="17"/>
        <v>basketballposfemale=26</v>
      </c>
      <c r="K408" s="57" t="str">
        <f t="shared" si="18"/>
        <v>Tang Ying Hei </v>
      </c>
    </row>
    <row r="409" spans="1:11" x14ac:dyDescent="0.2">
      <c r="A409" s="43"/>
      <c r="B409" s="43"/>
      <c r="C409" s="43"/>
      <c r="D409" s="43"/>
      <c r="E409" s="43"/>
      <c r="F409" s="43"/>
      <c r="G409" s="43">
        <v>31</v>
      </c>
      <c r="H409" s="43" t="s">
        <v>1601</v>
      </c>
      <c r="I409" s="52" t="s">
        <v>1950</v>
      </c>
      <c r="J409" s="57" t="str">
        <f t="shared" si="17"/>
        <v>basketballposfemale=31</v>
      </c>
      <c r="K409" s="57" t="str">
        <f t="shared" si="18"/>
        <v>Ko Lui</v>
      </c>
    </row>
    <row r="410" spans="1:11" x14ac:dyDescent="0.2">
      <c r="A410" s="43"/>
      <c r="B410" s="43"/>
      <c r="C410" s="43"/>
      <c r="D410" s="43"/>
      <c r="E410" s="43"/>
      <c r="F410" s="43"/>
      <c r="G410" s="43">
        <v>31</v>
      </c>
      <c r="H410" s="43" t="s">
        <v>1281</v>
      </c>
      <c r="I410" s="52" t="s">
        <v>1950</v>
      </c>
      <c r="J410" s="57" t="str">
        <f t="shared" si="17"/>
        <v>basketballposfemale=31</v>
      </c>
      <c r="K410" s="57" t="str">
        <f t="shared" si="18"/>
        <v>Szeto Ho</v>
      </c>
    </row>
    <row r="411" spans="1:11" x14ac:dyDescent="0.2">
      <c r="A411" s="43"/>
      <c r="B411" s="43"/>
      <c r="C411" s="43"/>
      <c r="D411" s="43"/>
      <c r="E411" s="43"/>
      <c r="F411" s="43"/>
      <c r="G411" s="43">
        <v>33</v>
      </c>
      <c r="H411" s="43" t="s">
        <v>1642</v>
      </c>
      <c r="I411" s="52" t="s">
        <v>1950</v>
      </c>
      <c r="J411" s="57" t="str">
        <f t="shared" si="17"/>
        <v>basketballposfemale=33</v>
      </c>
      <c r="K411" s="57" t="str">
        <f t="shared" si="18"/>
        <v>Chiu Chow </v>
      </c>
    </row>
    <row r="412" spans="1:11" x14ac:dyDescent="0.2">
      <c r="A412" s="43"/>
      <c r="B412" s="43"/>
      <c r="C412" s="43"/>
      <c r="D412" s="43"/>
      <c r="E412" s="43"/>
      <c r="F412" s="43"/>
      <c r="G412" s="43">
        <v>33</v>
      </c>
      <c r="H412" s="43" t="s">
        <v>1618</v>
      </c>
      <c r="I412" s="52" t="s">
        <v>1950</v>
      </c>
      <c r="J412" s="57" t="str">
        <f t="shared" si="17"/>
        <v>basketballposfemale=33</v>
      </c>
      <c r="K412" s="57" t="str">
        <f t="shared" si="18"/>
        <v>CMA Sec</v>
      </c>
    </row>
    <row r="413" spans="1:11" x14ac:dyDescent="0.2">
      <c r="A413" s="43"/>
      <c r="B413" s="43"/>
      <c r="C413" s="43"/>
      <c r="D413" s="43"/>
      <c r="E413" s="43"/>
      <c r="F413" s="43"/>
      <c r="G413" s="43">
        <v>33</v>
      </c>
      <c r="H413" s="43" t="s">
        <v>1619</v>
      </c>
      <c r="I413" s="52" t="s">
        <v>1950</v>
      </c>
      <c r="J413" s="57" t="str">
        <f t="shared" si="17"/>
        <v>basketballposfemale=33</v>
      </c>
      <c r="K413" s="57" t="str">
        <f t="shared" si="18"/>
        <v>Li Kwok Po</v>
      </c>
    </row>
    <row r="414" spans="1:11" x14ac:dyDescent="0.2">
      <c r="A414" s="43"/>
      <c r="B414" s="43"/>
      <c r="C414" s="43"/>
      <c r="D414" s="43"/>
      <c r="E414" s="43"/>
      <c r="F414" s="43"/>
      <c r="G414" s="43">
        <v>36</v>
      </c>
      <c r="H414" s="43" t="s">
        <v>1625</v>
      </c>
      <c r="I414" s="52" t="s">
        <v>1950</v>
      </c>
      <c r="J414" s="57" t="str">
        <f t="shared" si="17"/>
        <v>basketballposfemale=36</v>
      </c>
      <c r="K414" s="57" t="str">
        <f t="shared" si="18"/>
        <v>Chang Pui Chung</v>
      </c>
    </row>
    <row r="415" spans="1:11" x14ac:dyDescent="0.2">
      <c r="A415" s="43"/>
      <c r="B415" s="43"/>
      <c r="C415" s="43"/>
      <c r="D415" s="43"/>
      <c r="E415" s="43"/>
      <c r="F415" s="43"/>
      <c r="G415" s="43">
        <v>36</v>
      </c>
      <c r="H415" s="43" t="s">
        <v>1643</v>
      </c>
      <c r="I415" s="52" t="s">
        <v>1950</v>
      </c>
      <c r="J415" s="57" t="str">
        <f t="shared" si="17"/>
        <v>basketballposfemale=36</v>
      </c>
      <c r="K415" s="57" t="str">
        <f t="shared" si="18"/>
        <v>Lui Yun Choy </v>
      </c>
    </row>
    <row r="416" spans="1:11" x14ac:dyDescent="0.2">
      <c r="A416" s="48"/>
      <c r="B416" s="48"/>
      <c r="C416" s="48"/>
      <c r="D416" s="48"/>
      <c r="E416" s="48"/>
      <c r="F416" s="48"/>
      <c r="G416" s="48"/>
      <c r="H416" s="48"/>
      <c r="I416" s="52"/>
      <c r="J416" s="57"/>
      <c r="K416" s="57"/>
    </row>
    <row r="417" spans="1:11" x14ac:dyDescent="0.2">
      <c r="A417" s="48"/>
      <c r="B417" s="48"/>
      <c r="C417" s="48"/>
      <c r="D417" s="48"/>
      <c r="E417" s="48"/>
      <c r="F417" s="48"/>
      <c r="G417" s="48"/>
      <c r="H417" s="48"/>
      <c r="I417" s="52"/>
      <c r="J417" s="57"/>
      <c r="K417" s="57"/>
    </row>
    <row r="418" spans="1:11" x14ac:dyDescent="0.2">
      <c r="A418" s="48"/>
      <c r="B418" s="48"/>
      <c r="C418" s="48"/>
      <c r="D418" s="48"/>
      <c r="E418" s="48"/>
      <c r="F418" s="48"/>
      <c r="G418" s="48"/>
      <c r="H418" s="48"/>
      <c r="I418" s="52"/>
      <c r="J418" s="57"/>
      <c r="K418" s="57"/>
    </row>
    <row r="419" spans="1:11" x14ac:dyDescent="0.2">
      <c r="A419" s="48"/>
      <c r="B419" s="48"/>
      <c r="C419" s="48"/>
      <c r="D419" s="48"/>
      <c r="E419" s="48"/>
      <c r="F419" s="48"/>
      <c r="G419" s="48"/>
      <c r="H419" s="48"/>
      <c r="I419" s="52"/>
      <c r="J419" s="57"/>
      <c r="K419" s="57"/>
    </row>
    <row r="420" spans="1:11" x14ac:dyDescent="0.2">
      <c r="A420" s="48"/>
      <c r="B420" s="48"/>
      <c r="C420" s="48"/>
      <c r="D420" s="48"/>
      <c r="E420" s="48"/>
      <c r="F420" s="48"/>
      <c r="G420" s="48"/>
      <c r="H420" s="48"/>
      <c r="I420" s="52"/>
      <c r="J420" s="57"/>
      <c r="K420" s="57"/>
    </row>
    <row r="421" spans="1:11" x14ac:dyDescent="0.2">
      <c r="A421" s="48"/>
      <c r="B421" s="48"/>
      <c r="C421" s="48"/>
      <c r="D421" s="48"/>
      <c r="E421" s="48"/>
      <c r="F421" s="48"/>
      <c r="G421" s="48"/>
      <c r="H421" s="48"/>
      <c r="I421" s="52"/>
      <c r="J421" s="57"/>
      <c r="K421" s="57"/>
    </row>
    <row r="422" spans="1:11" ht="18" x14ac:dyDescent="0.2">
      <c r="A422" s="47" t="s">
        <v>1644</v>
      </c>
      <c r="B422" s="47"/>
      <c r="C422" s="47"/>
      <c r="D422" s="47"/>
      <c r="E422" s="47"/>
      <c r="F422" s="47"/>
      <c r="G422" s="47"/>
      <c r="H422" s="47"/>
      <c r="I422" s="52"/>
      <c r="J422" s="57"/>
      <c r="K422" s="57"/>
    </row>
    <row r="423" spans="1:11" x14ac:dyDescent="0.2">
      <c r="A423" s="48"/>
      <c r="B423" s="48"/>
      <c r="C423" s="48"/>
      <c r="D423" s="48"/>
      <c r="E423" s="48"/>
      <c r="F423" s="48"/>
      <c r="G423" s="48"/>
      <c r="H423" s="48"/>
      <c r="I423" s="52"/>
      <c r="J423" s="57"/>
      <c r="K423" s="57"/>
    </row>
    <row r="424" spans="1:11" x14ac:dyDescent="0.2">
      <c r="A424" s="49" t="s">
        <v>745</v>
      </c>
      <c r="B424" s="49"/>
      <c r="C424" s="49" t="s">
        <v>746</v>
      </c>
      <c r="D424" s="49"/>
      <c r="E424" s="49" t="s">
        <v>747</v>
      </c>
      <c r="F424" s="49"/>
      <c r="G424" s="49" t="s">
        <v>748</v>
      </c>
      <c r="H424" s="49"/>
      <c r="I424" s="52"/>
      <c r="J424" s="57"/>
      <c r="K424" s="57"/>
    </row>
    <row r="425" spans="1:11" x14ac:dyDescent="0.2">
      <c r="A425" s="43"/>
      <c r="B425" s="43"/>
      <c r="C425" s="43"/>
      <c r="D425" s="43"/>
      <c r="E425" s="43"/>
      <c r="F425" s="43"/>
      <c r="G425" s="43"/>
      <c r="H425" s="43"/>
      <c r="I425" s="52"/>
      <c r="J425" s="57"/>
      <c r="K425" s="57"/>
    </row>
    <row r="426" spans="1:11" ht="25.5" x14ac:dyDescent="0.2">
      <c r="A426" s="43"/>
      <c r="B426" s="44" t="s">
        <v>749</v>
      </c>
      <c r="C426" s="43"/>
      <c r="D426" s="44" t="s">
        <v>749</v>
      </c>
      <c r="E426" s="43"/>
      <c r="F426" s="44" t="s">
        <v>749</v>
      </c>
      <c r="G426" s="43"/>
      <c r="H426" s="44" t="s">
        <v>750</v>
      </c>
      <c r="I426" s="52"/>
      <c r="J426" s="57"/>
      <c r="K426" s="57"/>
    </row>
    <row r="427" spans="1:11" x14ac:dyDescent="0.2">
      <c r="A427" s="43"/>
      <c r="B427" s="43"/>
      <c r="C427" s="43"/>
      <c r="D427" s="43"/>
      <c r="E427" s="43"/>
      <c r="F427" s="43"/>
      <c r="G427" s="43"/>
      <c r="H427" s="43"/>
      <c r="I427" s="52"/>
      <c r="J427" s="57"/>
      <c r="K427" s="57"/>
    </row>
    <row r="428" spans="1:11" x14ac:dyDescent="0.2">
      <c r="A428" s="43">
        <v>1</v>
      </c>
      <c r="B428" s="43" t="s">
        <v>1645</v>
      </c>
      <c r="C428" s="43">
        <v>1</v>
      </c>
      <c r="D428" s="43" t="s">
        <v>1646</v>
      </c>
      <c r="E428" s="43">
        <v>1</v>
      </c>
      <c r="F428" s="43" t="s">
        <v>1647</v>
      </c>
      <c r="G428" s="43">
        <v>1</v>
      </c>
      <c r="H428" s="43" t="s">
        <v>1648</v>
      </c>
      <c r="I428" s="52" t="s">
        <v>1838</v>
      </c>
      <c r="J428" s="57" t="str">
        <f t="shared" ref="J428:J455" si="19">"basketballposmale="&amp;G428</f>
        <v>basketballposmale=1</v>
      </c>
      <c r="K428" s="57" t="str">
        <f t="shared" si="18"/>
        <v>Ngan Po Ling</v>
      </c>
    </row>
    <row r="429" spans="1:11" ht="24" x14ac:dyDescent="0.2">
      <c r="A429" s="43">
        <v>2</v>
      </c>
      <c r="B429" s="43" t="s">
        <v>1649</v>
      </c>
      <c r="C429" s="43">
        <v>2</v>
      </c>
      <c r="D429" s="43" t="s">
        <v>1650</v>
      </c>
      <c r="E429" s="43">
        <v>2</v>
      </c>
      <c r="F429" s="43" t="s">
        <v>1352</v>
      </c>
      <c r="G429" s="43">
        <v>2</v>
      </c>
      <c r="H429" s="43" t="s">
        <v>1651</v>
      </c>
      <c r="I429" s="52" t="s">
        <v>1838</v>
      </c>
      <c r="J429" s="57" t="str">
        <f t="shared" si="19"/>
        <v>basketballposmale=2</v>
      </c>
      <c r="K429" s="57" t="str">
        <f t="shared" si="18"/>
        <v>Kei Chi</v>
      </c>
    </row>
    <row r="430" spans="1:11" x14ac:dyDescent="0.2">
      <c r="A430" s="43">
        <v>3</v>
      </c>
      <c r="B430" s="43" t="s">
        <v>1652</v>
      </c>
      <c r="C430" s="43">
        <v>3</v>
      </c>
      <c r="D430" s="43" t="s">
        <v>1653</v>
      </c>
      <c r="E430" s="43">
        <v>3</v>
      </c>
      <c r="F430" s="43" t="s">
        <v>1652</v>
      </c>
      <c r="G430" s="43">
        <v>3</v>
      </c>
      <c r="H430" s="43" t="s">
        <v>1654</v>
      </c>
      <c r="I430" s="52" t="s">
        <v>1838</v>
      </c>
      <c r="J430" s="57" t="str">
        <f t="shared" si="19"/>
        <v>basketballposmale=3</v>
      </c>
      <c r="K430" s="57" t="str">
        <f t="shared" si="18"/>
        <v>Wong Tai Shan</v>
      </c>
    </row>
    <row r="431" spans="1:11" x14ac:dyDescent="0.2">
      <c r="A431" s="43">
        <v>4</v>
      </c>
      <c r="B431" s="43" t="s">
        <v>1655</v>
      </c>
      <c r="C431" s="43">
        <v>4</v>
      </c>
      <c r="D431" s="43" t="s">
        <v>1656</v>
      </c>
      <c r="E431" s="43">
        <v>4</v>
      </c>
      <c r="F431" s="43" t="s">
        <v>1657</v>
      </c>
      <c r="G431" s="43">
        <v>4</v>
      </c>
      <c r="H431" s="43" t="s">
        <v>1658</v>
      </c>
      <c r="I431" s="52" t="s">
        <v>1838</v>
      </c>
      <c r="J431" s="57" t="str">
        <f t="shared" si="19"/>
        <v>basketballposmale=4</v>
      </c>
      <c r="K431" s="57" t="str">
        <f t="shared" si="18"/>
        <v>K. T. Maryknoll</v>
      </c>
    </row>
    <row r="432" spans="1:11" ht="24" x14ac:dyDescent="0.2">
      <c r="A432" s="43">
        <v>5</v>
      </c>
      <c r="B432" s="43" t="s">
        <v>1659</v>
      </c>
      <c r="C432" s="43">
        <v>5</v>
      </c>
      <c r="D432" s="43" t="s">
        <v>1565</v>
      </c>
      <c r="E432" s="43">
        <v>5</v>
      </c>
      <c r="F432" s="43" t="s">
        <v>1660</v>
      </c>
      <c r="G432" s="43">
        <v>4</v>
      </c>
      <c r="H432" s="43" t="s">
        <v>1661</v>
      </c>
      <c r="I432" s="52" t="s">
        <v>1838</v>
      </c>
      <c r="J432" s="57" t="str">
        <f t="shared" si="19"/>
        <v>basketballposmale=4</v>
      </c>
      <c r="K432" s="57" t="str">
        <f t="shared" si="18"/>
        <v>Yu Chun Keung</v>
      </c>
    </row>
    <row r="433" spans="1:11" x14ac:dyDescent="0.2">
      <c r="A433" s="43">
        <v>5</v>
      </c>
      <c r="B433" s="43" t="s">
        <v>1662</v>
      </c>
      <c r="C433" s="43">
        <v>5</v>
      </c>
      <c r="D433" s="43" t="s">
        <v>1663</v>
      </c>
      <c r="E433" s="43">
        <v>5</v>
      </c>
      <c r="F433" s="43" t="s">
        <v>1664</v>
      </c>
      <c r="G433" s="43">
        <v>6</v>
      </c>
      <c r="H433" s="43" t="s">
        <v>1665</v>
      </c>
      <c r="I433" s="52" t="s">
        <v>1838</v>
      </c>
      <c r="J433" s="57" t="str">
        <f t="shared" si="19"/>
        <v>basketballposmale=6</v>
      </c>
      <c r="K433" s="57" t="str">
        <f t="shared" si="18"/>
        <v>Bishop Hall Jubilee</v>
      </c>
    </row>
    <row r="434" spans="1:11" x14ac:dyDescent="0.2">
      <c r="A434" s="43">
        <v>5</v>
      </c>
      <c r="B434" s="43" t="s">
        <v>1428</v>
      </c>
      <c r="C434" s="43">
        <v>5</v>
      </c>
      <c r="D434" s="43" t="s">
        <v>1363</v>
      </c>
      <c r="E434" s="43">
        <v>5</v>
      </c>
      <c r="F434" s="43" t="s">
        <v>1369</v>
      </c>
      <c r="G434" s="43">
        <v>7</v>
      </c>
      <c r="H434" s="43" t="s">
        <v>1666</v>
      </c>
      <c r="I434" s="52" t="s">
        <v>1838</v>
      </c>
      <c r="J434" s="57" t="str">
        <f t="shared" si="19"/>
        <v>basketballposmale=7</v>
      </c>
      <c r="K434" s="57" t="str">
        <f t="shared" si="18"/>
        <v>C. Lutheran</v>
      </c>
    </row>
    <row r="435" spans="1:11" x14ac:dyDescent="0.2">
      <c r="A435" s="43">
        <v>5</v>
      </c>
      <c r="B435" s="43" t="s">
        <v>1667</v>
      </c>
      <c r="C435" s="43">
        <v>5</v>
      </c>
      <c r="D435" s="43" t="s">
        <v>1574</v>
      </c>
      <c r="E435" s="43">
        <v>5</v>
      </c>
      <c r="F435" s="43" t="s">
        <v>1668</v>
      </c>
      <c r="G435" s="43">
        <v>7</v>
      </c>
      <c r="H435" s="43" t="s">
        <v>1669</v>
      </c>
      <c r="I435" s="52" t="s">
        <v>1838</v>
      </c>
      <c r="J435" s="57" t="str">
        <f t="shared" si="19"/>
        <v>basketballposmale=7</v>
      </c>
      <c r="K435" s="57" t="str">
        <f t="shared" si="18"/>
        <v>Ko Lui</v>
      </c>
    </row>
    <row r="436" spans="1:11" ht="24" x14ac:dyDescent="0.2">
      <c r="A436" s="43">
        <v>6</v>
      </c>
      <c r="B436" s="43" t="s">
        <v>1670</v>
      </c>
      <c r="C436" s="43">
        <v>6</v>
      </c>
      <c r="D436" s="43" t="s">
        <v>1671</v>
      </c>
      <c r="E436" s="43">
        <v>6</v>
      </c>
      <c r="F436" s="43" t="s">
        <v>1671</v>
      </c>
      <c r="G436" s="43">
        <v>9</v>
      </c>
      <c r="H436" s="43" t="s">
        <v>1672</v>
      </c>
      <c r="I436" s="52" t="s">
        <v>1838</v>
      </c>
      <c r="J436" s="57" t="str">
        <f t="shared" si="19"/>
        <v>basketballposmale=9</v>
      </c>
      <c r="K436" s="57" t="str">
        <f t="shared" si="18"/>
        <v>Hioe Tjo Yoeng </v>
      </c>
    </row>
    <row r="437" spans="1:11" x14ac:dyDescent="0.2">
      <c r="A437" s="43">
        <v>6</v>
      </c>
      <c r="B437" s="43" t="s">
        <v>1673</v>
      </c>
      <c r="C437" s="43">
        <v>6</v>
      </c>
      <c r="D437" s="43" t="s">
        <v>1674</v>
      </c>
      <c r="E437" s="43">
        <v>6</v>
      </c>
      <c r="F437" s="43" t="s">
        <v>1675</v>
      </c>
      <c r="G437" s="43">
        <v>10</v>
      </c>
      <c r="H437" s="43" t="s">
        <v>1676</v>
      </c>
      <c r="I437" s="52" t="s">
        <v>1838</v>
      </c>
      <c r="J437" s="57" t="str">
        <f t="shared" si="19"/>
        <v>basketballposmale=10</v>
      </c>
      <c r="K437" s="57" t="str">
        <f t="shared" si="18"/>
        <v>Lui Kwok Pat Fong</v>
      </c>
    </row>
    <row r="438" spans="1:11" ht="24" x14ac:dyDescent="0.2">
      <c r="A438" s="43">
        <v>6</v>
      </c>
      <c r="B438" s="43" t="s">
        <v>1677</v>
      </c>
      <c r="C438" s="43">
        <v>6</v>
      </c>
      <c r="D438" s="43" t="s">
        <v>1678</v>
      </c>
      <c r="E438" s="43">
        <v>6</v>
      </c>
      <c r="F438" s="43" t="s">
        <v>1679</v>
      </c>
      <c r="G438" s="43">
        <v>11</v>
      </c>
      <c r="H438" s="43" t="s">
        <v>1680</v>
      </c>
      <c r="I438" s="52" t="s">
        <v>1838</v>
      </c>
      <c r="J438" s="57" t="str">
        <f t="shared" si="19"/>
        <v>basketballposmale=11</v>
      </c>
      <c r="K438" s="57" t="str">
        <f t="shared" si="18"/>
        <v>Kadoorie Sec </v>
      </c>
    </row>
    <row r="439" spans="1:11" x14ac:dyDescent="0.2">
      <c r="A439" s="43">
        <v>6</v>
      </c>
      <c r="B439" s="43" t="s">
        <v>1681</v>
      </c>
      <c r="C439" s="43">
        <v>6</v>
      </c>
      <c r="D439" s="43" t="s">
        <v>1682</v>
      </c>
      <c r="E439" s="43">
        <v>6</v>
      </c>
      <c r="F439" s="43" t="s">
        <v>1683</v>
      </c>
      <c r="G439" s="43">
        <v>11</v>
      </c>
      <c r="H439" s="43" t="s">
        <v>1684</v>
      </c>
      <c r="I439" s="52" t="s">
        <v>1838</v>
      </c>
      <c r="J439" s="57" t="str">
        <f t="shared" si="19"/>
        <v>basketballposmale=11</v>
      </c>
      <c r="K439" s="57" t="str">
        <f t="shared" si="18"/>
        <v>New Asia</v>
      </c>
    </row>
    <row r="440" spans="1:11" x14ac:dyDescent="0.2">
      <c r="A440" s="43">
        <v>6</v>
      </c>
      <c r="B440" s="43" t="s">
        <v>1579</v>
      </c>
      <c r="C440" s="43">
        <v>6</v>
      </c>
      <c r="D440" s="43" t="s">
        <v>1384</v>
      </c>
      <c r="E440" s="43">
        <v>6</v>
      </c>
      <c r="F440" s="43" t="s">
        <v>1685</v>
      </c>
      <c r="G440" s="43">
        <v>11</v>
      </c>
      <c r="H440" s="43" t="s">
        <v>1686</v>
      </c>
      <c r="I440" s="52" t="s">
        <v>1838</v>
      </c>
      <c r="J440" s="57" t="str">
        <f t="shared" si="19"/>
        <v>basketballposmale=11</v>
      </c>
      <c r="K440" s="57" t="str">
        <f t="shared" si="18"/>
        <v>Ning Po</v>
      </c>
    </row>
    <row r="441" spans="1:11" x14ac:dyDescent="0.2">
      <c r="A441" s="43">
        <v>6</v>
      </c>
      <c r="B441" s="43" t="s">
        <v>1384</v>
      </c>
      <c r="C441" s="43">
        <v>6</v>
      </c>
      <c r="D441" s="43" t="s">
        <v>1211</v>
      </c>
      <c r="E441" s="43">
        <v>6</v>
      </c>
      <c r="F441" s="43" t="s">
        <v>1211</v>
      </c>
      <c r="G441" s="43">
        <v>11</v>
      </c>
      <c r="H441" s="43" t="s">
        <v>1687</v>
      </c>
      <c r="I441" s="52" t="s">
        <v>1838</v>
      </c>
      <c r="J441" s="57" t="str">
        <f t="shared" si="19"/>
        <v>basketballposmale=11</v>
      </c>
      <c r="K441" s="57" t="str">
        <f t="shared" si="18"/>
        <v>Wai Kiu</v>
      </c>
    </row>
    <row r="442" spans="1:11" x14ac:dyDescent="0.2">
      <c r="A442" s="43">
        <v>6</v>
      </c>
      <c r="B442" s="43" t="s">
        <v>1678</v>
      </c>
      <c r="C442" s="43">
        <v>6</v>
      </c>
      <c r="D442" s="43" t="s">
        <v>1675</v>
      </c>
      <c r="E442" s="43">
        <v>7</v>
      </c>
      <c r="F442" s="43" t="s">
        <v>1688</v>
      </c>
      <c r="G442" s="43">
        <v>15</v>
      </c>
      <c r="H442" s="43" t="s">
        <v>1689</v>
      </c>
      <c r="I442" s="52" t="s">
        <v>1838</v>
      </c>
      <c r="J442" s="57" t="str">
        <f t="shared" si="19"/>
        <v>basketballposmale=15</v>
      </c>
      <c r="K442" s="57" t="str">
        <f t="shared" si="18"/>
        <v>Ching Chung</v>
      </c>
    </row>
    <row r="443" spans="1:11" x14ac:dyDescent="0.2">
      <c r="A443" s="43">
        <v>6</v>
      </c>
      <c r="B443" s="43" t="s">
        <v>1690</v>
      </c>
      <c r="C443" s="43">
        <v>6</v>
      </c>
      <c r="D443" s="43" t="s">
        <v>1579</v>
      </c>
      <c r="E443" s="43">
        <v>7</v>
      </c>
      <c r="F443" s="43" t="s">
        <v>1691</v>
      </c>
      <c r="G443" s="43">
        <v>15</v>
      </c>
      <c r="H443" s="43" t="s">
        <v>1692</v>
      </c>
      <c r="I443" s="52" t="s">
        <v>1838</v>
      </c>
      <c r="J443" s="57" t="str">
        <f t="shared" si="19"/>
        <v>basketballposmale=15</v>
      </c>
      <c r="K443" s="57" t="str">
        <f t="shared" si="18"/>
        <v>Choi Kai Yau</v>
      </c>
    </row>
    <row r="444" spans="1:11" x14ac:dyDescent="0.2">
      <c r="A444" s="43">
        <v>7</v>
      </c>
      <c r="B444" s="43" t="s">
        <v>1389</v>
      </c>
      <c r="C444" s="43">
        <v>7</v>
      </c>
      <c r="D444" s="43" t="s">
        <v>1693</v>
      </c>
      <c r="E444" s="43">
        <v>7</v>
      </c>
      <c r="F444" s="43" t="s">
        <v>1694</v>
      </c>
      <c r="G444" s="43">
        <v>15</v>
      </c>
      <c r="H444" s="43" t="s">
        <v>1695</v>
      </c>
      <c r="I444" s="52" t="s">
        <v>1838</v>
      </c>
      <c r="J444" s="57" t="str">
        <f t="shared" si="19"/>
        <v>basketballposmale=15</v>
      </c>
      <c r="K444" s="57" t="str">
        <f t="shared" si="18"/>
        <v>Heung To-THT</v>
      </c>
    </row>
    <row r="445" spans="1:11" x14ac:dyDescent="0.2">
      <c r="A445" s="43">
        <v>7</v>
      </c>
      <c r="B445" s="43" t="s">
        <v>1696</v>
      </c>
      <c r="C445" s="43">
        <v>7</v>
      </c>
      <c r="D445" s="43" t="s">
        <v>1697</v>
      </c>
      <c r="E445" s="43">
        <v>7</v>
      </c>
      <c r="F445" s="43" t="s">
        <v>1698</v>
      </c>
      <c r="G445" s="43">
        <v>15</v>
      </c>
      <c r="H445" s="43" t="s">
        <v>1699</v>
      </c>
      <c r="I445" s="52" t="s">
        <v>1838</v>
      </c>
      <c r="J445" s="57" t="str">
        <f t="shared" si="19"/>
        <v>basketballposmale=15</v>
      </c>
      <c r="K445" s="57" t="str">
        <f t="shared" si="18"/>
        <v>Jockey Club</v>
      </c>
    </row>
    <row r="446" spans="1:11" x14ac:dyDescent="0.2">
      <c r="A446" s="43">
        <v>7</v>
      </c>
      <c r="B446" s="43" t="s">
        <v>1700</v>
      </c>
      <c r="C446" s="43">
        <v>7</v>
      </c>
      <c r="D446" s="43" t="s">
        <v>1701</v>
      </c>
      <c r="E446" s="43">
        <v>7</v>
      </c>
      <c r="F446" s="43" t="s">
        <v>1702</v>
      </c>
      <c r="G446" s="43">
        <v>15</v>
      </c>
      <c r="H446" s="43" t="s">
        <v>1703</v>
      </c>
      <c r="I446" s="52" t="s">
        <v>1838</v>
      </c>
      <c r="J446" s="57" t="str">
        <f t="shared" si="19"/>
        <v>basketballposmale=15</v>
      </c>
      <c r="K446" s="57" t="str">
        <f t="shared" si="18"/>
        <v>QualiEd</v>
      </c>
    </row>
    <row r="447" spans="1:11" x14ac:dyDescent="0.2">
      <c r="A447" s="43">
        <v>7</v>
      </c>
      <c r="B447" s="43" t="s">
        <v>1704</v>
      </c>
      <c r="C447" s="43">
        <v>7</v>
      </c>
      <c r="D447" s="43" t="s">
        <v>1705</v>
      </c>
      <c r="E447" s="43">
        <v>7</v>
      </c>
      <c r="F447" s="43" t="s">
        <v>1706</v>
      </c>
      <c r="G447" s="43">
        <v>20</v>
      </c>
      <c r="H447" s="43" t="s">
        <v>1707</v>
      </c>
      <c r="I447" s="52" t="s">
        <v>1838</v>
      </c>
      <c r="J447" s="57" t="str">
        <f t="shared" si="19"/>
        <v>basketballposmale=20</v>
      </c>
      <c r="K447" s="57" t="str">
        <f t="shared" si="18"/>
        <v>Cheng Yu Tung</v>
      </c>
    </row>
    <row r="448" spans="1:11" x14ac:dyDescent="0.2">
      <c r="A448" s="43">
        <v>7</v>
      </c>
      <c r="B448" s="43" t="s">
        <v>1701</v>
      </c>
      <c r="C448" s="43">
        <v>7</v>
      </c>
      <c r="D448" s="43" t="s">
        <v>1691</v>
      </c>
      <c r="E448" s="43">
        <v>7</v>
      </c>
      <c r="F448" s="43" t="s">
        <v>1708</v>
      </c>
      <c r="G448" s="43">
        <v>20</v>
      </c>
      <c r="H448" s="43" t="s">
        <v>1709</v>
      </c>
      <c r="I448" s="52" t="s">
        <v>1838</v>
      </c>
      <c r="J448" s="57" t="str">
        <f t="shared" si="19"/>
        <v>basketballposmale=20</v>
      </c>
      <c r="K448" s="57" t="str">
        <f t="shared" si="18"/>
        <v>Chiu Chow </v>
      </c>
    </row>
    <row r="449" spans="1:11" x14ac:dyDescent="0.2">
      <c r="A449" s="43">
        <v>7</v>
      </c>
      <c r="B449" s="43" t="s">
        <v>1710</v>
      </c>
      <c r="C449" s="43">
        <v>7</v>
      </c>
      <c r="D449" s="43" t="s">
        <v>1711</v>
      </c>
      <c r="E449" s="43">
        <v>8</v>
      </c>
      <c r="F449" s="43" t="s">
        <v>1616</v>
      </c>
      <c r="G449" s="43">
        <v>22</v>
      </c>
      <c r="H449" s="43" t="s">
        <v>1712</v>
      </c>
      <c r="I449" s="52" t="s">
        <v>1838</v>
      </c>
      <c r="J449" s="57" t="str">
        <f t="shared" si="19"/>
        <v>basketballposmale=22</v>
      </c>
      <c r="K449" s="57" t="str">
        <f t="shared" si="18"/>
        <v>All Saints'</v>
      </c>
    </row>
    <row r="450" spans="1:11" x14ac:dyDescent="0.2">
      <c r="A450" s="43">
        <v>7</v>
      </c>
      <c r="B450" s="43" t="s">
        <v>1395</v>
      </c>
      <c r="C450" s="43">
        <v>7</v>
      </c>
      <c r="D450" s="43" t="s">
        <v>1398</v>
      </c>
      <c r="E450" s="43">
        <v>8</v>
      </c>
      <c r="F450" s="43" t="s">
        <v>1614</v>
      </c>
      <c r="G450" s="43">
        <v>22</v>
      </c>
      <c r="H450" s="43" t="s">
        <v>1713</v>
      </c>
      <c r="I450" s="52" t="s">
        <v>1838</v>
      </c>
      <c r="J450" s="57" t="str">
        <f t="shared" si="19"/>
        <v>basketballposmale=22</v>
      </c>
      <c r="K450" s="57" t="str">
        <f t="shared" si="18"/>
        <v>Yu Kan Hing</v>
      </c>
    </row>
    <row r="451" spans="1:11" x14ac:dyDescent="0.2">
      <c r="A451" s="43">
        <v>7</v>
      </c>
      <c r="B451" s="43" t="s">
        <v>1697</v>
      </c>
      <c r="C451" s="43">
        <v>7</v>
      </c>
      <c r="D451" s="43" t="s">
        <v>1601</v>
      </c>
      <c r="E451" s="43">
        <v>8</v>
      </c>
      <c r="F451" s="43" t="s">
        <v>1714</v>
      </c>
      <c r="G451" s="43">
        <v>24</v>
      </c>
      <c r="H451" s="43" t="s">
        <v>1715</v>
      </c>
      <c r="I451" s="52" t="s">
        <v>1838</v>
      </c>
      <c r="J451" s="57" t="str">
        <f t="shared" si="19"/>
        <v>basketballposmale=24</v>
      </c>
      <c r="K451" s="57" t="str">
        <f t="shared" si="18"/>
        <v>Kei Heep</v>
      </c>
    </row>
    <row r="452" spans="1:11" x14ac:dyDescent="0.2">
      <c r="A452" s="43">
        <v>8</v>
      </c>
      <c r="B452" s="43" t="s">
        <v>1716</v>
      </c>
      <c r="C452" s="43">
        <v>8</v>
      </c>
      <c r="D452" s="43" t="s">
        <v>1717</v>
      </c>
      <c r="E452" s="43">
        <v>8</v>
      </c>
      <c r="F452" s="43" t="s">
        <v>1607</v>
      </c>
      <c r="G452" s="43">
        <v>24</v>
      </c>
      <c r="H452" s="43" t="s">
        <v>1718</v>
      </c>
      <c r="I452" s="52" t="s">
        <v>1838</v>
      </c>
      <c r="J452" s="57" t="str">
        <f t="shared" si="19"/>
        <v>basketballposmale=24</v>
      </c>
      <c r="K452" s="57" t="str">
        <f t="shared" si="18"/>
        <v>PLK No.1</v>
      </c>
    </row>
    <row r="453" spans="1:11" x14ac:dyDescent="0.2">
      <c r="A453" s="43">
        <v>8</v>
      </c>
      <c r="B453" s="43" t="s">
        <v>1719</v>
      </c>
      <c r="C453" s="43">
        <v>8</v>
      </c>
      <c r="D453" s="43" t="s">
        <v>1720</v>
      </c>
      <c r="E453" s="43">
        <v>8</v>
      </c>
      <c r="F453" s="43" t="s">
        <v>1615</v>
      </c>
      <c r="G453" s="43">
        <v>26</v>
      </c>
      <c r="H453" s="43" t="s">
        <v>1721</v>
      </c>
      <c r="I453" s="52" t="s">
        <v>1838</v>
      </c>
      <c r="J453" s="57" t="str">
        <f t="shared" si="19"/>
        <v>basketballposmale=26</v>
      </c>
      <c r="K453" s="57" t="str">
        <f t="shared" si="18"/>
        <v>Holm Glad</v>
      </c>
    </row>
    <row r="454" spans="1:11" x14ac:dyDescent="0.2">
      <c r="A454" s="43">
        <v>8</v>
      </c>
      <c r="B454" s="43" t="s">
        <v>1722</v>
      </c>
      <c r="C454" s="43">
        <v>8</v>
      </c>
      <c r="D454" s="43" t="s">
        <v>1722</v>
      </c>
      <c r="E454" s="43">
        <v>8</v>
      </c>
      <c r="F454" s="43" t="s">
        <v>1723</v>
      </c>
      <c r="G454" s="43">
        <v>27</v>
      </c>
      <c r="H454" s="43" t="s">
        <v>1724</v>
      </c>
      <c r="I454" s="52" t="s">
        <v>1838</v>
      </c>
      <c r="J454" s="57" t="str">
        <f t="shared" si="19"/>
        <v>basketballposmale=27</v>
      </c>
      <c r="K454" s="57" t="str">
        <f t="shared" si="18"/>
        <v>China Holiness</v>
      </c>
    </row>
    <row r="455" spans="1:11" x14ac:dyDescent="0.2">
      <c r="A455" s="43">
        <v>8</v>
      </c>
      <c r="B455" s="43" t="s">
        <v>1616</v>
      </c>
      <c r="C455" s="43">
        <v>8</v>
      </c>
      <c r="D455" s="43" t="s">
        <v>1725</v>
      </c>
      <c r="E455" s="43">
        <v>8</v>
      </c>
      <c r="F455" s="43" t="s">
        <v>1726</v>
      </c>
      <c r="G455" s="43">
        <v>27</v>
      </c>
      <c r="H455" s="43" t="s">
        <v>1727</v>
      </c>
      <c r="I455" s="52" t="s">
        <v>1838</v>
      </c>
      <c r="J455" s="57" t="str">
        <f t="shared" si="19"/>
        <v>basketballposmale=27</v>
      </c>
      <c r="K455" s="57" t="str">
        <f t="shared" si="18"/>
        <v>Kln Tong</v>
      </c>
    </row>
    <row r="456" spans="1:11" ht="24" x14ac:dyDescent="0.2">
      <c r="A456" s="43">
        <v>8</v>
      </c>
      <c r="B456" s="43" t="s">
        <v>1728</v>
      </c>
      <c r="C456" s="43">
        <v>8</v>
      </c>
      <c r="D456" s="43" t="s">
        <v>1729</v>
      </c>
      <c r="E456" s="43">
        <v>9</v>
      </c>
      <c r="F456" s="43" t="s">
        <v>1634</v>
      </c>
      <c r="G456" s="43">
        <v>27</v>
      </c>
      <c r="H456" s="43" t="s">
        <v>1730</v>
      </c>
      <c r="I456" s="52" t="s">
        <v>1838</v>
      </c>
      <c r="J456" s="57" t="str">
        <f t="shared" ref="J456:J484" si="20">"basketballposmale="&amp;G456</f>
        <v>basketballposmale=27</v>
      </c>
      <c r="K456" s="57" t="str">
        <f t="shared" ref="K456:K484" si="21">TRIM(LEFT(H456, FIND("(", H456)-2))</f>
        <v>St. Benedict's </v>
      </c>
    </row>
    <row r="457" spans="1:11" x14ac:dyDescent="0.2">
      <c r="A457" s="43">
        <v>8</v>
      </c>
      <c r="B457" s="43" t="s">
        <v>1731</v>
      </c>
      <c r="C457" s="43">
        <v>8</v>
      </c>
      <c r="D457" s="43" t="s">
        <v>1732</v>
      </c>
      <c r="E457" s="43">
        <v>9</v>
      </c>
      <c r="F457" s="43" t="s">
        <v>1733</v>
      </c>
      <c r="G457" s="43">
        <v>30</v>
      </c>
      <c r="H457" s="43" t="s">
        <v>1734</v>
      </c>
      <c r="I457" s="52" t="s">
        <v>1838</v>
      </c>
      <c r="J457" s="57" t="str">
        <f t="shared" si="20"/>
        <v>basketballposmale=30</v>
      </c>
      <c r="K457" s="57" t="str">
        <f t="shared" si="21"/>
        <v>Wah Yan-Kln</v>
      </c>
    </row>
    <row r="458" spans="1:11" x14ac:dyDescent="0.2">
      <c r="A458" s="43">
        <v>8</v>
      </c>
      <c r="B458" s="43" t="s">
        <v>1735</v>
      </c>
      <c r="C458" s="43">
        <v>8</v>
      </c>
      <c r="D458" s="43" t="s">
        <v>1736</v>
      </c>
      <c r="E458" s="43">
        <v>9</v>
      </c>
      <c r="F458" s="43" t="s">
        <v>1637</v>
      </c>
      <c r="G458" s="43">
        <v>31</v>
      </c>
      <c r="H458" s="43" t="s">
        <v>1737</v>
      </c>
      <c r="I458" s="52" t="s">
        <v>1838</v>
      </c>
      <c r="J458" s="57" t="str">
        <f t="shared" si="20"/>
        <v>basketballposmale=31</v>
      </c>
      <c r="K458" s="57" t="str">
        <f t="shared" si="21"/>
        <v>Delia-GP</v>
      </c>
    </row>
    <row r="459" spans="1:11" ht="24" x14ac:dyDescent="0.2">
      <c r="A459" s="43">
        <v>8</v>
      </c>
      <c r="B459" s="43" t="s">
        <v>1720</v>
      </c>
      <c r="C459" s="43">
        <v>8</v>
      </c>
      <c r="D459" s="43" t="s">
        <v>1738</v>
      </c>
      <c r="E459" s="43">
        <v>9</v>
      </c>
      <c r="F459" s="43" t="s">
        <v>1432</v>
      </c>
      <c r="G459" s="43">
        <v>32</v>
      </c>
      <c r="H459" s="43" t="s">
        <v>1739</v>
      </c>
      <c r="I459" s="52" t="s">
        <v>1838</v>
      </c>
      <c r="J459" s="57" t="str">
        <f t="shared" si="20"/>
        <v>basketballposmale=32</v>
      </c>
      <c r="K459" s="57" t="str">
        <f t="shared" si="21"/>
        <v>Rotary</v>
      </c>
    </row>
    <row r="460" spans="1:11" x14ac:dyDescent="0.2">
      <c r="A460" s="43">
        <v>9</v>
      </c>
      <c r="B460" s="43" t="s">
        <v>1740</v>
      </c>
      <c r="C460" s="43">
        <v>9</v>
      </c>
      <c r="D460" s="43" t="s">
        <v>1741</v>
      </c>
      <c r="E460" s="43"/>
      <c r="F460" s="43"/>
      <c r="G460" s="43">
        <v>33</v>
      </c>
      <c r="H460" s="43" t="s">
        <v>1742</v>
      </c>
      <c r="I460" s="52" t="s">
        <v>1838</v>
      </c>
      <c r="J460" s="57" t="str">
        <f t="shared" si="20"/>
        <v>basketballposmale=33</v>
      </c>
      <c r="K460" s="57" t="str">
        <f t="shared" si="21"/>
        <v>Ching Kok</v>
      </c>
    </row>
    <row r="461" spans="1:11" x14ac:dyDescent="0.2">
      <c r="A461" s="43">
        <v>9</v>
      </c>
      <c r="B461" s="43" t="s">
        <v>1743</v>
      </c>
      <c r="C461" s="43">
        <v>9</v>
      </c>
      <c r="D461" s="43" t="s">
        <v>1744</v>
      </c>
      <c r="E461" s="43"/>
      <c r="F461" s="43"/>
      <c r="G461" s="43">
        <v>33</v>
      </c>
      <c r="H461" s="43" t="s">
        <v>1745</v>
      </c>
      <c r="I461" s="52" t="s">
        <v>1838</v>
      </c>
      <c r="J461" s="57" t="str">
        <f t="shared" si="20"/>
        <v>basketballposmale=33</v>
      </c>
      <c r="K461" s="57" t="str">
        <f t="shared" si="21"/>
        <v>Maryknoll Sec</v>
      </c>
    </row>
    <row r="462" spans="1:11" x14ac:dyDescent="0.2">
      <c r="A462" s="43">
        <v>9</v>
      </c>
      <c r="B462" s="43" t="s">
        <v>1741</v>
      </c>
      <c r="C462" s="43">
        <v>9</v>
      </c>
      <c r="D462" s="43" t="s">
        <v>1432</v>
      </c>
      <c r="E462" s="43"/>
      <c r="F462" s="43"/>
      <c r="G462" s="43">
        <v>33</v>
      </c>
      <c r="H462" s="43" t="s">
        <v>1746</v>
      </c>
      <c r="I462" s="52" t="s">
        <v>1838</v>
      </c>
      <c r="J462" s="57" t="str">
        <f t="shared" si="20"/>
        <v>basketballposmale=33</v>
      </c>
      <c r="K462" s="57" t="str">
        <f t="shared" si="21"/>
        <v>Nam Wah</v>
      </c>
    </row>
    <row r="463" spans="1:11" x14ac:dyDescent="0.2">
      <c r="A463" s="43">
        <v>9</v>
      </c>
      <c r="B463" s="43" t="s">
        <v>1747</v>
      </c>
      <c r="C463" s="43">
        <v>9</v>
      </c>
      <c r="D463" s="43" t="s">
        <v>1748</v>
      </c>
      <c r="E463" s="43"/>
      <c r="F463" s="43"/>
      <c r="G463" s="43">
        <v>36</v>
      </c>
      <c r="H463" s="43" t="s">
        <v>1749</v>
      </c>
      <c r="I463" s="52" t="s">
        <v>1838</v>
      </c>
      <c r="J463" s="57" t="str">
        <f t="shared" si="20"/>
        <v>basketballposmale=36</v>
      </c>
      <c r="K463" s="57" t="str">
        <f t="shared" si="21"/>
        <v>Queen Maud</v>
      </c>
    </row>
    <row r="464" spans="1:11" x14ac:dyDescent="0.2">
      <c r="A464" s="43">
        <v>9</v>
      </c>
      <c r="B464" s="43" t="s">
        <v>1744</v>
      </c>
      <c r="C464" s="43"/>
      <c r="D464" s="43"/>
      <c r="E464" s="43"/>
      <c r="F464" s="43"/>
      <c r="G464" s="43">
        <v>36</v>
      </c>
      <c r="H464" s="43" t="s">
        <v>1750</v>
      </c>
      <c r="I464" s="52" t="s">
        <v>1838</v>
      </c>
      <c r="J464" s="57" t="str">
        <f t="shared" si="20"/>
        <v>basketballposmale=36</v>
      </c>
      <c r="K464" s="57" t="str">
        <f t="shared" si="21"/>
        <v>Wong Chung Ming</v>
      </c>
    </row>
    <row r="465" spans="1:11" x14ac:dyDescent="0.2">
      <c r="A465" s="43"/>
      <c r="B465" s="43"/>
      <c r="C465" s="43"/>
      <c r="D465" s="43"/>
      <c r="E465" s="43"/>
      <c r="F465" s="43"/>
      <c r="G465" s="43">
        <v>38</v>
      </c>
      <c r="H465" s="43" t="s">
        <v>1751</v>
      </c>
      <c r="I465" s="52" t="s">
        <v>1838</v>
      </c>
      <c r="J465" s="57" t="str">
        <f t="shared" si="20"/>
        <v>basketballposmale=38</v>
      </c>
      <c r="K465" s="57" t="str">
        <f t="shared" si="21"/>
        <v>Chak Yan</v>
      </c>
    </row>
    <row r="466" spans="1:11" x14ac:dyDescent="0.2">
      <c r="A466" s="43"/>
      <c r="B466" s="43"/>
      <c r="C466" s="43"/>
      <c r="D466" s="43"/>
      <c r="E466" s="43"/>
      <c r="F466" s="43"/>
      <c r="G466" s="43">
        <v>38</v>
      </c>
      <c r="H466" s="43" t="s">
        <v>1752</v>
      </c>
      <c r="I466" s="52" t="s">
        <v>1838</v>
      </c>
      <c r="J466" s="57" t="str">
        <f t="shared" si="20"/>
        <v>basketballposmale=38</v>
      </c>
      <c r="K466" s="57" t="str">
        <f t="shared" si="21"/>
        <v>Shing Tak </v>
      </c>
    </row>
    <row r="467" spans="1:11" x14ac:dyDescent="0.2">
      <c r="A467" s="43"/>
      <c r="B467" s="43"/>
      <c r="C467" s="43"/>
      <c r="D467" s="43"/>
      <c r="E467" s="43"/>
      <c r="F467" s="43"/>
      <c r="G467" s="43">
        <v>40</v>
      </c>
      <c r="H467" s="43" t="s">
        <v>1728</v>
      </c>
      <c r="I467" s="52" t="s">
        <v>1838</v>
      </c>
      <c r="J467" s="57" t="str">
        <f t="shared" si="20"/>
        <v>basketballposmale=40</v>
      </c>
      <c r="K467" s="57" t="str">
        <f t="shared" si="21"/>
        <v>Delia-MR</v>
      </c>
    </row>
    <row r="468" spans="1:11" x14ac:dyDescent="0.2">
      <c r="A468" s="43"/>
      <c r="B468" s="43"/>
      <c r="C468" s="43"/>
      <c r="D468" s="43"/>
      <c r="E468" s="43"/>
      <c r="F468" s="43"/>
      <c r="G468" s="43">
        <v>40</v>
      </c>
      <c r="H468" s="43" t="s">
        <v>1716</v>
      </c>
      <c r="I468" s="52" t="s">
        <v>1838</v>
      </c>
      <c r="J468" s="57" t="str">
        <f t="shared" si="20"/>
        <v>basketballposmale=40</v>
      </c>
      <c r="K468" s="57" t="str">
        <f t="shared" si="21"/>
        <v>Delia-YW</v>
      </c>
    </row>
    <row r="469" spans="1:11" x14ac:dyDescent="0.2">
      <c r="A469" s="48"/>
      <c r="B469" s="48"/>
      <c r="C469" s="48"/>
      <c r="D469" s="48"/>
      <c r="E469" s="48"/>
      <c r="F469" s="48"/>
      <c r="G469" s="48"/>
      <c r="H469" s="48"/>
      <c r="I469" s="52"/>
      <c r="J469" s="57"/>
      <c r="K469" s="57"/>
    </row>
    <row r="470" spans="1:11" x14ac:dyDescent="0.2">
      <c r="I470" s="52"/>
      <c r="J470" s="57"/>
      <c r="K470" s="57"/>
    </row>
    <row r="471" spans="1:11" x14ac:dyDescent="0.2">
      <c r="I471" s="52"/>
      <c r="J471" s="57"/>
      <c r="K471" s="57"/>
    </row>
    <row r="472" spans="1:11" x14ac:dyDescent="0.2">
      <c r="J472" s="57"/>
      <c r="K472" s="57"/>
    </row>
    <row r="473" spans="1:11" x14ac:dyDescent="0.2">
      <c r="J473" s="57"/>
      <c r="K473" s="57"/>
    </row>
    <row r="474" spans="1:11" x14ac:dyDescent="0.2">
      <c r="J474" s="57"/>
      <c r="K474" s="57"/>
    </row>
    <row r="475" spans="1:11" x14ac:dyDescent="0.2">
      <c r="J475" s="57"/>
      <c r="K475" s="57"/>
    </row>
    <row r="476" spans="1:11" x14ac:dyDescent="0.2">
      <c r="J476" s="57"/>
      <c r="K476" s="57"/>
    </row>
    <row r="477" spans="1:11" x14ac:dyDescent="0.2">
      <c r="J477" s="57"/>
      <c r="K477" s="57"/>
    </row>
    <row r="478" spans="1:11" x14ac:dyDescent="0.2">
      <c r="J478" s="57"/>
      <c r="K478" s="57"/>
    </row>
    <row r="479" spans="1:11" x14ac:dyDescent="0.2">
      <c r="J479" s="57"/>
      <c r="K479" s="57"/>
    </row>
    <row r="480" spans="1:11" x14ac:dyDescent="0.2">
      <c r="J480" s="57"/>
      <c r="K480" s="57"/>
    </row>
    <row r="481" spans="10:11" x14ac:dyDescent="0.2">
      <c r="J481" s="57"/>
      <c r="K481" s="57"/>
    </row>
    <row r="482" spans="10:11" x14ac:dyDescent="0.2">
      <c r="J482" s="57"/>
      <c r="K482" s="57"/>
    </row>
    <row r="483" spans="10:11" x14ac:dyDescent="0.2">
      <c r="J483" s="57"/>
      <c r="K483" s="57"/>
    </row>
    <row r="484" spans="10:11" x14ac:dyDescent="0.2">
      <c r="J484" s="57"/>
      <c r="K484" s="57"/>
    </row>
  </sheetData>
  <mergeCells count="109">
    <mergeCell ref="A469:H469"/>
    <mergeCell ref="A422:H422"/>
    <mergeCell ref="A423:H423"/>
    <mergeCell ref="A424:B424"/>
    <mergeCell ref="C424:D424"/>
    <mergeCell ref="E424:F424"/>
    <mergeCell ref="G424:H424"/>
    <mergeCell ref="A416:H416"/>
    <mergeCell ref="A417:H417"/>
    <mergeCell ref="A418:H418"/>
    <mergeCell ref="A419:H419"/>
    <mergeCell ref="A420:H420"/>
    <mergeCell ref="A421:H421"/>
    <mergeCell ref="A328:B328"/>
    <mergeCell ref="C328:D328"/>
    <mergeCell ref="E328:F328"/>
    <mergeCell ref="G328:H328"/>
    <mergeCell ref="A375:B375"/>
    <mergeCell ref="C375:D375"/>
    <mergeCell ref="E375:F375"/>
    <mergeCell ref="G375:H375"/>
    <mergeCell ref="A322:H322"/>
    <mergeCell ref="A323:H323"/>
    <mergeCell ref="A324:H324"/>
    <mergeCell ref="A325:H325"/>
    <mergeCell ref="A326:H326"/>
    <mergeCell ref="A327:H327"/>
    <mergeCell ref="A282:B282"/>
    <mergeCell ref="C282:D282"/>
    <mergeCell ref="E282:F282"/>
    <mergeCell ref="G282:H282"/>
    <mergeCell ref="A320:H320"/>
    <mergeCell ref="A321:H321"/>
    <mergeCell ref="A234:H234"/>
    <mergeCell ref="A235:H235"/>
    <mergeCell ref="A236:B236"/>
    <mergeCell ref="C236:D236"/>
    <mergeCell ref="E236:F236"/>
    <mergeCell ref="G236:H236"/>
    <mergeCell ref="A228:H228"/>
    <mergeCell ref="A229:H229"/>
    <mergeCell ref="A230:H230"/>
    <mergeCell ref="A231:H231"/>
    <mergeCell ref="A232:H232"/>
    <mergeCell ref="A233:H233"/>
    <mergeCell ref="A193:B193"/>
    <mergeCell ref="C193:D193"/>
    <mergeCell ref="E193:F193"/>
    <mergeCell ref="G193:H193"/>
    <mergeCell ref="A212:B212"/>
    <mergeCell ref="C212:D212"/>
    <mergeCell ref="E212:F212"/>
    <mergeCell ref="G212:H212"/>
    <mergeCell ref="A187:H187"/>
    <mergeCell ref="A188:H188"/>
    <mergeCell ref="A189:H189"/>
    <mergeCell ref="A190:H190"/>
    <mergeCell ref="A191:H191"/>
    <mergeCell ref="A192:H192"/>
    <mergeCell ref="A169:B169"/>
    <mergeCell ref="C169:D169"/>
    <mergeCell ref="E169:F169"/>
    <mergeCell ref="G169:H169"/>
    <mergeCell ref="A185:H185"/>
    <mergeCell ref="A186:H186"/>
    <mergeCell ref="A148:H148"/>
    <mergeCell ref="A149:H149"/>
    <mergeCell ref="A150:B150"/>
    <mergeCell ref="C150:D150"/>
    <mergeCell ref="E150:F150"/>
    <mergeCell ref="G150:H150"/>
    <mergeCell ref="A102:H102"/>
    <mergeCell ref="A103:H103"/>
    <mergeCell ref="A104:B104"/>
    <mergeCell ref="C104:D104"/>
    <mergeCell ref="E104:F104"/>
    <mergeCell ref="G104:H104"/>
    <mergeCell ref="A96:H96"/>
    <mergeCell ref="A97:H97"/>
    <mergeCell ref="A98:H98"/>
    <mergeCell ref="A99:H99"/>
    <mergeCell ref="A100:H100"/>
    <mergeCell ref="A101:H101"/>
    <mergeCell ref="A46:B46"/>
    <mergeCell ref="C46:D46"/>
    <mergeCell ref="E46:F46"/>
    <mergeCell ref="G46:H46"/>
    <mergeCell ref="A65:B65"/>
    <mergeCell ref="C65:D65"/>
    <mergeCell ref="E65:F65"/>
    <mergeCell ref="G65:H65"/>
    <mergeCell ref="A40:H40"/>
    <mergeCell ref="A41:H41"/>
    <mergeCell ref="A42:H42"/>
    <mergeCell ref="A43:H43"/>
    <mergeCell ref="A44:H44"/>
    <mergeCell ref="A45:H45"/>
    <mergeCell ref="A22:B22"/>
    <mergeCell ref="C22:D22"/>
    <mergeCell ref="E22:F22"/>
    <mergeCell ref="G22:H22"/>
    <mergeCell ref="A38:H38"/>
    <mergeCell ref="A39:H39"/>
    <mergeCell ref="A1:H1"/>
    <mergeCell ref="A2:H2"/>
    <mergeCell ref="A3:B3"/>
    <mergeCell ref="C3:D3"/>
    <mergeCell ref="E3:F3"/>
    <mergeCell ref="G3:H3"/>
  </mergeCells>
  <phoneticPr fontId="1" type="noConversion"/>
  <hyperlinks>
    <hyperlink ref="B5" r:id="rId1" display="http://www.hkssf-hk.org.hk/hk/sec/events/basketball/results/2014-2015/1415 bk_d1h boysA results.pdf"/>
    <hyperlink ref="D5" r:id="rId2" display="http://www.hkssf-hk.org.hk/hk/sec/events/basketball/results/2014-2015/1415 bk_d1h boysB results.pdf"/>
    <hyperlink ref="F5" r:id="rId3" display="http://www.hkssf-hk.org.hk/hk/sec/events/basketball/results/2014-2015/1415 bk_d1h boysC results.pdf"/>
    <hyperlink ref="H5" r:id="rId4" display="http://www.hkssf-hk.org.hk/hk/sec/events/basketball/results/2014-2015/1415 bk_d1h boys overall results.pdf"/>
    <hyperlink ref="B24" r:id="rId5" display="http://www.hkssf-hk.org.hk/hk/sec/events/basketball/results/2014-2015/1415 bk_d1h girlsA results.pdf"/>
    <hyperlink ref="D24" r:id="rId6" display="http://www.hkssf-hk.org.hk/hk/sec/events/basketball/results/2014-2015/1415 bk_d1h girlsB results.pdf"/>
    <hyperlink ref="F24" r:id="rId7" display="http://www.hkssf-hk.org.hk/hk/sec/events/basketball/results/2014-2015/1415 bk_d1h girlsC results.pdf"/>
    <hyperlink ref="H24" r:id="rId8" display="http://www.hkssf-hk.org.hk/hk/sec/events/basketball/results/2014-2015/1415 bk_d1h girls overall results.pdf"/>
    <hyperlink ref="B48" r:id="rId9" display="http://www.hkssf-hk.org.hk/hk/sec/events/basketball/results/2014-2015/1415 bk_d2h boysA results.pdf"/>
    <hyperlink ref="D48" r:id="rId10" display="http://www.hkssf-hk.org.hk/hk/sec/events/basketball/results/2014-2015/1415 bk_d2h boysB results.pdf"/>
    <hyperlink ref="F48" r:id="rId11" display="http://www.hkssf-hk.org.hk/hk/sec/events/basketball/results/2014-2015/1415 bk_d2h boysC results.pdf"/>
    <hyperlink ref="H48" r:id="rId12" display="http://www.hkssf-hk.org.hk/hk/sec/events/basketball/results/2014-2015/1415 bk_d2h boys overall results.pdf"/>
    <hyperlink ref="B67" r:id="rId13" display="http://www.hkssf-hk.org.hk/hk/sec/events/basketball/results/2014-2015/1415 bk_d2h girlsA results.pdf"/>
    <hyperlink ref="D67" r:id="rId14" display="http://www.hkssf-hk.org.hk/hk/sec/events/basketball/results/2014-2015/1415 bk_d2h girlsB results.pdf"/>
    <hyperlink ref="F67" r:id="rId15" display="http://www.hkssf-hk.org.hk/hk/sec/events/basketball/results/2014-2015/1415 bk_d2h girlsC results.pdf"/>
    <hyperlink ref="H67" r:id="rId16" display="http://www.hkssf-hk.org.hk/hk/sec/events/basketball/results/2014-2015/1415 bk_d2h girls overall results.pdf"/>
    <hyperlink ref="B106" r:id="rId17" display="http://www.hkssf-hk.org.hk/hk/sec/events/basketball/results/2014-2015/1415 bk_d3h boysA results.pdf"/>
    <hyperlink ref="D106" r:id="rId18" display="http://www.hkssf-hk.org.hk/hk/sec/events/basketball/results/2014-2015/1415 bk_d3h boysB results.pdf"/>
    <hyperlink ref="F106" r:id="rId19" display="http://www.hkssf-hk.org.hk/hk/sec/events/basketball/results/2014-2015/1415 bk_d3h boysC results.pdf"/>
    <hyperlink ref="H106" r:id="rId20" display="http://www.hkssf-hk.org.hk/hk/sec/events/basketball/results/2014-2015/1415 bk_d3h boys overall results.pdf"/>
    <hyperlink ref="B152" r:id="rId21" display="http://www.hkssf-hk.org.hk/hk/sec/events/basketball/results/2014-2015/1415 bk_d1k boysA results.pdf"/>
    <hyperlink ref="D152" r:id="rId22" display="http://www.hkssf-hk.org.hk/hk/sec/events/basketball/results/2014-2015/1415 bk_d1k boysB results.pdf"/>
    <hyperlink ref="F152" r:id="rId23" display="http://www.hkssf-hk.org.hk/hk/sec/events/basketball/results/2014-2015/1415 bk_d1k boysC results.pdf"/>
    <hyperlink ref="H152" r:id="rId24" display="http://www.hkssf-hk.org.hk/hk/sec/events/basketball/results/2014-2015/1415 bk_d1k boys overall results.pdf"/>
    <hyperlink ref="B171" r:id="rId25" display="http://www.hkssf-hk.org.hk/hk/sec/events/basketball/results/2014-2015/1415 bk_d1k girlsA results.pdf"/>
    <hyperlink ref="D171" r:id="rId26" display="http://www.hkssf-hk.org.hk/hk/sec/events/basketball/results/2014-2015/1415 bk_d1k girlsB results.pdf"/>
    <hyperlink ref="F171" r:id="rId27" display="http://www.hkssf-hk.org.hk/hk/sec/events/basketball/results/2014-2015/1415 bk_d1k girlsC results.pdf"/>
    <hyperlink ref="H171" r:id="rId28" display="http://www.hkssf-hk.org.hk/hk/sec/events/basketball/results/2014-2015/1415 bk_d1k girls overall results.pdf"/>
    <hyperlink ref="B195" r:id="rId29" display="http://www.hkssf-hk.org.hk/hk/sec/events/basketball/results/2014-2015/1415 bk_d2k boysA results.pdf"/>
    <hyperlink ref="D195" r:id="rId30" display="http://www.hkssf-hk.org.hk/hk/sec/events/basketball/results/2014-2015/1415 bk_d2k boysB results.pdf"/>
    <hyperlink ref="F195" r:id="rId31" display="http://www.hkssf-hk.org.hk/hk/sec/events/basketball/results/2014-2015/1415 bk_d2k boysC results.pdf"/>
    <hyperlink ref="H195" r:id="rId32" display="http://www.hkssf-hk.org.hk/hk/sec/events/basketball/results/2014-2015/1415 bk_d2k boys overall results.pdf"/>
    <hyperlink ref="B214" r:id="rId33" display="http://www.hkssf-hk.org.hk/hk/sec/events/basketball/results/2014-2015/1415 bk_d2k girlsA results.pdf"/>
    <hyperlink ref="D214" r:id="rId34" display="http://www.hkssf-hk.org.hk/hk/sec/events/basketball/results/2014-2015/1415 bk_d2k girlsB results.pdf"/>
    <hyperlink ref="F214" r:id="rId35" display="http://www.hkssf-hk.org.hk/hk/sec/events/basketball/results/2014-2015/1415 bk_d2k girlsC results.pdf"/>
    <hyperlink ref="H214" r:id="rId36" display="http://www.hkssf-hk.org.hk/hk/sec/events/basketball/results/2014-2015/1415 bk_d2k girls overall results.pdf"/>
    <hyperlink ref="B238" r:id="rId37" display="http://www.hkssf-hk.org.hk/hk/sec/events/basketball/results/2014-2015/1415 bk_d3k1 boysA results.pdf"/>
    <hyperlink ref="D238" r:id="rId38" display="http://www.hkssf-hk.org.hk/hk/sec/events/basketball/results/2014-2015/1415 bk_d3k1 boysB results.pdf"/>
    <hyperlink ref="F238" r:id="rId39" display="http://www.hkssf-hk.org.hk/hk/sec/events/basketball/results/2014-2015/1415 bk_d3k1 boysC results.pdf"/>
    <hyperlink ref="H238" r:id="rId40" display="http://www.hkssf-hk.org.hk/hk/sec/events/basketball/results/2014-2015/1415 bk_d3k1 boys overall results.pdf"/>
    <hyperlink ref="B284" r:id="rId41" display="http://www.hkssf-hk.org.hk/hk/sec/events/basketball/results/2014-2015/1415 bk_d3k1 girlsA results.pdf"/>
    <hyperlink ref="D284" r:id="rId42" display="http://www.hkssf-hk.org.hk/hk/sec/events/basketball/results/2014-2015/1415 bk_d3k1 girlsB results.pdf"/>
    <hyperlink ref="F284" r:id="rId43" display="http://www.hkssf-hk.org.hk/hk/sec/events/basketball/results/2014-2015/1415 bk_d3k1 girlsC results.pdf"/>
    <hyperlink ref="H284" r:id="rId44" display="http://www.hkssf-hk.org.hk/hk/sec/events/basketball/results/2014-2015/1415 bk_d3k1 girls overall results.pdf"/>
    <hyperlink ref="B330" r:id="rId45" display="http://www.hkssf-hk.org.hk/hk/sec/events/basketball/results/2014-2015/1415 bk_d3k2 boysA results.pdf"/>
    <hyperlink ref="D330" r:id="rId46" display="http://www.hkssf-hk.org.hk/hk/sec/events/basketball/results/2014-2015/1415 bk_d3k2 boysB results.pdf"/>
    <hyperlink ref="F330" r:id="rId47" display="http://www.hkssf-hk.org.hk/hk/sec/events/basketball/results/2014-2015/1415 bk_d3k2 boysC results.pdf"/>
    <hyperlink ref="H330" r:id="rId48" display="http://www.hkssf-hk.org.hk/hk/sec/events/basketball/results/2014-2015/1415 bk_d3k2 boys overall results.pdf"/>
    <hyperlink ref="B377" r:id="rId49" display="http://www.hkssf-hk.org.hk/hk/sec/events/basketball/results/2014-2015/1415 bk_d3k2 girlsA results.pdf"/>
    <hyperlink ref="D377" r:id="rId50" display="http://www.hkssf-hk.org.hk/hk/sec/events/basketball/results/2014-2015/1415 bk_d3k2 girlsB results.pdf"/>
    <hyperlink ref="F377" r:id="rId51" display="http://www.hkssf-hk.org.hk/hk/sec/events/basketball/results/2014-2015/1415 bk_d3k2 girlsC results.pdf"/>
    <hyperlink ref="H377" r:id="rId52" display="http://www.hkssf-hk.org.hk/hk/sec/events/basketball/results/2014-2015/1415 bk_d3k2 girls overall results.pdf"/>
    <hyperlink ref="B426" r:id="rId53" display="http://www.hkssf-hk.org.hk/hk/sec/events/basketball/results/2014-2015/1415 bk_d3k3 boysA results.pdf"/>
    <hyperlink ref="D426" r:id="rId54" display="http://www.hkssf-hk.org.hk/hk/sec/events/basketball/results/2014-2015/1415 bk_d3k3 boysB results.pdf"/>
    <hyperlink ref="F426" r:id="rId55" display="http://www.hkssf-hk.org.hk/hk/sec/events/basketball/results/2014-2015/1415 bk_d3k3 boysC results.pdf"/>
    <hyperlink ref="H426" r:id="rId56" display="http://www.hkssf-hk.org.hk/hk/sec/events/basketball/results/2014-2015/1415 bk_d3k3 boys overall results.pdf"/>
  </hyperlinks>
  <pageMargins left="0.7" right="0.7" top="0.75" bottom="0.75" header="0.3" footer="0.3"/>
  <drawing r:id="rId5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6"/>
  <sheetViews>
    <sheetView topLeftCell="A151" workbookViewId="0">
      <selection activeCell="G151" sqref="G1:G1048576"/>
    </sheetView>
  </sheetViews>
  <sheetFormatPr defaultRowHeight="12.75" x14ac:dyDescent="0.2"/>
  <cols>
    <col min="1" max="1" width="21" bestFit="1" customWidth="1"/>
    <col min="2" max="2" width="23.140625" bestFit="1" customWidth="1"/>
    <col min="3" max="3" width="21.5703125" bestFit="1" customWidth="1"/>
    <col min="4" max="4" width="16.85546875" bestFit="1" customWidth="1"/>
    <col min="5" max="5" width="5.85546875" bestFit="1" customWidth="1"/>
    <col min="6" max="6" width="4.7109375" style="52" bestFit="1" customWidth="1"/>
  </cols>
  <sheetData>
    <row r="1" spans="1:7" x14ac:dyDescent="0.2">
      <c r="A1" t="s">
        <v>1777</v>
      </c>
      <c r="B1" t="s">
        <v>1778</v>
      </c>
      <c r="C1" t="s">
        <v>1799</v>
      </c>
      <c r="D1" t="str">
        <f>VLOOKUP(C1, '[1]basketball+football'!$A$2:$C$247, 2, FALSE)</f>
        <v>Hon Wah College</v>
      </c>
      <c r="E1">
        <f>VLOOKUP(C1, '[1]basketball+football'!$A$2:$C$247, 3, FALSE)</f>
        <v>2</v>
      </c>
      <c r="F1" s="52">
        <v>1</v>
      </c>
      <c r="G1" t="str">
        <f>IF(E1&lt;&gt;"","update  entity set  "&amp;A1&amp;", "&amp;B1&amp;" where upper(nameeng) = upper('"&amp;D1&amp;"') and categoryid="&amp;E1&amp;";", "")</f>
        <v>update  entity set  basketballdivfemale=1, basketballposfemale=1 where upper(nameeng) = upper('Hon Wah College') and categoryid=2;</v>
      </c>
    </row>
    <row r="2" spans="1:7" x14ac:dyDescent="0.2">
      <c r="A2" t="s">
        <v>1777</v>
      </c>
      <c r="B2" t="s">
        <v>1778</v>
      </c>
      <c r="C2" t="s">
        <v>1884</v>
      </c>
      <c r="D2" s="52" t="str">
        <f>VLOOKUP(C2, '[1]basketball+football'!$A$2:$C$247, 2, FALSE)</f>
        <v>Heep Yunn School</v>
      </c>
      <c r="E2" s="52">
        <f>VLOOKUP(C2, '[1]basketball+football'!$A$2:$C$247, 3, FALSE)</f>
        <v>2</v>
      </c>
      <c r="F2" s="52">
        <v>2</v>
      </c>
      <c r="G2" s="52" t="str">
        <f t="shared" ref="G2:G65" si="0">IF(E2&lt;&gt;"","update  entity set  "&amp;A2&amp;", "&amp;B2&amp;" where upper(nameeng) = upper('"&amp;D2&amp;"') and categoryid="&amp;E2&amp;";", "")</f>
        <v>update  entity set  basketballdivfemale=1, basketballposfemale=1 where upper(nameeng) = upper('Heep Yunn School') and categoryid=2;</v>
      </c>
    </row>
    <row r="3" spans="1:7" x14ac:dyDescent="0.2">
      <c r="A3" t="s">
        <v>1777</v>
      </c>
      <c r="B3" t="s">
        <v>1793</v>
      </c>
      <c r="C3" t="s">
        <v>1785</v>
      </c>
      <c r="D3" s="52" t="str">
        <f>VLOOKUP(C3, '[1]basketball+football'!$A$2:$C$247, 2, FALSE)</f>
        <v>True Light Middle School of Hong Kong</v>
      </c>
      <c r="E3" s="52">
        <f>VLOOKUP(C3, '[1]basketball+football'!$A$2:$C$247, 3, FALSE)</f>
        <v>2</v>
      </c>
      <c r="F3" s="52">
        <v>3</v>
      </c>
      <c r="G3" s="52" t="str">
        <f t="shared" si="0"/>
        <v>update  entity set  basketballdivfemale=1, basketballposfemale=10 where upper(nameeng) = upper('True Light Middle School of Hong Kong') and categoryid=2;</v>
      </c>
    </row>
    <row r="4" spans="1:7" x14ac:dyDescent="0.2">
      <c r="A4" t="s">
        <v>1777</v>
      </c>
      <c r="B4" t="s">
        <v>1795</v>
      </c>
      <c r="C4" t="s">
        <v>1791</v>
      </c>
      <c r="D4" s="52" t="str">
        <f>VLOOKUP(C4, '[1]basketball+football'!$A$2:$C$247, 2, FALSE)</f>
        <v>St. Francis'' Canossian College</v>
      </c>
      <c r="E4" s="52">
        <f>VLOOKUP(C4, '[1]basketball+football'!$A$2:$C$247, 3, FALSE)</f>
        <v>2</v>
      </c>
      <c r="F4" s="52">
        <v>4</v>
      </c>
      <c r="G4" s="52" t="str">
        <f t="shared" si="0"/>
        <v>update  entity set  basketballdivfemale=1, basketballposfemale=11 where upper(nameeng) = upper('St. Francis'' Canossian College') and categoryid=2;</v>
      </c>
    </row>
    <row r="5" spans="1:7" x14ac:dyDescent="0.2">
      <c r="A5" t="s">
        <v>1777</v>
      </c>
      <c r="B5" t="s">
        <v>1795</v>
      </c>
      <c r="C5" t="s">
        <v>2075</v>
      </c>
      <c r="D5" s="52" t="str">
        <f>VLOOKUP(C5, '[1]basketball+football'!$A$2:$C$247, 2, FALSE)</f>
        <v>St. Catharine''s School For Girls</v>
      </c>
      <c r="E5" s="52">
        <f>VLOOKUP(C5, '[1]basketball+football'!$A$2:$C$247, 3, FALSE)</f>
        <v>2</v>
      </c>
      <c r="F5" s="52">
        <v>5</v>
      </c>
      <c r="G5" s="52" t="str">
        <f t="shared" si="0"/>
        <v>update  entity set  basketballdivfemale=1, basketballposfemale=11 where upper(nameeng) = upper('St. Catharine''s School For Girls') and categoryid=2;</v>
      </c>
    </row>
    <row r="6" spans="1:7" x14ac:dyDescent="0.2">
      <c r="A6" t="s">
        <v>1777</v>
      </c>
      <c r="B6" t="s">
        <v>1797</v>
      </c>
      <c r="C6" t="s">
        <v>1794</v>
      </c>
      <c r="D6" s="52" t="str">
        <f>VLOOKUP(C6, '[1]basketball+football'!$A$2:$C$247, 2, FALSE)</f>
        <v>S.K.H. Lui Ming Choi Secondary School</v>
      </c>
      <c r="E6" s="52">
        <f>VLOOKUP(C6, '[1]basketball+football'!$A$2:$C$247, 3, FALSE)</f>
        <v>2</v>
      </c>
      <c r="F6" s="52">
        <v>6</v>
      </c>
      <c r="G6" s="52" t="str">
        <f t="shared" si="0"/>
        <v>update  entity set  basketballdivfemale=1, basketballposfemale=12 where upper(nameeng) = upper('S.K.H. Lui Ming Choi Secondary School') and categoryid=2;</v>
      </c>
    </row>
    <row r="7" spans="1:7" x14ac:dyDescent="0.2">
      <c r="A7" t="s">
        <v>1777</v>
      </c>
      <c r="B7" t="s">
        <v>1797</v>
      </c>
      <c r="C7" t="s">
        <v>1890</v>
      </c>
      <c r="D7" s="52" t="str">
        <f>VLOOKUP(C7, '[1]basketball+football'!$A$2:$C$247, 2, FALSE)</f>
        <v>Our Lady''s College</v>
      </c>
      <c r="E7" s="52">
        <f>VLOOKUP(C7, '[1]basketball+football'!$A$2:$C$247, 3, FALSE)</f>
        <v>2</v>
      </c>
      <c r="F7" s="52">
        <v>7</v>
      </c>
      <c r="G7" s="52" t="str">
        <f t="shared" si="0"/>
        <v>update  entity set  basketballdivfemale=1, basketballposfemale=12 where upper(nameeng) = upper('Our Lady''s College') and categoryid=2;</v>
      </c>
    </row>
    <row r="8" spans="1:7" x14ac:dyDescent="0.2">
      <c r="A8" t="s">
        <v>1777</v>
      </c>
      <c r="B8" t="s">
        <v>1780</v>
      </c>
      <c r="C8" t="s">
        <v>1779</v>
      </c>
      <c r="D8" s="52" t="str">
        <f>VLOOKUP(C8, '[1]basketball+football'!$A$2:$C$247, 2, FALSE)</f>
        <v>Ying Wa Girls'' School</v>
      </c>
      <c r="E8" s="52">
        <f>VLOOKUP(C8, '[1]basketball+football'!$A$2:$C$247, 3, FALSE)</f>
        <v>2</v>
      </c>
      <c r="F8" s="52">
        <v>8</v>
      </c>
      <c r="G8" s="52" t="str">
        <f t="shared" si="0"/>
        <v>update  entity set  basketballdivfemale=1, basketballposfemale=2 where upper(nameeng) = upper('Ying Wa Girls'' School') and categoryid=2;</v>
      </c>
    </row>
    <row r="9" spans="1:7" x14ac:dyDescent="0.2">
      <c r="A9" t="s">
        <v>1777</v>
      </c>
      <c r="B9" t="s">
        <v>1780</v>
      </c>
      <c r="C9" t="s">
        <v>2076</v>
      </c>
      <c r="D9" s="52" t="str">
        <f>VLOOKUP(C9, '[1]basketball+football'!$A$2:$C$247, 2, FALSE)</f>
        <v>Fukien Secondary School</v>
      </c>
      <c r="E9" s="52">
        <f>VLOOKUP(C9, '[1]basketball+football'!$A$2:$C$247, 3, FALSE)</f>
        <v>2</v>
      </c>
      <c r="F9" s="52">
        <v>9</v>
      </c>
      <c r="G9" s="52" t="str">
        <f t="shared" si="0"/>
        <v>update  entity set  basketballdivfemale=1, basketballposfemale=2 where upper(nameeng) = upper('Fukien Secondary School') and categoryid=2;</v>
      </c>
    </row>
    <row r="10" spans="1:7" x14ac:dyDescent="0.2">
      <c r="A10" t="s">
        <v>1777</v>
      </c>
      <c r="B10" t="s">
        <v>1782</v>
      </c>
      <c r="C10" t="s">
        <v>1783</v>
      </c>
      <c r="D10" s="52" t="str">
        <f>VLOOKUP(C10, '[1]basketball+football'!$A$2:$C$247, 2, FALSE)</f>
        <v>Belilios Public School</v>
      </c>
      <c r="E10" s="52">
        <f>VLOOKUP(C10, '[1]basketball+football'!$A$2:$C$247, 3, FALSE)</f>
        <v>2</v>
      </c>
      <c r="F10" s="52">
        <v>10</v>
      </c>
      <c r="G10" s="52" t="str">
        <f t="shared" si="0"/>
        <v>update  entity set  basketballdivfemale=1, basketballposfemale=3 where upper(nameeng) = upper('Belilios Public School') and categoryid=2;</v>
      </c>
    </row>
    <row r="11" spans="1:7" x14ac:dyDescent="0.2">
      <c r="A11" t="s">
        <v>1777</v>
      </c>
      <c r="B11" t="s">
        <v>1782</v>
      </c>
      <c r="C11" t="s">
        <v>1878</v>
      </c>
      <c r="D11" s="52" t="str">
        <f>VLOOKUP(C11, '[1]basketball+football'!$A$2:$C$247, 2, FALSE)</f>
        <v>Po Kok Secondary School</v>
      </c>
      <c r="E11" s="52">
        <f>VLOOKUP(C11, '[1]basketball+football'!$A$2:$C$247, 3, FALSE)</f>
        <v>2</v>
      </c>
      <c r="F11" s="52">
        <v>11</v>
      </c>
      <c r="G11" s="52" t="str">
        <f t="shared" si="0"/>
        <v>update  entity set  basketballdivfemale=1, basketballposfemale=3 where upper(nameeng) = upper('Po Kok Secondary School') and categoryid=2;</v>
      </c>
    </row>
    <row r="12" spans="1:7" x14ac:dyDescent="0.2">
      <c r="A12" t="s">
        <v>1777</v>
      </c>
      <c r="B12" t="s">
        <v>1782</v>
      </c>
      <c r="C12" t="s">
        <v>1885</v>
      </c>
      <c r="D12" s="52" t="str">
        <f>VLOOKUP(C12, '[1]basketball+football'!$A$2:$C$247, 2, FALSE)</f>
        <v>Diocesan Girls'' School</v>
      </c>
      <c r="E12" s="52">
        <f>VLOOKUP(C12, '[1]basketball+football'!$A$2:$C$247, 3, FALSE)</f>
        <v>2</v>
      </c>
      <c r="F12" s="52">
        <v>12</v>
      </c>
      <c r="G12" s="52" t="str">
        <f t="shared" si="0"/>
        <v>update  entity set  basketballdivfemale=1, basketballposfemale=3 where upper(nameeng) = upper('Diocesan Girls'' School') and categoryid=2;</v>
      </c>
    </row>
    <row r="13" spans="1:7" x14ac:dyDescent="0.2">
      <c r="A13" t="s">
        <v>1777</v>
      </c>
      <c r="B13" t="s">
        <v>1784</v>
      </c>
      <c r="C13" t="s">
        <v>1787</v>
      </c>
      <c r="D13" s="52" t="str">
        <f>VLOOKUP(C13, '[1]basketball+football'!$A$2:$C$247, 2, FALSE)</f>
        <v>Hong Kong True Light College</v>
      </c>
      <c r="E13" s="52">
        <f>VLOOKUP(C13, '[1]basketball+football'!$A$2:$C$247, 3, FALSE)</f>
        <v>2</v>
      </c>
      <c r="F13" s="52">
        <v>13</v>
      </c>
      <c r="G13" s="52" t="str">
        <f t="shared" si="0"/>
        <v>update  entity set  basketballdivfemale=1, basketballposfemale=4 where upper(nameeng) = upper('Hong Kong True Light College') and categoryid=2;</v>
      </c>
    </row>
    <row r="14" spans="1:7" x14ac:dyDescent="0.2">
      <c r="A14" t="s">
        <v>1777</v>
      </c>
      <c r="B14" t="s">
        <v>1786</v>
      </c>
      <c r="C14" t="s">
        <v>1812</v>
      </c>
      <c r="D14" s="52" t="str">
        <f>VLOOKUP(C14, '[1]basketball+football'!$A$2:$C$247, 2, FALSE)</f>
        <v>HKUGA College</v>
      </c>
      <c r="E14" s="52">
        <f>VLOOKUP(C14, '[1]basketball+football'!$A$2:$C$247, 3, FALSE)</f>
        <v>2</v>
      </c>
      <c r="F14" s="52">
        <v>14</v>
      </c>
      <c r="G14" s="52" t="str">
        <f t="shared" si="0"/>
        <v>update  entity set  basketballdivfemale=1, basketballposfemale=5 where upper(nameeng) = upper('HKUGA College') and categoryid=2;</v>
      </c>
    </row>
    <row r="15" spans="1:7" x14ac:dyDescent="0.2">
      <c r="A15" t="s">
        <v>1777</v>
      </c>
      <c r="B15" t="s">
        <v>1786</v>
      </c>
      <c r="C15" t="s">
        <v>1904</v>
      </c>
      <c r="D15" s="52" t="str">
        <f>VLOOKUP(C15, '[1]basketball+football'!$A$2:$C$247, 2, FALSE)</f>
        <v>HKCCCU Logos Academy</v>
      </c>
      <c r="E15" s="52">
        <f>VLOOKUP(C15, '[1]basketball+football'!$A$2:$C$247, 3, FALSE)</f>
        <v>2</v>
      </c>
      <c r="F15" s="52">
        <v>15</v>
      </c>
      <c r="G15" s="52" t="str">
        <f t="shared" si="0"/>
        <v>update  entity set  basketballdivfemale=1, basketballposfemale=5 where upper(nameeng) = upper('HKCCCU Logos Academy') and categoryid=2;</v>
      </c>
    </row>
    <row r="16" spans="1:7" x14ac:dyDescent="0.2">
      <c r="A16" t="s">
        <v>1777</v>
      </c>
      <c r="B16" t="s">
        <v>1814</v>
      </c>
      <c r="C16" t="s">
        <v>1781</v>
      </c>
      <c r="D16" s="52" t="str">
        <f>VLOOKUP(C16, '[1]basketball+football'!$A$2:$C$247, 2, FALSE)</f>
        <v>St. Paul''s Secondary School</v>
      </c>
      <c r="E16" s="52">
        <f>VLOOKUP(C16, '[1]basketball+football'!$A$2:$C$247, 3, FALSE)</f>
        <v>2</v>
      </c>
      <c r="F16" s="52">
        <v>16</v>
      </c>
      <c r="G16" s="52" t="str">
        <f t="shared" si="0"/>
        <v>update  entity set  basketballdivfemale=1, basketballposfemale=6 where upper(nameeng) = upper('St. Paul''s Secondary School') and categoryid=2;</v>
      </c>
    </row>
    <row r="17" spans="1:7" x14ac:dyDescent="0.2">
      <c r="A17" t="s">
        <v>1777</v>
      </c>
      <c r="B17" t="s">
        <v>1814</v>
      </c>
      <c r="C17" t="s">
        <v>2077</v>
      </c>
      <c r="D17" s="52" t="str">
        <f>VLOOKUP(C17, '[1]basketball+football'!$A$2:$C$247, 2, FALSE)</f>
        <v>CCC Ming Kei College</v>
      </c>
      <c r="E17" s="52">
        <f>VLOOKUP(C17, '[1]basketball+football'!$A$2:$C$247, 3, FALSE)</f>
        <v>2</v>
      </c>
      <c r="F17" s="52">
        <v>17</v>
      </c>
      <c r="G17" s="52" t="str">
        <f t="shared" si="0"/>
        <v>update  entity set  basketballdivfemale=1, basketballposfemale=6 where upper(nameeng) = upper('CCC Ming Kei College') and categoryid=2;</v>
      </c>
    </row>
    <row r="18" spans="1:7" x14ac:dyDescent="0.2">
      <c r="A18" t="s">
        <v>1777</v>
      </c>
      <c r="B18" t="s">
        <v>1814</v>
      </c>
      <c r="C18" t="s">
        <v>1887</v>
      </c>
      <c r="D18" s="52" t="str">
        <f>VLOOKUP(C18, '[1]basketball+football'!$A$2:$C$247, 2, FALSE)</f>
        <v>Pooi To Middle School</v>
      </c>
      <c r="E18" s="52">
        <f>VLOOKUP(C18, '[1]basketball+football'!$A$2:$C$247, 3, FALSE)</f>
        <v>2</v>
      </c>
      <c r="F18" s="52">
        <v>18</v>
      </c>
      <c r="G18" s="52" t="str">
        <f t="shared" si="0"/>
        <v>update  entity set  basketballdivfemale=1, basketballposfemale=6 where upper(nameeng) = upper('Pooi To Middle School') and categoryid=2;</v>
      </c>
    </row>
    <row r="19" spans="1:7" x14ac:dyDescent="0.2">
      <c r="A19" t="s">
        <v>1777</v>
      </c>
      <c r="B19" t="s">
        <v>1815</v>
      </c>
      <c r="C19" t="s">
        <v>1789</v>
      </c>
      <c r="D19" s="52" t="str">
        <f>VLOOKUP(C19, '[1]basketball+football'!$A$2:$C$247, 2, FALSE)</f>
        <v>Sacred Heart Canossian College</v>
      </c>
      <c r="E19" s="52">
        <f>VLOOKUP(C19, '[1]basketball+football'!$A$2:$C$247, 3, FALSE)</f>
        <v>2</v>
      </c>
      <c r="F19" s="52">
        <v>19</v>
      </c>
      <c r="G19" s="52" t="str">
        <f t="shared" si="0"/>
        <v>update  entity set  basketballdivfemale=1, basketballposfemale=7 where upper(nameeng) = upper('Sacred Heart Canossian College') and categoryid=2;</v>
      </c>
    </row>
    <row r="20" spans="1:7" x14ac:dyDescent="0.2">
      <c r="A20" t="s">
        <v>1777</v>
      </c>
      <c r="B20" t="s">
        <v>1790</v>
      </c>
      <c r="C20" t="s">
        <v>1788</v>
      </c>
      <c r="D20" s="52" t="str">
        <f>VLOOKUP(C20, '[1]basketball+football'!$A$2:$C$247, 2, FALSE)</f>
        <v>Hong Kong Chinese Women''s Club College</v>
      </c>
      <c r="E20" s="52">
        <f>VLOOKUP(C20, '[1]basketball+football'!$A$2:$C$247, 3, FALSE)</f>
        <v>2</v>
      </c>
      <c r="F20" s="52">
        <v>20</v>
      </c>
      <c r="G20" s="52" t="str">
        <f t="shared" si="0"/>
        <v>update  entity set  basketballdivfemale=1, basketballposfemale=8 where upper(nameeng) = upper('Hong Kong Chinese Women''s Club College') and categoryid=2;</v>
      </c>
    </row>
    <row r="21" spans="1:7" x14ac:dyDescent="0.2">
      <c r="A21" t="s">
        <v>1777</v>
      </c>
      <c r="B21" t="s">
        <v>1790</v>
      </c>
      <c r="C21" t="s">
        <v>2078</v>
      </c>
      <c r="D21" s="52" t="str">
        <f>VLOOKUP(C21, '[1]basketball+football'!$A$2:$C$247, 2, FALSE)</f>
        <v>Holy Trinity College</v>
      </c>
      <c r="E21" s="52">
        <f>VLOOKUP(C21, '[1]basketball+football'!$A$2:$C$247, 3, FALSE)</f>
        <v>2</v>
      </c>
      <c r="F21" s="52">
        <v>21</v>
      </c>
      <c r="G21" s="52" t="str">
        <f t="shared" si="0"/>
        <v>update  entity set  basketballdivfemale=1, basketballposfemale=8 where upper(nameeng) = upper('Holy Trinity College') and categoryid=2;</v>
      </c>
    </row>
    <row r="22" spans="1:7" x14ac:dyDescent="0.2">
      <c r="A22" t="s">
        <v>1777</v>
      </c>
      <c r="B22" t="s">
        <v>1792</v>
      </c>
      <c r="C22" t="s">
        <v>1767</v>
      </c>
      <c r="D22" s="52" t="str">
        <f>VLOOKUP(C22, '[1]basketball+football'!$A$2:$C$247, 2, FALSE)</f>
        <v>South Island School</v>
      </c>
      <c r="E22" s="52">
        <f>VLOOKUP(C22, '[1]basketball+football'!$A$2:$C$247, 3, FALSE)</f>
        <v>5</v>
      </c>
      <c r="F22" s="52">
        <v>22</v>
      </c>
      <c r="G22" s="52" t="str">
        <f t="shared" si="0"/>
        <v>update  entity set  basketballdivfemale=1, basketballposfemale=9 where upper(nameeng) = upper('South Island School') and categoryid=5;</v>
      </c>
    </row>
    <row r="23" spans="1:7" x14ac:dyDescent="0.2">
      <c r="A23" t="s">
        <v>1777</v>
      </c>
      <c r="B23" t="s">
        <v>1792</v>
      </c>
      <c r="C23" t="s">
        <v>1888</v>
      </c>
      <c r="D23" s="52" t="str">
        <f>VLOOKUP(C23, '[1]basketball+football'!$A$2:$C$247, 2, FALSE)</f>
        <v>United Christian College</v>
      </c>
      <c r="E23" s="52">
        <f>VLOOKUP(C23, '[1]basketball+football'!$A$2:$C$247, 3, FALSE)</f>
        <v>2</v>
      </c>
      <c r="F23" s="52">
        <v>23</v>
      </c>
      <c r="G23" s="52" t="str">
        <f t="shared" si="0"/>
        <v>update  entity set  basketballdivfemale=1, basketballposfemale=9 where upper(nameeng) = upper('United Christian College') and categoryid=2;</v>
      </c>
    </row>
    <row r="24" spans="1:7" x14ac:dyDescent="0.2">
      <c r="A24" t="s">
        <v>1777</v>
      </c>
      <c r="B24" t="s">
        <v>1792</v>
      </c>
      <c r="C24" t="s">
        <v>1889</v>
      </c>
      <c r="D24" s="52" t="str">
        <f>VLOOKUP(C24, '[1]basketball+football'!$A$2:$C$247, 2, FALSE)</f>
        <v>St. Mary''s Canossian College</v>
      </c>
      <c r="E24" s="52">
        <f>VLOOKUP(C24, '[1]basketball+football'!$A$2:$C$247, 3, FALSE)</f>
        <v>2</v>
      </c>
      <c r="F24" s="52">
        <v>24</v>
      </c>
      <c r="G24" s="52" t="str">
        <f t="shared" si="0"/>
        <v>update  entity set  basketballdivfemale=1, basketballposfemale=9 where upper(nameeng) = upper('St. Mary''s Canossian College') and categoryid=2;</v>
      </c>
    </row>
    <row r="25" spans="1:7" x14ac:dyDescent="0.2">
      <c r="A25" t="s">
        <v>1811</v>
      </c>
      <c r="B25" t="s">
        <v>1778</v>
      </c>
      <c r="C25" t="s">
        <v>1801</v>
      </c>
      <c r="D25" s="52" t="str">
        <f>VLOOKUP(C25, '[1]basketball+football'!$A$2:$C$247, 2, FALSE)</f>
        <v>S.K.H. Tang Shiu Kin Secondary School</v>
      </c>
      <c r="E25" s="52">
        <f>VLOOKUP(C25, '[1]basketball+football'!$A$2:$C$247, 3, FALSE)</f>
        <v>2</v>
      </c>
      <c r="F25" s="52">
        <v>25</v>
      </c>
      <c r="G25" s="52" t="str">
        <f t="shared" si="0"/>
        <v>update  entity set  basketballdivfemale=2, basketballposfemale=1 where upper(nameeng) = upper('S.K.H. Tang Shiu Kin Secondary School') and categoryid=2;</v>
      </c>
    </row>
    <row r="26" spans="1:7" x14ac:dyDescent="0.2">
      <c r="A26" t="s">
        <v>1811</v>
      </c>
      <c r="B26" t="s">
        <v>1778</v>
      </c>
      <c r="C26" t="s">
        <v>1877</v>
      </c>
      <c r="D26" s="52" t="str">
        <f>VLOOKUP(C26, '[1]basketball+football'!$A$2:$C$247, 2, FALSE)</f>
        <v>Ho Lap College (Sponsored by Sik Sik Yuen)</v>
      </c>
      <c r="E26" s="52">
        <f>VLOOKUP(C26, '[1]basketball+football'!$A$2:$C$247, 3, FALSE)</f>
        <v>2</v>
      </c>
      <c r="F26" s="52">
        <v>26</v>
      </c>
      <c r="G26" s="52" t="str">
        <f t="shared" si="0"/>
        <v>update  entity set  basketballdivfemale=2, basketballposfemale=1 where upper(nameeng) = upper('Ho Lap College (Sponsored by Sik Sik Yuen)') and categoryid=2;</v>
      </c>
    </row>
    <row r="27" spans="1:7" x14ac:dyDescent="0.2">
      <c r="A27" t="s">
        <v>1811</v>
      </c>
      <c r="B27" t="s">
        <v>1793</v>
      </c>
      <c r="C27" t="s">
        <v>1907</v>
      </c>
      <c r="D27" s="52" t="str">
        <f>VLOOKUP(C27, '[1]basketball+football'!$A$2:$C$247, 2, FALSE)</f>
        <v>Kit Sam Lam Bing Yim Secondary School</v>
      </c>
      <c r="E27" s="52">
        <f>VLOOKUP(C27, '[1]basketball+football'!$A$2:$C$247, 3, FALSE)</f>
        <v>2</v>
      </c>
      <c r="F27" s="52">
        <v>27</v>
      </c>
      <c r="G27" s="52" t="str">
        <f t="shared" si="0"/>
        <v>update  entity set  basketballdivfemale=2, basketballposfemale=10 where upper(nameeng) = upper('Kit Sam Lam Bing Yim Secondary School') and categoryid=2;</v>
      </c>
    </row>
    <row r="28" spans="1:7" x14ac:dyDescent="0.2">
      <c r="A28" t="s">
        <v>1811</v>
      </c>
      <c r="B28" t="s">
        <v>1795</v>
      </c>
      <c r="C28" t="s">
        <v>1809</v>
      </c>
      <c r="D28" s="52" t="str">
        <f>VLOOKUP(C28, '[1]basketball+football'!$A$2:$C$247, 2, FALSE)</f>
        <v>German Swiss International School</v>
      </c>
      <c r="E28" s="52">
        <f>VLOOKUP(C28, '[1]basketball+football'!$A$2:$C$247, 3, FALSE)</f>
        <v>5</v>
      </c>
      <c r="F28" s="52">
        <v>28</v>
      </c>
      <c r="G28" s="52" t="str">
        <f t="shared" si="0"/>
        <v>update  entity set  basketballdivfemale=2, basketballposfemale=11 where upper(nameeng) = upper('German Swiss International School') and categoryid=5;</v>
      </c>
    </row>
    <row r="29" spans="1:7" x14ac:dyDescent="0.2">
      <c r="A29" t="s">
        <v>1811</v>
      </c>
      <c r="B29" t="s">
        <v>1795</v>
      </c>
      <c r="C29" t="s">
        <v>2079</v>
      </c>
      <c r="D29" s="52" t="str">
        <f>VLOOKUP(C29, '[1]basketball+football'!$A$2:$C$247, 2, FALSE)</f>
        <v>Aberdeen Baptist Lui Ming Choi College</v>
      </c>
      <c r="E29" s="52">
        <f>VLOOKUP(C29, '[1]basketball+football'!$A$2:$C$247, 3, FALSE)</f>
        <v>2</v>
      </c>
      <c r="F29" s="52">
        <v>29</v>
      </c>
      <c r="G29" s="52" t="str">
        <f t="shared" si="0"/>
        <v>update  entity set  basketballdivfemale=2, basketballposfemale=11 where upper(nameeng) = upper('Aberdeen Baptist Lui Ming Choi College') and categoryid=2;</v>
      </c>
    </row>
    <row r="30" spans="1:7" x14ac:dyDescent="0.2">
      <c r="A30" t="s">
        <v>1811</v>
      </c>
      <c r="B30" t="s">
        <v>1795</v>
      </c>
      <c r="C30" t="s">
        <v>1909</v>
      </c>
      <c r="D30" s="52" t="str">
        <f>VLOOKUP(C30, '[1]basketball+football'!$A$2:$C$247, 2, FALSE)</f>
        <v>Shun Lee Catholic Secondary School</v>
      </c>
      <c r="E30" s="52">
        <f>VLOOKUP(C30, '[1]basketball+football'!$A$2:$C$247, 3, FALSE)</f>
        <v>2</v>
      </c>
      <c r="F30" s="52">
        <v>30</v>
      </c>
      <c r="G30" s="52" t="str">
        <f t="shared" si="0"/>
        <v>update  entity set  basketballdivfemale=2, basketballposfemale=11 where upper(nameeng) = upper('Shun Lee Catholic Secondary School') and categoryid=2;</v>
      </c>
    </row>
    <row r="31" spans="1:7" x14ac:dyDescent="0.2">
      <c r="A31" t="s">
        <v>1811</v>
      </c>
      <c r="B31" t="s">
        <v>1797</v>
      </c>
      <c r="C31" t="s">
        <v>1883</v>
      </c>
      <c r="D31" s="52" t="str">
        <f>VLOOKUP(C31, '[1]basketball+football'!$A$2:$C$247, 2, FALSE)</f>
        <v>Cognitio College (Kowloon)</v>
      </c>
      <c r="E31" s="52">
        <f>VLOOKUP(C31, '[1]basketball+football'!$A$2:$C$247, 3, FALSE)</f>
        <v>2</v>
      </c>
      <c r="F31" s="52">
        <v>31</v>
      </c>
      <c r="G31" s="52" t="str">
        <f t="shared" si="0"/>
        <v>update  entity set  basketballdivfemale=2, basketballposfemale=12 where upper(nameeng) = upper('Cognitio College (Kowloon)') and categoryid=2;</v>
      </c>
    </row>
    <row r="32" spans="1:7" x14ac:dyDescent="0.2">
      <c r="A32" t="s">
        <v>1811</v>
      </c>
      <c r="B32" t="s">
        <v>2039</v>
      </c>
      <c r="C32" t="s">
        <v>1828</v>
      </c>
      <c r="D32" s="52" t="str">
        <f>VLOOKUP(C32, '[1]basketball+football'!$A$2:$C$247, 2, FALSE)</f>
        <v>San Wui Commercial Soc. Chan Pak Sha School</v>
      </c>
      <c r="E32" s="52">
        <f>VLOOKUP(C32, '[1]basketball+football'!$A$2:$C$247, 3, FALSE)</f>
        <v>2</v>
      </c>
      <c r="F32" s="52">
        <v>32</v>
      </c>
      <c r="G32" s="52" t="str">
        <f t="shared" si="0"/>
        <v>update  entity set  basketballdivfemale=2, basketballposfemale=13 where upper(nameeng) = upper('San Wui Commercial Soc. Chan Pak Sha School') and categoryid=2;</v>
      </c>
    </row>
    <row r="33" spans="1:7" x14ac:dyDescent="0.2">
      <c r="A33" t="s">
        <v>1811</v>
      </c>
      <c r="B33" t="s">
        <v>2039</v>
      </c>
      <c r="C33" t="s">
        <v>1819</v>
      </c>
      <c r="D33" s="52" t="str">
        <f>VLOOKUP(C33, '[1]basketball+football'!$A$2:$C$247, 2, FALSE)</f>
        <v>Fukien Secondary School (Siu Sai Wan)</v>
      </c>
      <c r="E33" s="52">
        <f>VLOOKUP(C33, '[1]basketball+football'!$A$2:$C$247, 3, FALSE)</f>
        <v>2</v>
      </c>
      <c r="F33" s="52">
        <v>33</v>
      </c>
      <c r="G33" s="52" t="str">
        <f t="shared" si="0"/>
        <v>update  entity set  basketballdivfemale=2, basketballposfemale=13 where upper(nameeng) = upper('Fukien Secondary School (Siu Sai Wan)') and categoryid=2;</v>
      </c>
    </row>
    <row r="34" spans="1:7" x14ac:dyDescent="0.2">
      <c r="A34" t="s">
        <v>1811</v>
      </c>
      <c r="B34" t="s">
        <v>2039</v>
      </c>
      <c r="C34" t="s">
        <v>1817</v>
      </c>
      <c r="D34" s="52" t="str">
        <f>VLOOKUP(C34, '[1]basketball+football'!$A$2:$C$247, 2, FALSE)</f>
        <v>Henrietta Secondary School</v>
      </c>
      <c r="E34" s="52">
        <f>VLOOKUP(C34, '[1]basketball+football'!$A$2:$C$247, 3, FALSE)</f>
        <v>2</v>
      </c>
      <c r="F34" s="52">
        <v>34</v>
      </c>
      <c r="G34" s="52" t="str">
        <f t="shared" si="0"/>
        <v>update  entity set  basketballdivfemale=2, basketballposfemale=13 where upper(nameeng) = upper('Henrietta Secondary School') and categoryid=2;</v>
      </c>
    </row>
    <row r="35" spans="1:7" x14ac:dyDescent="0.2">
      <c r="A35" t="s">
        <v>1811</v>
      </c>
      <c r="B35" t="s">
        <v>2040</v>
      </c>
      <c r="C35" t="s">
        <v>1765</v>
      </c>
      <c r="D35" s="52" t="str">
        <f>VLOOKUP(C35, '[1]basketball+football'!$A$2:$C$247, 2, FALSE)</f>
        <v>Yu Chun Keung Memorial College No. 2</v>
      </c>
      <c r="E35" s="52">
        <f>VLOOKUP(C35, '[1]basketball+football'!$A$2:$C$247, 3, FALSE)</f>
        <v>2</v>
      </c>
      <c r="F35" s="52">
        <v>35</v>
      </c>
      <c r="G35" s="52" t="str">
        <f t="shared" si="0"/>
        <v>update  entity set  basketballdivfemale=2, basketballposfemale=16 where upper(nameeng) = upper('Yu Chun Keung Memorial College No. 2') and categoryid=2;</v>
      </c>
    </row>
    <row r="36" spans="1:7" x14ac:dyDescent="0.2">
      <c r="A36" t="s">
        <v>1811</v>
      </c>
      <c r="B36" t="s">
        <v>2040</v>
      </c>
      <c r="C36" t="s">
        <v>1824</v>
      </c>
      <c r="D36" s="52" t="str">
        <f>VLOOKUP(C36, '[1]basketball+football'!$A$2:$C$247, 2, FALSE)</f>
        <v>The Methodist Church HK Wesley College</v>
      </c>
      <c r="E36" s="52">
        <f>VLOOKUP(C36, '[1]basketball+football'!$A$2:$C$247, 3, FALSE)</f>
        <v>2</v>
      </c>
      <c r="F36" s="52">
        <v>36</v>
      </c>
      <c r="G36" s="52" t="str">
        <f t="shared" si="0"/>
        <v>update  entity set  basketballdivfemale=2, basketballposfemale=16 where upper(nameeng) = upper('The Methodist Church HK Wesley College') and categoryid=2;</v>
      </c>
    </row>
    <row r="37" spans="1:7" x14ac:dyDescent="0.2">
      <c r="A37" t="s">
        <v>1811</v>
      </c>
      <c r="B37" t="s">
        <v>2040</v>
      </c>
      <c r="C37" t="s">
        <v>1830</v>
      </c>
      <c r="D37" s="52" t="str">
        <f>VLOOKUP(C37, '[1]basketball+football'!$A$2:$C$247, 2, FALSE)</f>
        <v>St. Mark''s School</v>
      </c>
      <c r="E37" s="52">
        <f>VLOOKUP(C37, '[1]basketball+football'!$A$2:$C$247, 3, FALSE)</f>
        <v>2</v>
      </c>
      <c r="F37" s="52">
        <v>37</v>
      </c>
      <c r="G37" s="52" t="str">
        <f t="shared" si="0"/>
        <v>update  entity set  basketballdivfemale=2, basketballposfemale=16 where upper(nameeng) = upper('St. Mark''s School') and categoryid=2;</v>
      </c>
    </row>
    <row r="38" spans="1:7" x14ac:dyDescent="0.2">
      <c r="A38" t="s">
        <v>1811</v>
      </c>
      <c r="B38" t="s">
        <v>2040</v>
      </c>
      <c r="C38" t="s">
        <v>1816</v>
      </c>
      <c r="D38" s="52" t="str">
        <f>VLOOKUP(C38, '[1]basketball+football'!$A$2:$C$247, 2, FALSE)</f>
        <v>Cheung Chuk Shan College</v>
      </c>
      <c r="E38" s="52">
        <f>VLOOKUP(C38, '[1]basketball+football'!$A$2:$C$247, 3, FALSE)</f>
        <v>2</v>
      </c>
      <c r="F38" s="52">
        <v>38</v>
      </c>
      <c r="G38" s="52" t="str">
        <f t="shared" si="0"/>
        <v>update  entity set  basketballdivfemale=2, basketballposfemale=16 where upper(nameeng) = upper('Cheung Chuk Shan College') and categoryid=2;</v>
      </c>
    </row>
    <row r="39" spans="1:7" x14ac:dyDescent="0.2">
      <c r="A39" t="s">
        <v>1811</v>
      </c>
      <c r="B39" t="s">
        <v>1780</v>
      </c>
      <c r="C39" t="s">
        <v>2080</v>
      </c>
      <c r="D39" s="52" t="str">
        <f>VLOOKUP(C39, '[1]basketball+football'!$A$2:$C$247, 2, FALSE)</f>
        <v>St. Stephen''s Girls'' College</v>
      </c>
      <c r="E39" s="52">
        <f>VLOOKUP(C39, '[1]basketball+football'!$A$2:$C$247, 3, FALSE)</f>
        <v>2</v>
      </c>
      <c r="F39" s="52">
        <v>39</v>
      </c>
      <c r="G39" s="52" t="str">
        <f t="shared" si="0"/>
        <v>update  entity set  basketballdivfemale=2, basketballposfemale=2 where upper(nameeng) = upper('St. Stephen''s Girls'' College') and categoryid=2;</v>
      </c>
    </row>
    <row r="40" spans="1:7" x14ac:dyDescent="0.2">
      <c r="A40" t="s">
        <v>1811</v>
      </c>
      <c r="B40" t="s">
        <v>1780</v>
      </c>
      <c r="C40" t="s">
        <v>1905</v>
      </c>
      <c r="D40" s="52" t="str">
        <f>VLOOKUP(C40, '[1]basketball+football'!$A$2:$C$247, 2, FALSE)</f>
        <v>Good Hope School</v>
      </c>
      <c r="E40" s="52">
        <f>VLOOKUP(C40, '[1]basketball+football'!$A$2:$C$247, 3, FALSE)</f>
        <v>2</v>
      </c>
      <c r="F40" s="52">
        <v>40</v>
      </c>
      <c r="G40" s="52" t="str">
        <f t="shared" si="0"/>
        <v>update  entity set  basketballdivfemale=2, basketballposfemale=2 where upper(nameeng) = upper('Good Hope School') and categoryid=2;</v>
      </c>
    </row>
    <row r="41" spans="1:7" x14ac:dyDescent="0.2">
      <c r="A41" t="s">
        <v>1811</v>
      </c>
      <c r="B41" t="s">
        <v>2041</v>
      </c>
      <c r="C41" t="s">
        <v>1806</v>
      </c>
      <c r="D41" s="52" t="str">
        <f>VLOOKUP(C41, '[1]basketball+football'!$A$2:$C$247, 2, FALSE)</f>
        <v>Rosaryhill School</v>
      </c>
      <c r="E41" s="52">
        <f>VLOOKUP(C41, '[1]basketball+football'!$A$2:$C$247, 3, FALSE)</f>
        <v>2</v>
      </c>
      <c r="F41" s="52">
        <v>41</v>
      </c>
      <c r="G41" s="52" t="str">
        <f t="shared" si="0"/>
        <v>update  entity set  basketballdivfemale=2, basketballposfemale=20 where upper(nameeng) = upper('Rosaryhill School') and categoryid=2;</v>
      </c>
    </row>
    <row r="42" spans="1:7" x14ac:dyDescent="0.2">
      <c r="A42" t="s">
        <v>1811</v>
      </c>
      <c r="B42" t="s">
        <v>1825</v>
      </c>
      <c r="C42" t="s">
        <v>2081</v>
      </c>
      <c r="D42" s="52" t="str">
        <f>VLOOKUP(C42, '[1]basketball+football'!$A$2:$C$247, 2, FALSE)</f>
        <v>Chinese International School</v>
      </c>
      <c r="E42" s="52">
        <f>VLOOKUP(C42, '[1]basketball+football'!$A$2:$C$247, 3, FALSE)</f>
        <v>5</v>
      </c>
      <c r="F42" s="52">
        <v>42</v>
      </c>
      <c r="G42" s="52" t="str">
        <f t="shared" si="0"/>
        <v>update  entity set  basketballdivfemale=2, basketballposfemale=21 where upper(nameeng) = upper('Chinese International School') and categoryid=5;</v>
      </c>
    </row>
    <row r="43" spans="1:7" x14ac:dyDescent="0.2">
      <c r="A43" t="s">
        <v>1811</v>
      </c>
      <c r="B43" t="s">
        <v>1825</v>
      </c>
      <c r="C43" t="s">
        <v>1835</v>
      </c>
      <c r="D43" s="52" t="str">
        <f>VLOOKUP(C43, '[1]basketball+football'!$A$2:$C$247, 2, FALSE)</f>
        <v>Lingnan Hang Yee Memorial Secondary School</v>
      </c>
      <c r="E43" s="52">
        <f>VLOOKUP(C43, '[1]basketball+football'!$A$2:$C$247, 3, FALSE)</f>
        <v>2</v>
      </c>
      <c r="F43" s="52">
        <v>43</v>
      </c>
      <c r="G43" s="52" t="str">
        <f t="shared" si="0"/>
        <v>update  entity set  basketballdivfemale=2, basketballposfemale=21 where upper(nameeng) = upper('Lingnan Hang Yee Memorial Secondary School') and categoryid=2;</v>
      </c>
    </row>
    <row r="44" spans="1:7" x14ac:dyDescent="0.2">
      <c r="A44" t="s">
        <v>1811</v>
      </c>
      <c r="B44" t="s">
        <v>1825</v>
      </c>
      <c r="C44" t="s">
        <v>2082</v>
      </c>
      <c r="D44" s="52" t="str">
        <f>VLOOKUP(C44, '[1]basketball+football'!$A$2:$C$247, 2, FALSE)</f>
        <v>Marymount Secondary School</v>
      </c>
      <c r="E44" s="52">
        <f>VLOOKUP(C44, '[1]basketball+football'!$A$2:$C$247, 3, FALSE)</f>
        <v>2</v>
      </c>
      <c r="F44" s="52">
        <v>44</v>
      </c>
      <c r="G44" s="52" t="str">
        <f t="shared" si="0"/>
        <v>update  entity set  basketballdivfemale=2, basketballposfemale=21 where upper(nameeng) = upper('Marymount Secondary School') and categoryid=2;</v>
      </c>
    </row>
    <row r="45" spans="1:7" x14ac:dyDescent="0.2">
      <c r="A45" t="s">
        <v>1811</v>
      </c>
      <c r="B45" t="s">
        <v>2042</v>
      </c>
      <c r="C45" t="s">
        <v>1846</v>
      </c>
      <c r="D45" s="52" t="str">
        <f>VLOOKUP(C45, '[1]basketball+football'!$A$2:$C$247, 2, FALSE)</f>
        <v>Victoria Shanghai Academy</v>
      </c>
      <c r="E45" s="52">
        <f>VLOOKUP(C45, '[1]basketball+football'!$A$2:$C$247, 3, FALSE)</f>
        <v>5</v>
      </c>
      <c r="F45" s="52">
        <v>45</v>
      </c>
      <c r="G45" s="52" t="str">
        <f t="shared" si="0"/>
        <v>update  entity set  basketballdivfemale=2, basketballposfemale=24 where upper(nameeng) = upper('Victoria Shanghai Academy') and categoryid=5;</v>
      </c>
    </row>
    <row r="46" spans="1:7" x14ac:dyDescent="0.2">
      <c r="A46" t="s">
        <v>1811</v>
      </c>
      <c r="B46" t="s">
        <v>1829</v>
      </c>
      <c r="C46" t="s">
        <v>1803</v>
      </c>
      <c r="D46" s="52" t="str">
        <f>VLOOKUP(C46, '[1]basketball+football'!$A$2:$C$247, 2, FALSE)</f>
        <v>Caritas Wu Cheng-chung Secondary School</v>
      </c>
      <c r="E46" s="52">
        <f>VLOOKUP(C46, '[1]basketball+football'!$A$2:$C$247, 3, FALSE)</f>
        <v>2</v>
      </c>
      <c r="F46" s="52">
        <v>46</v>
      </c>
      <c r="G46" s="52" t="str">
        <f t="shared" si="0"/>
        <v>update  entity set  basketballdivfemale=2, basketballposfemale=25 where upper(nameeng) = upper('Caritas Wu Cheng-chung Secondary School') and categoryid=2;</v>
      </c>
    </row>
    <row r="47" spans="1:7" x14ac:dyDescent="0.2">
      <c r="A47" t="s">
        <v>1811</v>
      </c>
      <c r="B47" t="s">
        <v>1829</v>
      </c>
      <c r="C47" t="s">
        <v>1823</v>
      </c>
      <c r="D47" s="52" t="str">
        <f>VLOOKUP(C47, '[1]basketball+football'!$A$2:$C$247, 2, FALSE)</f>
        <v>Pui Tak Canossian College</v>
      </c>
      <c r="E47" s="52">
        <f>VLOOKUP(C47, '[1]basketball+football'!$A$2:$C$247, 3, FALSE)</f>
        <v>2</v>
      </c>
      <c r="F47" s="52">
        <v>47</v>
      </c>
      <c r="G47" s="52" t="str">
        <f t="shared" si="0"/>
        <v>update  entity set  basketballdivfemale=2, basketballposfemale=25 where upper(nameeng) = upper('Pui Tak Canossian College') and categoryid=2;</v>
      </c>
    </row>
    <row r="48" spans="1:7" x14ac:dyDescent="0.2">
      <c r="A48" t="s">
        <v>1811</v>
      </c>
      <c r="B48" t="s">
        <v>1829</v>
      </c>
      <c r="C48" t="s">
        <v>1833</v>
      </c>
      <c r="D48" s="52" t="str">
        <f>VLOOKUP(C48, '[1]basketball+football'!$A$2:$C$247, 2, FALSE)</f>
        <v>TWGHs Lee Ching Dea Memorial College</v>
      </c>
      <c r="E48" s="52">
        <f>VLOOKUP(C48, '[1]basketball+football'!$A$2:$C$247, 3, FALSE)</f>
        <v>2</v>
      </c>
      <c r="F48" s="52">
        <v>48</v>
      </c>
      <c r="G48" s="52" t="str">
        <f t="shared" si="0"/>
        <v>update  entity set  basketballdivfemale=2, basketballposfemale=25 where upper(nameeng) = upper('TWGHs Lee Ching Dea Memorial College') and categoryid=2;</v>
      </c>
    </row>
    <row r="49" spans="1:7" x14ac:dyDescent="0.2">
      <c r="A49" t="s">
        <v>1811</v>
      </c>
      <c r="B49" t="s">
        <v>1782</v>
      </c>
      <c r="C49" t="s">
        <v>1813</v>
      </c>
      <c r="D49" s="52" t="str">
        <f>VLOOKUP(C49, '[1]basketball+football'!$A$2:$C$247, 2, FALSE)</f>
        <v>Precious Blood Secondary School</v>
      </c>
      <c r="E49" s="52">
        <f>VLOOKUP(C49, '[1]basketball+football'!$A$2:$C$247, 3, FALSE)</f>
        <v>2</v>
      </c>
      <c r="F49" s="52">
        <v>49</v>
      </c>
      <c r="G49" s="52" t="str">
        <f t="shared" si="0"/>
        <v>update  entity set  basketballdivfemale=2, basketballposfemale=3 where upper(nameeng) = upper('Precious Blood Secondary School') and categoryid=2;</v>
      </c>
    </row>
    <row r="50" spans="1:7" x14ac:dyDescent="0.2">
      <c r="A50" t="s">
        <v>1811</v>
      </c>
      <c r="B50" t="s">
        <v>1782</v>
      </c>
      <c r="C50" t="s">
        <v>2004</v>
      </c>
      <c r="D50" s="52" t="str">
        <f>VLOOKUP(C50, '[1]basketball+football'!$A$2:$C$247, 2, FALSE)</f>
        <v>Our Lady of The Rosary College</v>
      </c>
      <c r="E50" s="52">
        <f>VLOOKUP(C50, '[1]basketball+football'!$A$2:$C$247, 3, FALSE)</f>
        <v>2</v>
      </c>
      <c r="F50" s="52">
        <v>50</v>
      </c>
      <c r="G50" s="52" t="str">
        <f t="shared" si="0"/>
        <v>update  entity set  basketballdivfemale=2, basketballposfemale=3 where upper(nameeng) = upper('Our Lady of The Rosary College') and categoryid=2;</v>
      </c>
    </row>
    <row r="51" spans="1:7" x14ac:dyDescent="0.2">
      <c r="A51" t="s">
        <v>1811</v>
      </c>
      <c r="B51" t="s">
        <v>1782</v>
      </c>
      <c r="C51" t="s">
        <v>1906</v>
      </c>
      <c r="D51" s="52" t="str">
        <f>VLOOKUP(C51, '[1]basketball+football'!$A$2:$C$247, 2, FALSE)</f>
        <v>United Christian College (Kowloon East)</v>
      </c>
      <c r="E51" s="52">
        <f>VLOOKUP(C51, '[1]basketball+football'!$A$2:$C$247, 3, FALSE)</f>
        <v>2</v>
      </c>
      <c r="F51" s="52">
        <v>51</v>
      </c>
      <c r="G51" s="52" t="str">
        <f t="shared" si="0"/>
        <v>update  entity set  basketballdivfemale=2, basketballposfemale=3 where upper(nameeng) = upper('United Christian College (Kowloon East)') and categoryid=2;</v>
      </c>
    </row>
    <row r="52" spans="1:7" x14ac:dyDescent="0.2">
      <c r="A52" t="s">
        <v>1811</v>
      </c>
      <c r="B52" t="s">
        <v>1784</v>
      </c>
      <c r="C52" t="s">
        <v>2038</v>
      </c>
      <c r="D52" s="52" t="str">
        <f>VLOOKUP(C52, '[1]basketball+football'!$A$2:$C$247, 2, FALSE)</f>
        <v>St. Clare''s Girls'' School</v>
      </c>
      <c r="E52" s="52">
        <f>VLOOKUP(C52, '[1]basketball+football'!$A$2:$C$247, 3, FALSE)</f>
        <v>2</v>
      </c>
      <c r="F52" s="52">
        <v>52</v>
      </c>
      <c r="G52" s="52" t="str">
        <f t="shared" si="0"/>
        <v>update  entity set  basketballdivfemale=2, basketballposfemale=4 where upper(nameeng) = upper('St. Clare''s Girls'' School') and categoryid=2;</v>
      </c>
    </row>
    <row r="53" spans="1:7" x14ac:dyDescent="0.2">
      <c r="A53" t="s">
        <v>1811</v>
      </c>
      <c r="B53" t="s">
        <v>1786</v>
      </c>
      <c r="C53" t="s">
        <v>1763</v>
      </c>
      <c r="D53" s="52" t="str">
        <f>VLOOKUP(C53, '[1]basketball+football'!$A$2:$C$247, 2, FALSE)</f>
        <v>St. Paul''s Co-Educational College</v>
      </c>
      <c r="E53" s="52">
        <f>VLOOKUP(C53, '[1]basketball+football'!$A$2:$C$247, 3, FALSE)</f>
        <v>2</v>
      </c>
      <c r="F53" s="52">
        <v>53</v>
      </c>
      <c r="G53" s="52" t="str">
        <f t="shared" si="0"/>
        <v>update  entity set  basketballdivfemale=2, basketballposfemale=5 where upper(nameeng) = upper('St. Paul''s Co-Educational College') and categoryid=2;</v>
      </c>
    </row>
    <row r="54" spans="1:7" x14ac:dyDescent="0.2">
      <c r="A54" t="s">
        <v>1811</v>
      </c>
      <c r="B54" t="s">
        <v>1786</v>
      </c>
      <c r="C54" t="s">
        <v>1891</v>
      </c>
      <c r="D54" s="52" t="str">
        <f>VLOOKUP(C54, '[1]basketball+football'!$A$2:$C$247, 2, FALSE)</f>
        <v>Pui Ching Middle School</v>
      </c>
      <c r="E54" s="52">
        <f>VLOOKUP(C54, '[1]basketball+football'!$A$2:$C$247, 3, FALSE)</f>
        <v>2</v>
      </c>
      <c r="F54" s="52">
        <v>54</v>
      </c>
      <c r="G54" s="52" t="str">
        <f t="shared" si="0"/>
        <v>update  entity set  basketballdivfemale=2, basketballposfemale=5 where upper(nameeng) = upper('Pui Ching Middle School') and categoryid=2;</v>
      </c>
    </row>
    <row r="55" spans="1:7" x14ac:dyDescent="0.2">
      <c r="A55" t="s">
        <v>1811</v>
      </c>
      <c r="B55" t="s">
        <v>1814</v>
      </c>
      <c r="C55" t="s">
        <v>1796</v>
      </c>
      <c r="D55" s="52" t="str">
        <f>VLOOKUP(C55, '[1]basketball+football'!$A$2:$C$247, 2, FALSE)</f>
        <v>Buddhist Wong Fung Ling College</v>
      </c>
      <c r="E55" s="52">
        <f>VLOOKUP(C55, '[1]basketball+football'!$A$2:$C$247, 3, FALSE)</f>
        <v>2</v>
      </c>
      <c r="F55" s="52">
        <v>55</v>
      </c>
      <c r="G55" s="52" t="str">
        <f t="shared" si="0"/>
        <v>update  entity set  basketballdivfemale=2, basketballposfemale=6 where upper(nameeng) = upper('Buddhist Wong Fung Ling College') and categoryid=2;</v>
      </c>
    </row>
    <row r="56" spans="1:7" x14ac:dyDescent="0.2">
      <c r="A56" t="s">
        <v>1811</v>
      </c>
      <c r="B56" t="s">
        <v>1814</v>
      </c>
      <c r="C56" t="s">
        <v>1908</v>
      </c>
      <c r="D56" s="52" t="str">
        <f>VLOOKUP(C56, '[1]basketball+football'!$A$2:$C$247, 2, FALSE)</f>
        <v>The Hong Kong Taoist Association Ching Chung Secondary School</v>
      </c>
      <c r="E56" s="52">
        <f>VLOOKUP(C56, '[1]basketball+football'!$A$2:$C$247, 3, FALSE)</f>
        <v>2</v>
      </c>
      <c r="F56" s="52">
        <v>56</v>
      </c>
      <c r="G56" s="52" t="str">
        <f t="shared" si="0"/>
        <v>update  entity set  basketballdivfemale=2, basketballposfemale=6 where upper(nameeng) = upper('The Hong Kong Taoist Association Ching Chung Secondary School') and categoryid=2;</v>
      </c>
    </row>
    <row r="57" spans="1:7" x14ac:dyDescent="0.2">
      <c r="A57" t="s">
        <v>1811</v>
      </c>
      <c r="B57" t="s">
        <v>1814</v>
      </c>
      <c r="C57" t="s">
        <v>1951</v>
      </c>
      <c r="D57" s="52" t="str">
        <f>VLOOKUP(C57, '[1]basketball+football'!$A$2:$C$247, 2, FALSE)</f>
        <v>St. Teresa Secondary School</v>
      </c>
      <c r="E57" s="52">
        <f>VLOOKUP(C57, '[1]basketball+football'!$A$2:$C$247, 3, FALSE)</f>
        <v>2</v>
      </c>
      <c r="F57" s="52">
        <v>57</v>
      </c>
      <c r="G57" s="52" t="str">
        <f t="shared" si="0"/>
        <v>update  entity set  basketballdivfemale=2, basketballposfemale=6 where upper(nameeng) = upper('St. Teresa Secondary School') and categoryid=2;</v>
      </c>
    </row>
    <row r="58" spans="1:7" x14ac:dyDescent="0.2">
      <c r="A58" t="s">
        <v>1811</v>
      </c>
      <c r="B58" t="s">
        <v>1815</v>
      </c>
      <c r="C58" t="s">
        <v>1818</v>
      </c>
      <c r="D58" s="52" t="str">
        <f>VLOOKUP(C58, '[1]basketball+football'!$A$2:$C$247, 2, FALSE)</f>
        <v>Hotung Secondary School</v>
      </c>
      <c r="E58" s="52">
        <f>VLOOKUP(C58, '[1]basketball+football'!$A$2:$C$247, 3, FALSE)</f>
        <v>2</v>
      </c>
      <c r="F58" s="52">
        <v>58</v>
      </c>
      <c r="G58" s="52" t="str">
        <f t="shared" si="0"/>
        <v>update  entity set  basketballdivfemale=2, basketballposfemale=7 where upper(nameeng) = upper('Hotung Secondary School') and categoryid=2;</v>
      </c>
    </row>
    <row r="59" spans="1:7" x14ac:dyDescent="0.2">
      <c r="A59" t="s">
        <v>1811</v>
      </c>
      <c r="B59" t="s">
        <v>1815</v>
      </c>
      <c r="C59" t="s">
        <v>1821</v>
      </c>
      <c r="D59" s="52" t="str">
        <f>VLOOKUP(C59, '[1]basketball+football'!$A$2:$C$247, 2, FALSE)</f>
        <v>Canossa College</v>
      </c>
      <c r="E59" s="52">
        <f>VLOOKUP(C59, '[1]basketball+football'!$A$2:$C$247, 3, FALSE)</f>
        <v>2</v>
      </c>
      <c r="F59" s="52">
        <v>59</v>
      </c>
      <c r="G59" s="52" t="str">
        <f t="shared" si="0"/>
        <v>update  entity set  basketballdivfemale=2, basketballposfemale=7 where upper(nameeng) = upper('Canossa College') and categoryid=2;</v>
      </c>
    </row>
    <row r="60" spans="1:7" x14ac:dyDescent="0.2">
      <c r="A60" t="s">
        <v>1811</v>
      </c>
      <c r="B60" t="s">
        <v>1790</v>
      </c>
      <c r="C60" t="s">
        <v>1879</v>
      </c>
      <c r="D60" s="52" t="str">
        <f>VLOOKUP(C60, '[1]basketball+football'!$A$2:$C$247, 2, FALSE)</f>
        <v>SKH Tsoi Kung Po Secondary School</v>
      </c>
      <c r="E60" s="52">
        <f>VLOOKUP(C60, '[1]basketball+football'!$A$2:$C$247, 3, FALSE)</f>
        <v>2</v>
      </c>
      <c r="F60" s="52">
        <v>60</v>
      </c>
      <c r="G60" s="52" t="str">
        <f t="shared" si="0"/>
        <v>update  entity set  basketballdivfemale=2, basketballposfemale=8 where upper(nameeng) = upper('SKH Tsoi Kung Po Secondary School') and categoryid=2;</v>
      </c>
    </row>
    <row r="61" spans="1:7" x14ac:dyDescent="0.2">
      <c r="A61" t="s">
        <v>1811</v>
      </c>
      <c r="B61" t="s">
        <v>1792</v>
      </c>
      <c r="C61" t="s">
        <v>1805</v>
      </c>
      <c r="D61" s="52" t="str">
        <f>VLOOKUP(C61, '[1]basketball+football'!$A$2:$C$247, 2, FALSE)</f>
        <v>West Island School</v>
      </c>
      <c r="E61" s="52">
        <f>VLOOKUP(C61, '[1]basketball+football'!$A$2:$C$247, 3, FALSE)</f>
        <v>5</v>
      </c>
      <c r="F61" s="52">
        <v>61</v>
      </c>
      <c r="G61" s="52" t="str">
        <f t="shared" si="0"/>
        <v>update  entity set  basketballdivfemale=2, basketballposfemale=9 where upper(nameeng) = upper('West Island School') and categoryid=5;</v>
      </c>
    </row>
    <row r="62" spans="1:7" x14ac:dyDescent="0.2">
      <c r="A62" t="s">
        <v>1811</v>
      </c>
      <c r="B62" t="s">
        <v>1792</v>
      </c>
      <c r="C62" t="s">
        <v>1772</v>
      </c>
      <c r="D62" s="52" t="str">
        <f>VLOOKUP(C62, '[1]basketball+football'!$A$2:$C$247, 2, FALSE)</f>
        <v>St. Stephen''s College</v>
      </c>
      <c r="E62" s="52">
        <f>VLOOKUP(C62, '[1]basketball+football'!$A$2:$C$247, 3, FALSE)</f>
        <v>2</v>
      </c>
      <c r="F62" s="52">
        <v>62</v>
      </c>
      <c r="G62" s="52" t="str">
        <f t="shared" si="0"/>
        <v>update  entity set  basketballdivfemale=2, basketballposfemale=9 where upper(nameeng) = upper('St. Stephen''s College') and categoryid=2;</v>
      </c>
    </row>
    <row r="63" spans="1:7" x14ac:dyDescent="0.2">
      <c r="A63" t="s">
        <v>1811</v>
      </c>
      <c r="B63" t="s">
        <v>1792</v>
      </c>
      <c r="C63" t="s">
        <v>2083</v>
      </c>
      <c r="D63" s="52" t="str">
        <f>VLOOKUP(C63, '[1]basketball+football'!$A$2:$C$247, 2, FALSE)</f>
        <v>CCC Mong Man Wai College</v>
      </c>
      <c r="E63" s="52">
        <f>VLOOKUP(C63, '[1]basketball+football'!$A$2:$C$247, 3, FALSE)</f>
        <v>2</v>
      </c>
      <c r="F63" s="52">
        <v>63</v>
      </c>
      <c r="G63" s="52" t="str">
        <f t="shared" si="0"/>
        <v>update  entity set  basketballdivfemale=2, basketballposfemale=9 where upper(nameeng) = upper('CCC Mong Man Wai College') and categoryid=2;</v>
      </c>
    </row>
    <row r="64" spans="1:7" x14ac:dyDescent="0.2">
      <c r="A64" t="s">
        <v>1950</v>
      </c>
      <c r="B64" t="s">
        <v>1778</v>
      </c>
      <c r="C64" t="s">
        <v>1930</v>
      </c>
      <c r="D64" s="52" t="str">
        <f>VLOOKUP(C64, '[1]basketball+football'!$A$2:$C$247, 2, FALSE)</f>
        <v>Carmel Secondary School</v>
      </c>
      <c r="E64" s="52">
        <f>VLOOKUP(C64, '[1]basketball+football'!$A$2:$C$247, 3, FALSE)</f>
        <v>2</v>
      </c>
      <c r="F64" s="52">
        <v>64</v>
      </c>
      <c r="G64" s="52" t="str">
        <f t="shared" si="0"/>
        <v>update  entity set  basketballdivfemale=3, basketballposfemale=1 where upper(nameeng) = upper('Carmel Secondary School') and categoryid=2;</v>
      </c>
    </row>
    <row r="65" spans="1:7" x14ac:dyDescent="0.2">
      <c r="A65" t="s">
        <v>1950</v>
      </c>
      <c r="B65" t="s">
        <v>1778</v>
      </c>
      <c r="C65" t="s">
        <v>2084</v>
      </c>
      <c r="D65" s="52" t="str">
        <f>VLOOKUP(C65, '[1]basketball+football'!$A$2:$C$247, 2, FALSE)</f>
        <v>Wa Ying College</v>
      </c>
      <c r="E65" s="52">
        <f>VLOOKUP(C65, '[1]basketball+football'!$A$2:$C$247, 3, FALSE)</f>
        <v>2</v>
      </c>
      <c r="F65" s="52">
        <v>65</v>
      </c>
      <c r="G65" s="52" t="str">
        <f t="shared" si="0"/>
        <v>update  entity set  basketballdivfemale=3, basketballposfemale=1 where upper(nameeng) = upper('Wa Ying College') and categoryid=2;</v>
      </c>
    </row>
    <row r="66" spans="1:7" x14ac:dyDescent="0.2">
      <c r="A66" t="s">
        <v>1950</v>
      </c>
      <c r="B66" t="s">
        <v>1793</v>
      </c>
      <c r="C66" t="s">
        <v>2085</v>
      </c>
      <c r="D66" s="52" t="str">
        <f>VLOOKUP(C66, '[1]basketball+football'!$A$2:$C$247, 2, FALSE)</f>
        <v>Queen Elizabeth School</v>
      </c>
      <c r="E66" s="52">
        <f>VLOOKUP(C66, '[1]basketball+football'!$A$2:$C$247, 3, FALSE)</f>
        <v>2</v>
      </c>
      <c r="F66" s="52">
        <v>66</v>
      </c>
      <c r="G66" s="52" t="str">
        <f t="shared" ref="G66:G127" si="1">IF(E66&lt;&gt;"","update  entity set  "&amp;A66&amp;", "&amp;B66&amp;" where upper(nameeng) = upper('"&amp;D66&amp;"') and categoryid="&amp;E66&amp;";", "")</f>
        <v>update  entity set  basketballdivfemale=3, basketballposfemale=10 where upper(nameeng) = upper('Queen Elizabeth School') and categoryid=2;</v>
      </c>
    </row>
    <row r="67" spans="1:7" x14ac:dyDescent="0.2">
      <c r="A67" t="s">
        <v>1950</v>
      </c>
      <c r="B67" t="s">
        <v>1793</v>
      </c>
      <c r="C67" t="s">
        <v>2000</v>
      </c>
      <c r="D67" s="52" t="str">
        <f>VLOOKUP(C67, '[1]basketball+football'!$A$2:$C$247, 2, FALSE)</f>
        <v>Hoi Ping Chamber of Commerce Secondary School</v>
      </c>
      <c r="E67" s="52">
        <f>VLOOKUP(C67, '[1]basketball+football'!$A$2:$C$247, 3, FALSE)</f>
        <v>2</v>
      </c>
      <c r="F67" s="52">
        <v>67</v>
      </c>
      <c r="G67" s="52" t="str">
        <f t="shared" si="1"/>
        <v>update  entity set  basketballdivfemale=3, basketballposfemale=10 where upper(nameeng) = upper('Hoi Ping Chamber of Commerce Secondary School') and categoryid=2;</v>
      </c>
    </row>
    <row r="68" spans="1:7" x14ac:dyDescent="0.2">
      <c r="A68" t="s">
        <v>1950</v>
      </c>
      <c r="B68" t="s">
        <v>1793</v>
      </c>
      <c r="C68" t="s">
        <v>1902</v>
      </c>
      <c r="D68" s="52" t="str">
        <f>VLOOKUP(C68, '[1]basketball+football'!$A$2:$C$247, 2, FALSE)</f>
        <v>CCC Ming Yin College</v>
      </c>
      <c r="E68" s="52">
        <f>VLOOKUP(C68, '[1]basketball+football'!$A$2:$C$247, 3, FALSE)</f>
        <v>2</v>
      </c>
      <c r="F68" s="52">
        <v>68</v>
      </c>
      <c r="G68" s="52" t="str">
        <f t="shared" si="1"/>
        <v>update  entity set  basketballdivfemale=3, basketballposfemale=10 where upper(nameeng) = upper('CCC Ming Yin College') and categoryid=2;</v>
      </c>
    </row>
    <row r="69" spans="1:7" x14ac:dyDescent="0.2">
      <c r="A69" t="s">
        <v>1950</v>
      </c>
      <c r="B69" t="s">
        <v>1795</v>
      </c>
      <c r="C69" t="s">
        <v>1935</v>
      </c>
      <c r="D69" s="52" t="str">
        <f>VLOOKUP(C69, '[1]basketball+football'!$A$2:$C$247, 2, FALSE)</f>
        <v>Po Leung Kuk Celine Ho Yam Tong College</v>
      </c>
      <c r="E69" s="52">
        <f>VLOOKUP(C69, '[1]basketball+football'!$A$2:$C$247, 3, FALSE)</f>
        <v>2</v>
      </c>
      <c r="F69" s="52">
        <v>69</v>
      </c>
      <c r="G69" s="52" t="str">
        <f t="shared" si="1"/>
        <v>update  entity set  basketballdivfemale=3, basketballposfemale=11 where upper(nameeng) = upper('Po Leung Kuk Celine Ho Yam Tong College') and categoryid=2;</v>
      </c>
    </row>
    <row r="70" spans="1:7" x14ac:dyDescent="0.2">
      <c r="A70" t="s">
        <v>1950</v>
      </c>
      <c r="B70" t="s">
        <v>1795</v>
      </c>
      <c r="C70" t="s">
        <v>1933</v>
      </c>
      <c r="D70" s="52" t="str">
        <f>VLOOKUP(C70, '[1]basketball+football'!$A$2:$C$247, 2, FALSE)</f>
        <v>Maryknoll Fathers'' School</v>
      </c>
      <c r="E70" s="52">
        <f>VLOOKUP(C70, '[1]basketball+football'!$A$2:$C$247, 3, FALSE)</f>
        <v>2</v>
      </c>
      <c r="F70" s="52">
        <v>70</v>
      </c>
      <c r="G70" s="52" t="str">
        <f t="shared" si="1"/>
        <v>update  entity set  basketballdivfemale=3, basketballposfemale=11 where upper(nameeng) = upper('Maryknoll Fathers'' School') and categoryid=2;</v>
      </c>
    </row>
    <row r="71" spans="1:7" x14ac:dyDescent="0.2">
      <c r="A71" t="s">
        <v>1950</v>
      </c>
      <c r="B71" t="s">
        <v>1795</v>
      </c>
      <c r="C71" t="s">
        <v>1962</v>
      </c>
      <c r="D71" s="52" t="str">
        <f>VLOOKUP(C71, '[1]basketball+football'!$A$2:$C$247, 2, FALSE)</f>
        <v>Methodist College</v>
      </c>
      <c r="E71" s="52">
        <f>VLOOKUP(C71, '[1]basketball+football'!$A$2:$C$247, 3, FALSE)</f>
        <v>2</v>
      </c>
      <c r="F71" s="52">
        <v>71</v>
      </c>
      <c r="G71" s="52" t="str">
        <f t="shared" si="1"/>
        <v>update  entity set  basketballdivfemale=3, basketballposfemale=11 where upper(nameeng) = upper('Methodist College') and categoryid=2;</v>
      </c>
    </row>
    <row r="72" spans="1:7" x14ac:dyDescent="0.2">
      <c r="A72" t="s">
        <v>1950</v>
      </c>
      <c r="B72" t="s">
        <v>1797</v>
      </c>
      <c r="C72" t="s">
        <v>2086</v>
      </c>
      <c r="D72" s="52" t="str">
        <f>VLOOKUP(C72, '[1]basketball+football'!$A$2:$C$247, 2, FALSE)</f>
        <v>Heung To Middle School</v>
      </c>
      <c r="E72" s="52">
        <f>VLOOKUP(C72, '[1]basketball+football'!$A$2:$C$247, 3, FALSE)</f>
        <v>2</v>
      </c>
      <c r="F72" s="52">
        <v>72</v>
      </c>
      <c r="G72" s="52" t="str">
        <f t="shared" si="1"/>
        <v>update  entity set  basketballdivfemale=3, basketballposfemale=12 where upper(nameeng) = upper('Heung To Middle School') and categoryid=2;</v>
      </c>
    </row>
    <row r="73" spans="1:7" x14ac:dyDescent="0.2">
      <c r="A73" t="s">
        <v>1950</v>
      </c>
      <c r="B73" t="s">
        <v>1797</v>
      </c>
      <c r="C73" t="s">
        <v>1921</v>
      </c>
      <c r="D73" s="52" t="str">
        <f>VLOOKUP(C73, '[1]basketball+football'!$A$2:$C$247, 2, FALSE)</f>
        <v>S.K.H. Kei Hau Secondary School</v>
      </c>
      <c r="E73" s="52">
        <f>VLOOKUP(C73, '[1]basketball+football'!$A$2:$C$247, 3, FALSE)</f>
        <v>2</v>
      </c>
      <c r="F73" s="52">
        <v>73</v>
      </c>
      <c r="G73" s="52" t="str">
        <f t="shared" si="1"/>
        <v>update  entity set  basketballdivfemale=3, basketballposfemale=12 where upper(nameeng) = upper('S.K.H. Kei Hau Secondary School') and categoryid=2;</v>
      </c>
    </row>
    <row r="74" spans="1:7" x14ac:dyDescent="0.2">
      <c r="A74" t="s">
        <v>1950</v>
      </c>
      <c r="B74" t="s">
        <v>2045</v>
      </c>
      <c r="C74" t="s">
        <v>2087</v>
      </c>
      <c r="D74" s="52" t="str">
        <f>VLOOKUP(C74, '[1]basketball+football'!$A$2:$C$247, 2, FALSE)</f>
        <v>Carmel Divine Grace Foundation Secondary School</v>
      </c>
      <c r="E74" s="52">
        <f>VLOOKUP(C74, '[1]basketball+football'!$A$2:$C$247, 3, FALSE)</f>
        <v>2</v>
      </c>
      <c r="F74" s="52">
        <v>74</v>
      </c>
      <c r="G74" s="52" t="str">
        <f t="shared" si="1"/>
        <v>update  entity set  basketballdivfemale=3, basketballposfemale=14 where upper(nameeng) = upper('Carmel Divine Grace Foundation Secondary School') and categoryid=2;</v>
      </c>
    </row>
    <row r="75" spans="1:7" x14ac:dyDescent="0.2">
      <c r="A75" t="s">
        <v>1950</v>
      </c>
      <c r="B75" t="s">
        <v>2045</v>
      </c>
      <c r="C75" t="s">
        <v>2088</v>
      </c>
      <c r="D75" s="52" t="str">
        <f>VLOOKUP(C75, '[1]basketball+football'!$A$2:$C$247, 2, FALSE)</f>
        <v>Chan Shu Kui Memorial School</v>
      </c>
      <c r="E75" s="52">
        <f>VLOOKUP(C75, '[1]basketball+football'!$A$2:$C$247, 3, FALSE)</f>
        <v>2</v>
      </c>
      <c r="F75" s="52">
        <v>75</v>
      </c>
      <c r="G75" s="52" t="str">
        <f t="shared" si="1"/>
        <v>update  entity set  basketballdivfemale=3, basketballposfemale=14 where upper(nameeng) = upper('Chan Shu Kui Memorial School') and categoryid=2;</v>
      </c>
    </row>
    <row r="76" spans="1:7" x14ac:dyDescent="0.2">
      <c r="A76" t="s">
        <v>1950</v>
      </c>
      <c r="B76" t="s">
        <v>2045</v>
      </c>
      <c r="C76" t="s">
        <v>2089</v>
      </c>
      <c r="D76" s="52" t="str">
        <f>VLOOKUP(C76, '[1]basketball+football'!$A$2:$C$247, 2, FALSE)</f>
        <v>Kowloon Tong School (Secondary Section)</v>
      </c>
      <c r="E76" s="52">
        <f>VLOOKUP(C76, '[1]basketball+football'!$A$2:$C$247, 3, FALSE)</f>
        <v>2</v>
      </c>
      <c r="F76" s="52">
        <v>76</v>
      </c>
      <c r="G76" s="52" t="str">
        <f t="shared" si="1"/>
        <v>update  entity set  basketballdivfemale=3, basketballposfemale=14 where upper(nameeng) = upper('Kowloon Tong School (Secondary Section)') and categoryid=2;</v>
      </c>
    </row>
    <row r="77" spans="1:7" x14ac:dyDescent="0.2">
      <c r="A77" t="s">
        <v>1950</v>
      </c>
      <c r="B77" t="s">
        <v>2045</v>
      </c>
      <c r="C77" t="s">
        <v>2090</v>
      </c>
      <c r="D77" s="52" t="str">
        <f>VLOOKUP(C77, '[1]basketball+football'!$A$2:$C$247, 2, FALSE)</f>
        <v>King George V School</v>
      </c>
      <c r="E77" s="52">
        <f>VLOOKUP(C77, '[1]basketball+football'!$A$2:$C$247, 3, FALSE)</f>
        <v>5</v>
      </c>
      <c r="F77" s="52">
        <v>77</v>
      </c>
      <c r="G77" s="52" t="str">
        <f t="shared" si="1"/>
        <v>update  entity set  basketballdivfemale=3, basketballposfemale=14 where upper(nameeng) = upper('King George V School') and categoryid=5;</v>
      </c>
    </row>
    <row r="78" spans="1:7" x14ac:dyDescent="0.2">
      <c r="A78" t="s">
        <v>1950</v>
      </c>
      <c r="B78" t="s">
        <v>2045</v>
      </c>
      <c r="C78" t="s">
        <v>2091</v>
      </c>
      <c r="D78" s="52" t="str">
        <f>VLOOKUP(C78, '[1]basketball+football'!$A$2:$C$247, 2, FALSE)</f>
        <v>King Ling College</v>
      </c>
      <c r="E78" s="52">
        <f>VLOOKUP(C78, '[1]basketball+football'!$A$2:$C$247, 3, FALSE)</f>
        <v>2</v>
      </c>
      <c r="F78" s="52">
        <v>78</v>
      </c>
      <c r="G78" s="52" t="str">
        <f t="shared" si="1"/>
        <v>update  entity set  basketballdivfemale=3, basketballposfemale=14 where upper(nameeng) = upper('King Ling College') and categoryid=2;</v>
      </c>
    </row>
    <row r="79" spans="1:7" x14ac:dyDescent="0.2">
      <c r="A79" t="s">
        <v>1950</v>
      </c>
      <c r="B79" t="s">
        <v>2045</v>
      </c>
      <c r="C79" t="s">
        <v>2092</v>
      </c>
      <c r="D79" s="52" t="str">
        <f>VLOOKUP(C79, '[1]basketball+football'!$A$2:$C$247, 2, FALSE)</f>
        <v>Kwun Tong Government Secondary School</v>
      </c>
      <c r="E79" s="52">
        <f>VLOOKUP(C79, '[1]basketball+football'!$A$2:$C$247, 3, FALSE)</f>
        <v>2</v>
      </c>
      <c r="F79" s="52">
        <v>79</v>
      </c>
      <c r="G79" s="52" t="str">
        <f t="shared" si="1"/>
        <v>update  entity set  basketballdivfemale=3, basketballposfemale=14 where upper(nameeng) = upper('Kwun Tong Government Secondary School') and categoryid=2;</v>
      </c>
    </row>
    <row r="80" spans="1:7" x14ac:dyDescent="0.2">
      <c r="A80" t="s">
        <v>1950</v>
      </c>
      <c r="B80" t="s">
        <v>2045</v>
      </c>
      <c r="C80" t="s">
        <v>2016</v>
      </c>
      <c r="D80" s="52" t="str">
        <f>VLOOKUP(C80, '[1]basketball+football'!$A$2:$C$247, 2, FALSE)</f>
        <v>Tack Ching Girls'' Secondary School</v>
      </c>
      <c r="E80" s="52">
        <f>VLOOKUP(C80, '[1]basketball+football'!$A$2:$C$247, 3, FALSE)</f>
        <v>2</v>
      </c>
      <c r="F80" s="52">
        <v>80</v>
      </c>
      <c r="G80" s="52" t="str">
        <f t="shared" si="1"/>
        <v>update  entity set  basketballdivfemale=3, basketballposfemale=14 where upper(nameeng) = upper('Tack Ching Girls'' Secondary School') and categoryid=2;</v>
      </c>
    </row>
    <row r="81" spans="1:7" x14ac:dyDescent="0.2">
      <c r="A81" t="s">
        <v>1950</v>
      </c>
      <c r="B81" t="s">
        <v>1820</v>
      </c>
      <c r="C81" t="s">
        <v>1953</v>
      </c>
      <c r="D81" s="52" t="str">
        <f>VLOOKUP(C81, '[1]basketball+football'!$A$2:$C$247, 2, FALSE)</f>
        <v>Lee Kau Yan Memorial School</v>
      </c>
      <c r="E81" s="52">
        <f>VLOOKUP(C81, '[1]basketball+football'!$A$2:$C$247, 3, FALSE)</f>
        <v>2</v>
      </c>
      <c r="F81" s="52">
        <v>81</v>
      </c>
      <c r="G81" s="52" t="str">
        <f t="shared" si="1"/>
        <v>update  entity set  basketballdivfemale=3, basketballposfemale=17 where upper(nameeng) = upper('Lee Kau Yan Memorial School') and categoryid=2;</v>
      </c>
    </row>
    <row r="82" spans="1:7" x14ac:dyDescent="0.2">
      <c r="A82" t="s">
        <v>1950</v>
      </c>
      <c r="B82" t="s">
        <v>1820</v>
      </c>
      <c r="C82" t="s">
        <v>1955</v>
      </c>
      <c r="D82" s="52" t="str">
        <f>VLOOKUP(C82, '[1]basketball+football'!$A$2:$C$247, 2, FALSE)</f>
        <v>Maryknoll Convent School (Secondary Section)</v>
      </c>
      <c r="E82" s="52">
        <f>VLOOKUP(C82, '[1]basketball+football'!$A$2:$C$247, 3, FALSE)</f>
        <v>2</v>
      </c>
      <c r="F82" s="52">
        <v>82</v>
      </c>
      <c r="G82" s="52" t="str">
        <f t="shared" si="1"/>
        <v>update  entity set  basketballdivfemale=3, basketballposfemale=17 where upper(nameeng) = upper('Maryknoll Convent School (Secondary Section)') and categoryid=2;</v>
      </c>
    </row>
    <row r="83" spans="1:7" x14ac:dyDescent="0.2">
      <c r="A83" t="s">
        <v>1950</v>
      </c>
      <c r="B83" t="s">
        <v>1820</v>
      </c>
      <c r="C83" t="s">
        <v>2093</v>
      </c>
      <c r="D83" s="52" t="str">
        <f>VLOOKUP(C83, '[1]basketball+football'!$A$2:$C$247, 2, FALSE)</f>
        <v>Lok Sin Tong Yu Kan Hing Secondary School</v>
      </c>
      <c r="E83" s="52">
        <f>VLOOKUP(C83, '[1]basketball+football'!$A$2:$C$247, 3, FALSE)</f>
        <v>2</v>
      </c>
      <c r="F83" s="52">
        <v>83</v>
      </c>
      <c r="G83" s="52" t="str">
        <f t="shared" si="1"/>
        <v>update  entity set  basketballdivfemale=3, basketballposfemale=17 where upper(nameeng) = upper('Lok Sin Tong Yu Kan Hing Secondary School') and categoryid=2;</v>
      </c>
    </row>
    <row r="84" spans="1:7" x14ac:dyDescent="0.2">
      <c r="A84" t="s">
        <v>1950</v>
      </c>
      <c r="B84" t="s">
        <v>2051</v>
      </c>
      <c r="C84" t="s">
        <v>2094</v>
      </c>
      <c r="D84" s="52" t="str">
        <f>VLOOKUP(C84, '[1]basketball+football'!$A$2:$C$247, 2, FALSE)</f>
        <v>Ning Po College</v>
      </c>
      <c r="E84" s="52">
        <f>VLOOKUP(C84, '[1]basketball+football'!$A$2:$C$247, 3, FALSE)</f>
        <v>2</v>
      </c>
      <c r="F84" s="52">
        <v>84</v>
      </c>
      <c r="G84" s="52" t="str">
        <f t="shared" si="1"/>
        <v>update  entity set  basketballdivfemale=3, basketballposfemale=18 where upper(nameeng) = upper('Ning Po College') and categoryid=2;</v>
      </c>
    </row>
    <row r="85" spans="1:7" x14ac:dyDescent="0.2">
      <c r="A85" t="s">
        <v>1950</v>
      </c>
      <c r="B85" t="s">
        <v>1822</v>
      </c>
      <c r="C85" t="s">
        <v>2010</v>
      </c>
      <c r="D85" s="52" t="str">
        <f>VLOOKUP(C85, '[1]basketball+football'!$A$2:$C$247, 2, FALSE)</f>
        <v>Holy Family Canossian College</v>
      </c>
      <c r="E85" s="52">
        <f>VLOOKUP(C85, '[1]basketball+football'!$A$2:$C$247, 3, FALSE)</f>
        <v>2</v>
      </c>
      <c r="F85" s="52">
        <v>85</v>
      </c>
      <c r="G85" s="52" t="str">
        <f t="shared" si="1"/>
        <v>update  entity set  basketballdivfemale=3, basketballposfemale=19 where upper(nameeng) = upper('Holy Family Canossian College') and categoryid=2;</v>
      </c>
    </row>
    <row r="86" spans="1:7" x14ac:dyDescent="0.2">
      <c r="A86" t="s">
        <v>1950</v>
      </c>
      <c r="B86" t="s">
        <v>1780</v>
      </c>
      <c r="C86" t="s">
        <v>1957</v>
      </c>
      <c r="D86" s="52" t="str">
        <f>VLOOKUP(C86, '[1]basketball+football'!$A$2:$C$247, 2, FALSE)</f>
        <v>Bishop Hall Jubilee School</v>
      </c>
      <c r="E86" s="52">
        <f>VLOOKUP(C86, '[1]basketball+football'!$A$2:$C$247, 3, FALSE)</f>
        <v>2</v>
      </c>
      <c r="F86" s="52">
        <v>86</v>
      </c>
      <c r="G86" s="52" t="str">
        <f t="shared" si="1"/>
        <v>update  entity set  basketballdivfemale=3, basketballposfemale=2 where upper(nameeng) = upper('Bishop Hall Jubilee School') and categoryid=2;</v>
      </c>
    </row>
    <row r="87" spans="1:7" x14ac:dyDescent="0.2">
      <c r="A87" t="s">
        <v>1950</v>
      </c>
      <c r="B87" t="s">
        <v>1780</v>
      </c>
      <c r="C87" t="s">
        <v>2095</v>
      </c>
      <c r="D87" s="52" t="str">
        <f>VLOOKUP(C87, '[1]basketball+football'!$A$2:$C$247, 2, FALSE)</f>
        <v>Kowloon True Light School</v>
      </c>
      <c r="E87" s="52">
        <f>VLOOKUP(C87, '[1]basketball+football'!$A$2:$C$247, 3, FALSE)</f>
        <v>2</v>
      </c>
      <c r="F87" s="52">
        <v>87</v>
      </c>
      <c r="G87" s="52" t="str">
        <f t="shared" si="1"/>
        <v>update  entity set  basketballdivfemale=3, basketballposfemale=2 where upper(nameeng) = upper('Kowloon True Light School') and categoryid=2;</v>
      </c>
    </row>
    <row r="88" spans="1:7" x14ac:dyDescent="0.2">
      <c r="A88" t="s">
        <v>1950</v>
      </c>
      <c r="B88" t="s">
        <v>2041</v>
      </c>
      <c r="C88" t="s">
        <v>1898</v>
      </c>
      <c r="D88" s="52" t="str">
        <f>VLOOKUP(C88, '[1]basketball+football'!$A$2:$C$247, 2, FALSE)</f>
        <v>Delia Memorial School (Hip Wo)</v>
      </c>
      <c r="E88" s="52">
        <f>VLOOKUP(C88, '[1]basketball+football'!$A$2:$C$247, 3, FALSE)</f>
        <v>2</v>
      </c>
      <c r="F88" s="52">
        <v>88</v>
      </c>
      <c r="G88" s="52" t="str">
        <f t="shared" si="1"/>
        <v>update  entity set  basketballdivfemale=3, basketballposfemale=20 where upper(nameeng) = upper('Delia Memorial School (Hip Wo)') and categoryid=2;</v>
      </c>
    </row>
    <row r="89" spans="1:7" x14ac:dyDescent="0.2">
      <c r="A89" t="s">
        <v>1950</v>
      </c>
      <c r="B89" t="s">
        <v>2041</v>
      </c>
      <c r="C89" t="s">
        <v>1974</v>
      </c>
      <c r="D89" s="52" t="str">
        <f>VLOOKUP(C89, '[1]basketball+football'!$A$2:$C$247, 2, FALSE)</f>
        <v>Munsang College</v>
      </c>
      <c r="E89" s="52">
        <f>VLOOKUP(C89, '[1]basketball+football'!$A$2:$C$247, 3, FALSE)</f>
        <v>2</v>
      </c>
      <c r="F89" s="52">
        <v>89</v>
      </c>
      <c r="G89" s="52" t="str">
        <f t="shared" si="1"/>
        <v>update  entity set  basketballdivfemale=3, basketballposfemale=20 where upper(nameeng) = upper('Munsang College') and categoryid=2;</v>
      </c>
    </row>
    <row r="90" spans="1:7" x14ac:dyDescent="0.2">
      <c r="A90" t="s">
        <v>1950</v>
      </c>
      <c r="B90" t="s">
        <v>2041</v>
      </c>
      <c r="C90" t="s">
        <v>2096</v>
      </c>
      <c r="D90" s="52" t="str">
        <f>VLOOKUP(C90, '[1]basketball+football'!$A$2:$C$247, 2, FALSE)</f>
        <v>PLK Ngan Po Ling College</v>
      </c>
      <c r="E90" s="52">
        <f>VLOOKUP(C90, '[1]basketball+football'!$A$2:$C$247, 3, FALSE)</f>
        <v>2</v>
      </c>
      <c r="F90" s="52">
        <v>90</v>
      </c>
      <c r="G90" s="52" t="str">
        <f t="shared" si="1"/>
        <v>update  entity set  basketballdivfemale=3, basketballposfemale=20 where upper(nameeng) = upper('PLK Ngan Po Ling College') and categoryid=2;</v>
      </c>
    </row>
    <row r="91" spans="1:7" x14ac:dyDescent="0.2">
      <c r="A91" t="s">
        <v>1950</v>
      </c>
      <c r="B91" t="s">
        <v>2041</v>
      </c>
      <c r="C91" t="s">
        <v>2097</v>
      </c>
      <c r="D91" s="52" t="str">
        <f>VLOOKUP(C91, '[1]basketball+football'!$A$2:$C$247, 2, FALSE)</f>
        <v>Tak Oi Secondary School</v>
      </c>
      <c r="E91" s="52">
        <f>VLOOKUP(C91, '[1]basketball+football'!$A$2:$C$247, 3, FALSE)</f>
        <v>2</v>
      </c>
      <c r="F91" s="52">
        <v>91</v>
      </c>
      <c r="G91" s="52" t="str">
        <f t="shared" si="1"/>
        <v>update  entity set  basketballdivfemale=3, basketballposfemale=20 where upper(nameeng) = upper('Tak Oi Secondary School') and categoryid=2;</v>
      </c>
    </row>
    <row r="92" spans="1:7" x14ac:dyDescent="0.2">
      <c r="A92" t="s">
        <v>1950</v>
      </c>
      <c r="B92" t="s">
        <v>1825</v>
      </c>
      <c r="C92" t="s">
        <v>1990</v>
      </c>
      <c r="D92" s="52" t="str">
        <f>VLOOKUP(C92, '[1]basketball+football'!$A$2:$C$247, 2, FALSE)</f>
        <v>CCC Heep Woh College</v>
      </c>
      <c r="E92" s="52">
        <f>VLOOKUP(C92, '[1]basketball+football'!$A$2:$C$247, 3, FALSE)</f>
        <v>2</v>
      </c>
      <c r="F92" s="52">
        <v>92</v>
      </c>
      <c r="G92" s="52" t="str">
        <f t="shared" si="1"/>
        <v>update  entity set  basketballdivfemale=3, basketballposfemale=21 where upper(nameeng) = upper('CCC Heep Woh College') and categoryid=2;</v>
      </c>
    </row>
    <row r="93" spans="1:7" x14ac:dyDescent="0.2">
      <c r="A93" t="s">
        <v>1950</v>
      </c>
      <c r="B93" t="s">
        <v>1827</v>
      </c>
      <c r="C93" t="s">
        <v>2014</v>
      </c>
      <c r="D93" s="52" t="str">
        <f>VLOOKUP(C93, '[1]basketball+football'!$A$2:$C$247, 2, FALSE)</f>
        <v>The Mission Covenant Church Holm Glad College</v>
      </c>
      <c r="E93" s="52">
        <f>VLOOKUP(C93, '[1]basketball+football'!$A$2:$C$247, 3, FALSE)</f>
        <v>2</v>
      </c>
      <c r="F93" s="52">
        <v>93</v>
      </c>
      <c r="G93" s="52" t="str">
        <f t="shared" si="1"/>
        <v>update  entity set  basketballdivfemale=3, basketballposfemale=22 where upper(nameeng) = upper('The Mission Covenant Church Holm Glad College') and categoryid=2;</v>
      </c>
    </row>
    <row r="94" spans="1:7" x14ac:dyDescent="0.2">
      <c r="A94" t="s">
        <v>1950</v>
      </c>
      <c r="B94" t="s">
        <v>2046</v>
      </c>
      <c r="C94" t="s">
        <v>1963</v>
      </c>
      <c r="D94" s="52" t="str">
        <f>VLOOKUP(C94, '[1]basketball+football'!$A$2:$C$247, 2, FALSE)</f>
        <v>Concordia Lutheran School</v>
      </c>
      <c r="E94" s="52">
        <f>VLOOKUP(C94, '[1]basketball+football'!$A$2:$C$247, 3, FALSE)</f>
        <v>2</v>
      </c>
      <c r="F94" s="52">
        <v>94</v>
      </c>
      <c r="G94" s="52" t="str">
        <f t="shared" si="1"/>
        <v>update  entity set  basketballdivfemale=3, basketballposfemale=23 where upper(nameeng) = upper('Concordia Lutheran School') and categoryid=2;</v>
      </c>
    </row>
    <row r="95" spans="1:7" x14ac:dyDescent="0.2">
      <c r="A95" t="s">
        <v>1950</v>
      </c>
      <c r="B95" t="s">
        <v>2046</v>
      </c>
      <c r="C95" t="s">
        <v>1925</v>
      </c>
      <c r="D95" s="52" t="str">
        <f>VLOOKUP(C95, '[1]basketball+football'!$A$2:$C$247, 2, FALSE)</f>
        <v>Buddhist Tai Hung College</v>
      </c>
      <c r="E95" s="52">
        <f>VLOOKUP(C95, '[1]basketball+football'!$A$2:$C$247, 3, FALSE)</f>
        <v>2</v>
      </c>
      <c r="F95" s="52">
        <v>95</v>
      </c>
      <c r="G95" s="52" t="str">
        <f t="shared" si="1"/>
        <v>update  entity set  basketballdivfemale=3, basketballposfemale=23 where upper(nameeng) = upper('Buddhist Tai Hung College') and categoryid=2;</v>
      </c>
    </row>
    <row r="96" spans="1:7" x14ac:dyDescent="0.2">
      <c r="A96" t="s">
        <v>1950</v>
      </c>
      <c r="B96" t="s">
        <v>2046</v>
      </c>
      <c r="C96" t="s">
        <v>1949</v>
      </c>
      <c r="D96" s="52" t="str">
        <f>VLOOKUP(C96, '[1]basketball+football'!$A$2:$C$247, 2, FALSE)</f>
        <v>G.T. (Ellen Yeung) College</v>
      </c>
      <c r="E96" s="52">
        <f>VLOOKUP(C96, '[1]basketball+football'!$A$2:$C$247, 3, FALSE)</f>
        <v>2</v>
      </c>
      <c r="F96" s="52">
        <v>96</v>
      </c>
      <c r="G96" s="52" t="str">
        <f t="shared" si="1"/>
        <v>update  entity set  basketballdivfemale=3, basketballposfemale=23 where upper(nameeng) = upper('G.T. (Ellen Yeung) College') and categoryid=2;</v>
      </c>
    </row>
    <row r="97" spans="1:7" x14ac:dyDescent="0.2">
      <c r="A97" t="s">
        <v>1950</v>
      </c>
      <c r="B97" t="s">
        <v>2046</v>
      </c>
      <c r="C97" t="s">
        <v>2007</v>
      </c>
      <c r="D97" s="52" t="str">
        <f>VLOOKUP(C97, '[1]basketball+football'!$A$2:$C$247, 2, FALSE)</f>
        <v>St. Antonius Girls'' College</v>
      </c>
      <c r="E97" s="52">
        <f>VLOOKUP(C97, '[1]basketball+football'!$A$2:$C$247, 3, FALSE)</f>
        <v>2</v>
      </c>
      <c r="F97" s="52">
        <v>97</v>
      </c>
      <c r="G97" s="52" t="str">
        <f t="shared" si="1"/>
        <v>update  entity set  basketballdivfemale=3, basketballposfemale=23 where upper(nameeng) = upper('St. Antonius Girls'' College') and categoryid=2;</v>
      </c>
    </row>
    <row r="98" spans="1:7" x14ac:dyDescent="0.2">
      <c r="A98" t="s">
        <v>1950</v>
      </c>
      <c r="B98" t="s">
        <v>1829</v>
      </c>
      <c r="C98" t="s">
        <v>1988</v>
      </c>
      <c r="D98" s="52" t="str">
        <f>VLOOKUP(C98, '[1]basketball+football'!$A$2:$C$247, 2, FALSE)</f>
        <v>Lung Kong WFSL Lau Wong Fat Secondary School</v>
      </c>
      <c r="E98" s="52">
        <f>VLOOKUP(C98, '[1]basketball+football'!$A$2:$C$247, 3, FALSE)</f>
        <v>2</v>
      </c>
      <c r="F98" s="52">
        <v>98</v>
      </c>
      <c r="G98" s="52" t="str">
        <f t="shared" si="1"/>
        <v>update  entity set  basketballdivfemale=3, basketballposfemale=25 where upper(nameeng) = upper('Lung Kong WFSL Lau Wong Fat Secondary School') and categoryid=2;</v>
      </c>
    </row>
    <row r="99" spans="1:7" x14ac:dyDescent="0.2">
      <c r="A99" t="s">
        <v>1950</v>
      </c>
      <c r="B99" t="s">
        <v>1829</v>
      </c>
      <c r="C99" t="s">
        <v>2031</v>
      </c>
      <c r="D99" s="52" t="str">
        <f>VLOOKUP(C99, '[1]basketball+football'!$A$2:$C$247, 2, FALSE)</f>
        <v>New Asia Middle School</v>
      </c>
      <c r="E99" s="52">
        <f>VLOOKUP(C99, '[1]basketball+football'!$A$2:$C$247, 3, FALSE)</f>
        <v>2</v>
      </c>
      <c r="F99" s="52">
        <v>99</v>
      </c>
      <c r="G99" s="52" t="str">
        <f t="shared" si="1"/>
        <v>update  entity set  basketballdivfemale=3, basketballposfemale=25 where upper(nameeng) = upper('New Asia Middle School') and categoryid=2;</v>
      </c>
    </row>
    <row r="100" spans="1:7" x14ac:dyDescent="0.2">
      <c r="A100" t="s">
        <v>1950</v>
      </c>
      <c r="B100" t="s">
        <v>1829</v>
      </c>
      <c r="C100" t="s">
        <v>1964</v>
      </c>
      <c r="D100" s="52" t="str">
        <f>VLOOKUP(C100, '[1]basketball+football'!$A$2:$C$247, 2, FALSE)</f>
        <v>CCC Rotary Secondary School</v>
      </c>
      <c r="E100" s="52">
        <f>VLOOKUP(C100, '[1]basketball+football'!$A$2:$C$247, 3, FALSE)</f>
        <v>2</v>
      </c>
      <c r="F100" s="52">
        <v>100</v>
      </c>
      <c r="G100" s="52" t="str">
        <f t="shared" si="1"/>
        <v>update  entity set  basketballdivfemale=3, basketballposfemale=25 where upper(nameeng) = upper('CCC Rotary Secondary School') and categoryid=2;</v>
      </c>
    </row>
    <row r="101" spans="1:7" x14ac:dyDescent="0.2">
      <c r="A101" t="s">
        <v>1950</v>
      </c>
      <c r="B101" t="s">
        <v>1829</v>
      </c>
      <c r="C101" t="s">
        <v>1979</v>
      </c>
      <c r="D101" s="52" t="str">
        <f>VLOOKUP(C101, '[1]basketball+football'!$A$2:$C$247, 2, FALSE)</f>
        <v>Delia Memorial School (Broadway)</v>
      </c>
      <c r="E101" s="52">
        <f>VLOOKUP(C101, '[1]basketball+football'!$A$2:$C$247, 3, FALSE)</f>
        <v>2</v>
      </c>
      <c r="F101" s="52">
        <v>101</v>
      </c>
      <c r="G101" s="52" t="str">
        <f t="shared" si="1"/>
        <v>update  entity set  basketballdivfemale=3, basketballposfemale=25 where upper(nameeng) = upper('Delia Memorial School (Broadway)') and categoryid=2;</v>
      </c>
    </row>
    <row r="102" spans="1:7" x14ac:dyDescent="0.2">
      <c r="A102" t="s">
        <v>1950</v>
      </c>
      <c r="B102" t="s">
        <v>1831</v>
      </c>
      <c r="C102" t="s">
        <v>1941</v>
      </c>
      <c r="D102" s="52" t="str">
        <f>VLOOKUP(C102, '[1]basketball+football'!$A$2:$C$247, 2, FALSE)</f>
        <v>Christian Alliance P. C. Lau Memorial International School</v>
      </c>
      <c r="E102" s="52">
        <f>VLOOKUP(C102, '[1]basketball+football'!$A$2:$C$247, 3, FALSE)</f>
        <v>5</v>
      </c>
      <c r="F102" s="52">
        <v>102</v>
      </c>
      <c r="G102" s="52" t="str">
        <f t="shared" si="1"/>
        <v>update  entity set  basketballdivfemale=3, basketballposfemale=26 where upper(nameeng) = upper('Christian Alliance P. C. Lau Memorial International School') and categoryid=5;</v>
      </c>
    </row>
    <row r="103" spans="1:7" x14ac:dyDescent="0.2">
      <c r="A103" t="s">
        <v>1950</v>
      </c>
      <c r="B103" t="s">
        <v>1831</v>
      </c>
      <c r="C103" t="s">
        <v>1927</v>
      </c>
      <c r="D103" s="52" t="str">
        <f>VLOOKUP(C103, '[1]basketball+football'!$A$2:$C$247, 2, FALSE)</f>
        <v>PLK Laws Foundation College</v>
      </c>
      <c r="E103" s="52">
        <f>VLOOKUP(C103, '[1]basketball+football'!$A$2:$C$247, 3, FALSE)</f>
        <v>2</v>
      </c>
      <c r="F103" s="52">
        <v>103</v>
      </c>
      <c r="G103" s="52" t="str">
        <f t="shared" si="1"/>
        <v>update  entity set  basketballdivfemale=3, basketballposfemale=26 where upper(nameeng) = upper('PLK Laws Foundation College') and categoryid=2;</v>
      </c>
    </row>
    <row r="104" spans="1:7" x14ac:dyDescent="0.2">
      <c r="A104" t="s">
        <v>1950</v>
      </c>
      <c r="B104" t="s">
        <v>1831</v>
      </c>
      <c r="C104" t="s">
        <v>2099</v>
      </c>
      <c r="D104" s="52" t="str">
        <f>VLOOKUP(C104, '[1]basketball+football'!$A$2:$C$247, 2, FALSE)</f>
        <v>Christian &amp; Missionary Alliance Sun Kei Secondary School</v>
      </c>
      <c r="E104" s="52">
        <f>VLOOKUP(C104, '[1]basketball+football'!$A$2:$C$247, 3, FALSE)</f>
        <v>2</v>
      </c>
      <c r="F104" s="52">
        <v>104</v>
      </c>
      <c r="G104" s="52" t="str">
        <f t="shared" si="1"/>
        <v>update  entity set  basketballdivfemale=3, basketballposfemale=26 where upper(nameeng) = upper('Christian &amp; Missionary Alliance Sun Kei Secondary School') and categoryid=2;</v>
      </c>
    </row>
    <row r="105" spans="1:7" x14ac:dyDescent="0.2">
      <c r="A105" t="s">
        <v>1950</v>
      </c>
      <c r="B105" t="s">
        <v>1831</v>
      </c>
      <c r="C105" t="s">
        <v>2100</v>
      </c>
      <c r="D105" s="52" t="str">
        <f>VLOOKUP(C105, '[1]basketball+football'!$A$2:$C$247, 2, FALSE)</f>
        <v>POH 80th Anniversary Tang Ying Hei College</v>
      </c>
      <c r="E105" s="52">
        <f>VLOOKUP(C105, '[1]basketball+football'!$A$2:$C$247, 3, FALSE)</f>
        <v>2</v>
      </c>
      <c r="F105" s="52">
        <v>105</v>
      </c>
      <c r="G105" s="52" t="str">
        <f t="shared" si="1"/>
        <v>update  entity set  basketballdivfemale=3, basketballposfemale=26 where upper(nameeng) = upper('POH 80th Anniversary Tang Ying Hei College') and categoryid=2;</v>
      </c>
    </row>
    <row r="106" spans="1:7" x14ac:dyDescent="0.2">
      <c r="A106" t="s">
        <v>1950</v>
      </c>
      <c r="B106" t="s">
        <v>2047</v>
      </c>
      <c r="C106" t="s">
        <v>2101</v>
      </c>
      <c r="D106" s="52" t="str">
        <f>VLOOKUP(C106, '[1]basketball+football'!$A$2:$C$247, 2, FALSE)</f>
        <v>Evangel College</v>
      </c>
      <c r="E106" s="52">
        <f>VLOOKUP(C106, '[1]basketball+football'!$A$2:$C$247, 3, FALSE)</f>
        <v>2</v>
      </c>
      <c r="F106" s="52">
        <v>106</v>
      </c>
      <c r="G106" s="52" t="str">
        <f t="shared" si="1"/>
        <v>update  entity set  basketballdivfemale=3, basketballposfemale=28 where upper(nameeng) = upper('Evangel College') and categoryid=2;</v>
      </c>
    </row>
    <row r="107" spans="1:7" x14ac:dyDescent="0.2">
      <c r="A107" t="s">
        <v>1950</v>
      </c>
      <c r="B107" t="s">
        <v>1834</v>
      </c>
      <c r="C107" t="s">
        <v>1913</v>
      </c>
      <c r="D107" s="52" t="str">
        <f>VLOOKUP(C107, '[1]basketball+football'!$A$2:$C$247, 2, FALSE)</f>
        <v>Stewards Pooi Tun Secondary School</v>
      </c>
      <c r="E107" s="52">
        <f>VLOOKUP(C107, '[1]basketball+football'!$A$2:$C$247, 3, FALSE)</f>
        <v>2</v>
      </c>
      <c r="F107" s="52">
        <v>107</v>
      </c>
      <c r="G107" s="52" t="str">
        <f t="shared" si="1"/>
        <v>update  entity set  basketballdivfemale=3, basketballposfemale=29 where upper(nameeng) = upper('Stewards Pooi Tun Secondary School') and categoryid=2;</v>
      </c>
    </row>
    <row r="108" spans="1:7" x14ac:dyDescent="0.2">
      <c r="A108" t="s">
        <v>1950</v>
      </c>
      <c r="B108" t="s">
        <v>1782</v>
      </c>
      <c r="C108" t="s">
        <v>1954</v>
      </c>
      <c r="D108" s="52" t="str">
        <f>VLOOKUP(C108, '[1]basketball+football'!$A$2:$C$247, 2, FALSE)</f>
        <v>STFA Seaward Woo College</v>
      </c>
      <c r="E108" s="52">
        <f>VLOOKUP(C108, '[1]basketball+football'!$A$2:$C$247, 3, FALSE)</f>
        <v>2</v>
      </c>
      <c r="F108" s="52">
        <v>108</v>
      </c>
      <c r="G108" s="52" t="str">
        <f t="shared" si="1"/>
        <v>update  entity set  basketballdivfemale=3, basketballposfemale=3 where upper(nameeng) = upper('STFA Seaward Woo College') and categoryid=2;</v>
      </c>
    </row>
    <row r="109" spans="1:7" x14ac:dyDescent="0.2">
      <c r="A109" t="s">
        <v>1950</v>
      </c>
      <c r="B109" t="s">
        <v>1782</v>
      </c>
      <c r="C109" t="s">
        <v>1999</v>
      </c>
      <c r="D109" s="52" t="str">
        <f>VLOOKUP(C109, '[1]basketball+football'!$A$2:$C$247, 2, FALSE)</f>
        <v>Notre Dame College</v>
      </c>
      <c r="E109" s="52">
        <f>VLOOKUP(C109, '[1]basketball+football'!$A$2:$C$247, 3, FALSE)</f>
        <v>2</v>
      </c>
      <c r="F109" s="52">
        <v>109</v>
      </c>
      <c r="G109" s="52" t="str">
        <f t="shared" si="1"/>
        <v>update  entity set  basketballdivfemale=3, basketballposfemale=3 where upper(nameeng) = upper('Notre Dame College') and categoryid=2;</v>
      </c>
    </row>
    <row r="110" spans="1:7" x14ac:dyDescent="0.2">
      <c r="A110" t="s">
        <v>1950</v>
      </c>
      <c r="B110" t="s">
        <v>1836</v>
      </c>
      <c r="C110" t="s">
        <v>1931</v>
      </c>
      <c r="D110" s="52" t="str">
        <f>VLOOKUP(C110, '[1]basketball+football'!$A$2:$C$247, 2, FALSE)</f>
        <v>Creative Secondary School</v>
      </c>
      <c r="E110" s="52">
        <f>VLOOKUP(C110, '[1]basketball+football'!$A$2:$C$247, 3, FALSE)</f>
        <v>2</v>
      </c>
      <c r="F110" s="52">
        <v>110</v>
      </c>
      <c r="G110" s="52" t="str">
        <f t="shared" si="1"/>
        <v>update  entity set  basketballdivfemale=3, basketballposfemale=30 where upper(nameeng) = upper('Creative Secondary School') and categoryid=2;</v>
      </c>
    </row>
    <row r="111" spans="1:7" x14ac:dyDescent="0.2">
      <c r="A111" t="s">
        <v>1950</v>
      </c>
      <c r="B111" t="s">
        <v>1836</v>
      </c>
      <c r="C111" t="s">
        <v>1970</v>
      </c>
      <c r="D111" s="52" t="str">
        <f>VLOOKUP(C111, '[1]basketball+football'!$A$2:$C$247, 2, FALSE)</f>
        <v>Maryknoll Secondary School</v>
      </c>
      <c r="E111" s="52">
        <f>VLOOKUP(C111, '[1]basketball+football'!$A$2:$C$247, 3, FALSE)</f>
        <v>2</v>
      </c>
      <c r="F111" s="52">
        <v>111</v>
      </c>
      <c r="G111" s="52" t="str">
        <f t="shared" si="1"/>
        <v>update  entity set  basketballdivfemale=3, basketballposfemale=30 where upper(nameeng) = upper('Maryknoll Secondary School') and categoryid=2;</v>
      </c>
    </row>
    <row r="112" spans="1:7" x14ac:dyDescent="0.2">
      <c r="A112" t="s">
        <v>1950</v>
      </c>
      <c r="B112" t="s">
        <v>2052</v>
      </c>
      <c r="C112" t="s">
        <v>2015</v>
      </c>
      <c r="D112" s="52" t="str">
        <f>VLOOKUP(C112, '[1]basketball+football'!$A$2:$C$247, 2, FALSE)</f>
        <v>Ko Lui Secondary School</v>
      </c>
      <c r="E112" s="52">
        <f>VLOOKUP(C112, '[1]basketball+football'!$A$2:$C$247, 3, FALSE)</f>
        <v>2</v>
      </c>
      <c r="F112" s="52">
        <v>112</v>
      </c>
      <c r="G112" s="52" t="str">
        <f t="shared" si="1"/>
        <v>update  entity set  basketballdivfemale=3, basketballposfemale=31 where upper(nameeng) = upper('Ko Lui Secondary School') and categoryid=2;</v>
      </c>
    </row>
    <row r="113" spans="1:7" x14ac:dyDescent="0.2">
      <c r="A113" t="s">
        <v>1950</v>
      </c>
      <c r="B113" t="s">
        <v>2052</v>
      </c>
      <c r="C113" t="s">
        <v>1914</v>
      </c>
      <c r="D113" s="52" t="str">
        <f>VLOOKUP(C113, '[1]basketball+football'!$A$2:$C$247, 2, FALSE)</f>
        <v>FDBWA Szeto Ho Secondary School</v>
      </c>
      <c r="E113" s="52">
        <f>VLOOKUP(C113, '[1]basketball+football'!$A$2:$C$247, 3, FALSE)</f>
        <v>2</v>
      </c>
      <c r="F113" s="52">
        <v>113</v>
      </c>
      <c r="G113" s="52" t="str">
        <f t="shared" si="1"/>
        <v>update  entity set  basketballdivfemale=3, basketballposfemale=31 where upper(nameeng) = upper('FDBWA Szeto Ho Secondary School') and categoryid=2;</v>
      </c>
    </row>
    <row r="114" spans="1:7" x14ac:dyDescent="0.2">
      <c r="A114" t="s">
        <v>1950</v>
      </c>
      <c r="B114" t="s">
        <v>2048</v>
      </c>
      <c r="C114" t="s">
        <v>1936</v>
      </c>
      <c r="D114" s="52" t="str">
        <f>VLOOKUP(C114, '[1]basketball+football'!$A$2:$C$247, 2, FALSE)</f>
        <v>Salvation Army William Booth Secondary School</v>
      </c>
      <c r="E114" s="52">
        <f>VLOOKUP(C114, '[1]basketball+football'!$A$2:$C$247, 3, FALSE)</f>
        <v>2</v>
      </c>
      <c r="F114" s="52">
        <v>114</v>
      </c>
      <c r="G114" s="52" t="str">
        <f t="shared" si="1"/>
        <v>update  entity set  basketballdivfemale=3, basketballposfemale=32 where upper(nameeng) = upper('Salvation Army William Booth Secondary School') and categoryid=2;</v>
      </c>
    </row>
    <row r="115" spans="1:7" x14ac:dyDescent="0.2">
      <c r="A115" t="s">
        <v>1950</v>
      </c>
      <c r="B115" t="s">
        <v>2053</v>
      </c>
      <c r="C115" t="s">
        <v>2103</v>
      </c>
      <c r="D115" s="52" t="str">
        <f>VLOOKUP(C115, '[1]basketball+football'!$A$2:$C$247, 2, FALSE)</f>
        <v>HK &amp; KLN Chiu Chow Public Assn. Sec. School</v>
      </c>
      <c r="E115" s="52">
        <f>VLOOKUP(C115, '[1]basketball+football'!$A$2:$C$247, 3, FALSE)</f>
        <v>2</v>
      </c>
      <c r="F115" s="52">
        <v>115</v>
      </c>
      <c r="G115" s="52" t="str">
        <f t="shared" si="1"/>
        <v>update  entity set  basketballdivfemale=3, basketballposfemale=33 where upper(nameeng) = upper('HK &amp; KLN Chiu Chow Public Assn. Sec. School') and categoryid=2;</v>
      </c>
    </row>
    <row r="116" spans="1:7" x14ac:dyDescent="0.2">
      <c r="A116" t="s">
        <v>1950</v>
      </c>
      <c r="B116" t="s">
        <v>2053</v>
      </c>
      <c r="C116" t="s">
        <v>1982</v>
      </c>
      <c r="D116" s="52" t="str">
        <f>VLOOKUP(C116, '[1]basketball+football'!$A$2:$C$247, 2, FALSE)</f>
        <v>CMA Secondary School</v>
      </c>
      <c r="E116" s="52">
        <f>VLOOKUP(C116, '[1]basketball+football'!$A$2:$C$247, 3, FALSE)</f>
        <v>2</v>
      </c>
      <c r="F116" s="52">
        <v>116</v>
      </c>
      <c r="G116" s="52" t="str">
        <f t="shared" si="1"/>
        <v>update  entity set  basketballdivfemale=3, basketballposfemale=33 where upper(nameeng) = upper('CMA Secondary School') and categoryid=2;</v>
      </c>
    </row>
    <row r="117" spans="1:7" x14ac:dyDescent="0.2">
      <c r="A117" t="s">
        <v>1950</v>
      </c>
      <c r="B117" t="s">
        <v>2053</v>
      </c>
      <c r="C117" t="s">
        <v>1926</v>
      </c>
      <c r="D117" s="52" t="str">
        <f>VLOOKUP(C117, '[1]basketball+football'!$A$2:$C$247, 2, FALSE)</f>
        <v>HKMA David Li Kwok Po College</v>
      </c>
      <c r="E117" s="52">
        <f>VLOOKUP(C117, '[1]basketball+football'!$A$2:$C$247, 3, FALSE)</f>
        <v>2</v>
      </c>
      <c r="F117" s="52">
        <v>117</v>
      </c>
      <c r="G117" s="52" t="str">
        <f t="shared" si="1"/>
        <v>update  entity set  basketballdivfemale=3, basketballposfemale=33 where upper(nameeng) = upper('HKMA David Li Kwok Po College') and categoryid=2;</v>
      </c>
    </row>
    <row r="118" spans="1:7" x14ac:dyDescent="0.2">
      <c r="A118" t="s">
        <v>1950</v>
      </c>
      <c r="B118" t="s">
        <v>2049</v>
      </c>
      <c r="C118" t="s">
        <v>1923</v>
      </c>
      <c r="D118" s="52" t="str">
        <f>VLOOKUP(C118, '[1]basketball+football'!$A$2:$C$247, 2, FALSE)</f>
        <v>Tsung Tsin Christian Academy</v>
      </c>
      <c r="E118" s="52">
        <f>VLOOKUP(C118, '[1]basketball+football'!$A$2:$C$247, 3, FALSE)</f>
        <v>2</v>
      </c>
      <c r="F118" s="52">
        <v>118</v>
      </c>
      <c r="G118" s="52" t="str">
        <f t="shared" si="1"/>
        <v>update  entity set  basketballdivfemale=3, basketballposfemale=34 where upper(nameeng) = upper('Tsung Tsin Christian Academy') and categoryid=2;</v>
      </c>
    </row>
    <row r="119" spans="1:7" x14ac:dyDescent="0.2">
      <c r="A119" t="s">
        <v>1950</v>
      </c>
      <c r="B119" t="s">
        <v>2054</v>
      </c>
      <c r="C119" t="s">
        <v>2003</v>
      </c>
      <c r="D119" s="52" t="str">
        <f>VLOOKUP(C119, '[1]basketball+football'!$A$2:$C$247, 2, FALSE)</f>
        <v>WEO Chang Pui Chung Memorial School</v>
      </c>
      <c r="E119" s="52">
        <f>VLOOKUP(C119, '[1]basketball+football'!$A$2:$C$247, 3, FALSE)</f>
        <v>2</v>
      </c>
      <c r="F119" s="52">
        <v>119</v>
      </c>
      <c r="G119" s="52" t="str">
        <f t="shared" si="1"/>
        <v>update  entity set  basketballdivfemale=3, basketballposfemale=36 where upper(nameeng) = upper('WEO Chang Pui Chung Memorial School') and categoryid=2;</v>
      </c>
    </row>
    <row r="120" spans="1:7" x14ac:dyDescent="0.2">
      <c r="A120" t="s">
        <v>1950</v>
      </c>
      <c r="B120" t="s">
        <v>2054</v>
      </c>
      <c r="C120" t="s">
        <v>2104</v>
      </c>
      <c r="D120" s="52" t="str">
        <f>VLOOKUP(C120, '[1]basketball+football'!$A$2:$C$247, 2, FALSE)</f>
        <v>TWGHs Lui Yun Choy Memorial College</v>
      </c>
      <c r="E120" s="52">
        <f>VLOOKUP(C120, '[1]basketball+football'!$A$2:$C$247, 3, FALSE)</f>
        <v>2</v>
      </c>
      <c r="F120" s="52">
        <v>120</v>
      </c>
      <c r="G120" s="52" t="str">
        <f t="shared" si="1"/>
        <v>update  entity set  basketballdivfemale=3, basketballposfemale=36 where upper(nameeng) = upper('TWGHs Lui Yun Choy Memorial College') and categoryid=2;</v>
      </c>
    </row>
    <row r="121" spans="1:7" x14ac:dyDescent="0.2">
      <c r="A121" t="s">
        <v>1950</v>
      </c>
      <c r="B121" t="s">
        <v>1784</v>
      </c>
      <c r="C121" t="s">
        <v>1952</v>
      </c>
      <c r="D121" s="52" t="str">
        <f>VLOOKUP(C121, '[1]basketball+football'!$A$2:$C$247, 2, FALSE)</f>
        <v>Leung Shek Chee College</v>
      </c>
      <c r="E121" s="52">
        <f>VLOOKUP(C121, '[1]basketball+football'!$A$2:$C$247, 3, FALSE)</f>
        <v>2</v>
      </c>
      <c r="F121" s="52">
        <v>121</v>
      </c>
      <c r="G121" s="52" t="str">
        <f t="shared" si="1"/>
        <v>update  entity set  basketballdivfemale=3, basketballposfemale=4 where upper(nameeng) = upper('Leung Shek Chee College') and categoryid=2;</v>
      </c>
    </row>
    <row r="122" spans="1:7" x14ac:dyDescent="0.2">
      <c r="A122" t="s">
        <v>1950</v>
      </c>
      <c r="B122" t="s">
        <v>1784</v>
      </c>
      <c r="C122" t="s">
        <v>2011</v>
      </c>
      <c r="D122" s="52" t="str">
        <f>VLOOKUP(C122, '[1]basketball+football'!$A$2:$C$247, 2, FALSE)</f>
        <v>True Light Girls'' College</v>
      </c>
      <c r="E122" s="52">
        <f>VLOOKUP(C122, '[1]basketball+football'!$A$2:$C$247, 3, FALSE)</f>
        <v>2</v>
      </c>
      <c r="F122" s="52">
        <v>122</v>
      </c>
      <c r="G122" s="52" t="str">
        <f t="shared" si="1"/>
        <v>update  entity set  basketballdivfemale=3, basketballposfemale=4 where upper(nameeng) = upper('True Light Girls'' College') and categoryid=2;</v>
      </c>
    </row>
    <row r="123" spans="1:7" x14ac:dyDescent="0.2">
      <c r="A123" t="s">
        <v>1950</v>
      </c>
      <c r="B123" t="s">
        <v>1786</v>
      </c>
      <c r="C123" t="s">
        <v>1911</v>
      </c>
      <c r="D123" s="52" t="str">
        <f>VLOOKUP(C123, '[1]basketball+football'!$A$2:$C$247, 2, FALSE)</f>
        <v>Yan Chai Hospital Wong Wha San Secondary School</v>
      </c>
      <c r="E123" s="52">
        <f>VLOOKUP(C123, '[1]basketball+football'!$A$2:$C$247, 3, FALSE)</f>
        <v>2</v>
      </c>
      <c r="F123" s="52">
        <v>123</v>
      </c>
      <c r="G123" s="52" t="str">
        <f t="shared" si="1"/>
        <v>update  entity set  basketballdivfemale=3, basketballposfemale=5 where upper(nameeng) = upper('Yan Chai Hospital Wong Wha San Secondary School') and categoryid=2;</v>
      </c>
    </row>
    <row r="124" spans="1:7" x14ac:dyDescent="0.2">
      <c r="A124" t="s">
        <v>1950</v>
      </c>
      <c r="B124" t="s">
        <v>1786</v>
      </c>
      <c r="C124" t="s">
        <v>2105</v>
      </c>
      <c r="D124" s="52" t="str">
        <f>VLOOKUP(C124, '[1]basketball+football'!$A$2:$C$247, 2, FALSE)</f>
        <v>Pentecostal School</v>
      </c>
      <c r="E124" s="52">
        <f>VLOOKUP(C124, '[1]basketball+football'!$A$2:$C$247, 3, FALSE)</f>
        <v>2</v>
      </c>
      <c r="F124" s="52">
        <v>124</v>
      </c>
      <c r="G124" s="52" t="str">
        <f t="shared" si="1"/>
        <v>update  entity set  basketballdivfemale=3, basketballposfemale=5 where upper(nameeng) = upper('Pentecostal School') and categoryid=2;</v>
      </c>
    </row>
    <row r="125" spans="1:7" x14ac:dyDescent="0.2">
      <c r="A125" t="s">
        <v>1950</v>
      </c>
      <c r="B125" t="s">
        <v>1814</v>
      </c>
      <c r="C125" t="s">
        <v>1915</v>
      </c>
      <c r="D125" s="52" t="str">
        <f>VLOOKUP(C125, '[1]basketball+football'!$A$2:$C$247, 2, FALSE)</f>
        <v>Rhenish Church Pang Hok Ko Memorial College</v>
      </c>
      <c r="E125" s="52">
        <f>VLOOKUP(C125, '[1]basketball+football'!$A$2:$C$247, 3, FALSE)</f>
        <v>2</v>
      </c>
      <c r="F125" s="52">
        <v>125</v>
      </c>
      <c r="G125" s="52" t="str">
        <f t="shared" si="1"/>
        <v>update  entity set  basketballdivfemale=3, basketballposfemale=6 where upper(nameeng) = upper('Rhenish Church Pang Hok Ko Memorial College') and categoryid=2;</v>
      </c>
    </row>
    <row r="126" spans="1:7" x14ac:dyDescent="0.2">
      <c r="A126" t="s">
        <v>1950</v>
      </c>
      <c r="B126" t="s">
        <v>1814</v>
      </c>
      <c r="C126" t="s">
        <v>1965</v>
      </c>
      <c r="D126" s="52" t="str">
        <f>VLOOKUP(C126, '[1]basketball+football'!$A$2:$C$247, 2, FALSE)</f>
        <v>Lok Sin Tong Wong Chung Ming Secondary School</v>
      </c>
      <c r="E126" s="52">
        <f>VLOOKUP(C126, '[1]basketball+football'!$A$2:$C$247, 3, FALSE)</f>
        <v>2</v>
      </c>
      <c r="F126" s="52">
        <v>126</v>
      </c>
      <c r="G126" s="52" t="str">
        <f t="shared" si="1"/>
        <v>update  entity set  basketballdivfemale=3, basketballposfemale=6 where upper(nameeng) = upper('Lok Sin Tong Wong Chung Ming Secondary School') and categoryid=2;</v>
      </c>
    </row>
    <row r="127" spans="1:7" x14ac:dyDescent="0.2">
      <c r="A127" t="s">
        <v>1950</v>
      </c>
      <c r="B127" t="s">
        <v>1815</v>
      </c>
      <c r="C127" t="s">
        <v>1956</v>
      </c>
      <c r="D127" s="52" t="str">
        <f>VLOOKUP(C127, '[1]basketball+football'!$A$2:$C$247, 2, FALSE)</f>
        <v>The Y.W.C.A. Hioe Tjo Yoeng College</v>
      </c>
      <c r="E127" s="52">
        <f>VLOOKUP(C127, '[1]basketball+football'!$A$2:$C$247, 3, FALSE)</f>
        <v>2</v>
      </c>
      <c r="F127" s="52">
        <v>127</v>
      </c>
      <c r="G127" s="52" t="str">
        <f t="shared" si="1"/>
        <v>update  entity set  basketballdivfemale=3, basketballposfemale=7 where upper(nameeng) = upper('The Y.W.C.A. Hioe Tjo Yoeng College') and categoryid=2;</v>
      </c>
    </row>
    <row r="128" spans="1:7" x14ac:dyDescent="0.2">
      <c r="A128" t="s">
        <v>1950</v>
      </c>
      <c r="B128" t="s">
        <v>1815</v>
      </c>
      <c r="C128" t="s">
        <v>2106</v>
      </c>
      <c r="D128" s="52" t="str">
        <f>VLOOKUP(C128, '[1]basketball+football'!$A$2:$C$247, 2, FALSE)</f>
        <v>Yan Chai Hospital Law Chan Chor Si College</v>
      </c>
      <c r="E128" s="52">
        <f>VLOOKUP(C128, '[1]basketball+football'!$A$2:$C$247, 3, FALSE)</f>
        <v>2</v>
      </c>
      <c r="F128" s="52">
        <v>128</v>
      </c>
      <c r="G128" s="52" t="str">
        <f t="shared" ref="G128:G191" si="2">IF(E128&lt;&gt;"","update  entity set  "&amp;A128&amp;", "&amp;B128&amp;" where upper(nameeng) = upper('"&amp;D128&amp;"') and categoryid="&amp;E128&amp;";", "")</f>
        <v>update  entity set  basketballdivfemale=3, basketballposfemale=7 where upper(nameeng) = upper('Yan Chai Hospital Law Chan Chor Si College') and categoryid=2;</v>
      </c>
    </row>
    <row r="129" spans="1:7" x14ac:dyDescent="0.2">
      <c r="A129" t="s">
        <v>1950</v>
      </c>
      <c r="B129" t="s">
        <v>1815</v>
      </c>
      <c r="C129" t="s">
        <v>1967</v>
      </c>
      <c r="D129" s="52" t="str">
        <f>VLOOKUP(C129, '[1]basketball+football'!$A$2:$C$247, 2, FALSE)</f>
        <v>Po Leung Kuk No.1 W.H. Cheung College</v>
      </c>
      <c r="E129" s="52">
        <f>VLOOKUP(C129, '[1]basketball+football'!$A$2:$C$247, 3, FALSE)</f>
        <v>2</v>
      </c>
      <c r="F129" s="52">
        <v>129</v>
      </c>
      <c r="G129" s="52" t="str">
        <f t="shared" si="2"/>
        <v>update  entity set  basketballdivfemale=3, basketballposfemale=7 where upper(nameeng) = upper('Po Leung Kuk No.1 W.H. Cheung College') and categoryid=2;</v>
      </c>
    </row>
    <row r="130" spans="1:7" x14ac:dyDescent="0.2">
      <c r="A130" t="s">
        <v>1950</v>
      </c>
      <c r="B130" t="s">
        <v>1815</v>
      </c>
      <c r="C130" t="s">
        <v>2008</v>
      </c>
      <c r="D130" s="52" t="str">
        <f>VLOOKUP(C130, '[1]basketball+football'!$A$2:$C$247, 2, FALSE)</f>
        <v>Qualied College</v>
      </c>
      <c r="E130" s="52">
        <f>VLOOKUP(C130, '[1]basketball+football'!$A$2:$C$247, 3, FALSE)</f>
        <v>2</v>
      </c>
      <c r="F130" s="52">
        <v>130</v>
      </c>
      <c r="G130" s="52" t="str">
        <f t="shared" si="2"/>
        <v>update  entity set  basketballdivfemale=3, basketballposfemale=7 where upper(nameeng) = upper('Qualied College') and categoryid=2;</v>
      </c>
    </row>
    <row r="131" spans="1:7" x14ac:dyDescent="0.2">
      <c r="A131" t="s">
        <v>1950</v>
      </c>
      <c r="B131" t="s">
        <v>1815</v>
      </c>
      <c r="C131" t="s">
        <v>2013</v>
      </c>
      <c r="D131" s="52" t="str">
        <f>VLOOKUP(C131, '[1]basketball+football'!$A$2:$C$247, 2, FALSE)</f>
        <v>S.K.H. St. Benedict''s School</v>
      </c>
      <c r="E131" s="52">
        <f>VLOOKUP(C131, '[1]basketball+football'!$A$2:$C$247, 3, FALSE)</f>
        <v>2</v>
      </c>
      <c r="F131" s="52">
        <v>131</v>
      </c>
      <c r="G131" s="52" t="str">
        <f t="shared" si="2"/>
        <v>update  entity set  basketballdivfemale=3, basketballposfemale=7 where upper(nameeng) = upper('S.K.H. St. Benedict''s School') and categoryid=2;</v>
      </c>
    </row>
    <row r="132" spans="1:7" x14ac:dyDescent="0.2">
      <c r="A132" t="s">
        <v>1950</v>
      </c>
      <c r="B132" t="s">
        <v>1792</v>
      </c>
      <c r="C132" t="s">
        <v>2012</v>
      </c>
      <c r="D132" s="52" t="str">
        <f>VLOOKUP(C132, '[1]basketball+football'!$A$2:$C$247, 2, FALSE)</f>
        <v>Po Leung Kuk Choi Kai Yau School</v>
      </c>
      <c r="E132" s="52">
        <f>VLOOKUP(C132, '[1]basketball+football'!$A$2:$C$247, 3, FALSE)</f>
        <v>2</v>
      </c>
      <c r="F132" s="52">
        <v>132</v>
      </c>
      <c r="G132" s="52" t="str">
        <f t="shared" si="2"/>
        <v>update  entity set  basketballdivfemale=3, basketballposfemale=9 where upper(nameeng) = upper('Po Leung Kuk Choi Kai Yau School') and categoryid=2;</v>
      </c>
    </row>
    <row r="133" spans="1:7" x14ac:dyDescent="0.2">
      <c r="A133" t="s">
        <v>1753</v>
      </c>
      <c r="B133" t="s">
        <v>1754</v>
      </c>
      <c r="C133" t="s">
        <v>1799</v>
      </c>
      <c r="D133" s="52" t="str">
        <f>VLOOKUP(C133, '[1]basketball+football'!$A$2:$C$247, 2, FALSE)</f>
        <v>Hon Wah College</v>
      </c>
      <c r="E133" s="52">
        <f>VLOOKUP(C133, '[1]basketball+football'!$A$2:$C$247, 3, FALSE)</f>
        <v>2</v>
      </c>
      <c r="F133" s="52">
        <v>133</v>
      </c>
      <c r="G133" s="52" t="str">
        <f t="shared" si="2"/>
        <v>update  entity set  basketballdivmale=1, basketballposmale=1 where upper(nameeng) = upper('Hon Wah College') and categoryid=2;</v>
      </c>
    </row>
    <row r="134" spans="1:7" x14ac:dyDescent="0.2">
      <c r="A134" t="s">
        <v>1753</v>
      </c>
      <c r="B134" t="s">
        <v>1754</v>
      </c>
      <c r="C134" t="s">
        <v>1872</v>
      </c>
      <c r="D134" s="52" t="str">
        <f>VLOOKUP(C134, '[1]basketball+football'!$A$2:$C$247, 2, FALSE)</f>
        <v>Diocesan Boys'' School</v>
      </c>
      <c r="E134" s="52">
        <f>VLOOKUP(C134, '[1]basketball+football'!$A$2:$C$247, 3, FALSE)</f>
        <v>2</v>
      </c>
      <c r="F134" s="52">
        <v>134</v>
      </c>
      <c r="G134" s="52" t="str">
        <f t="shared" si="2"/>
        <v>update  entity set  basketballdivmale=1, basketballposmale=1 where upper(nameeng) = upper('Diocesan Boys'' School') and categoryid=2;</v>
      </c>
    </row>
    <row r="135" spans="1:7" x14ac:dyDescent="0.2">
      <c r="A135" t="s">
        <v>1753</v>
      </c>
      <c r="B135" t="s">
        <v>1808</v>
      </c>
      <c r="C135" t="s">
        <v>1800</v>
      </c>
      <c r="D135" s="52" t="str">
        <f>VLOOKUP(C135, '[1]basketball+football'!$A$2:$C$247, 2, FALSE)</f>
        <v>Salesian English School</v>
      </c>
      <c r="E135" s="52">
        <f>VLOOKUP(C135, '[1]basketball+football'!$A$2:$C$247, 3, FALSE)</f>
        <v>2</v>
      </c>
      <c r="F135" s="52">
        <v>135</v>
      </c>
      <c r="G135" s="52" t="str">
        <f t="shared" si="2"/>
        <v>update  entity set  basketballdivmale=1, basketballposmale=10 where upper(nameeng) = upper('Salesian English School') and categoryid=2;</v>
      </c>
    </row>
    <row r="136" spans="1:7" x14ac:dyDescent="0.2">
      <c r="A136" t="s">
        <v>1753</v>
      </c>
      <c r="B136" t="s">
        <v>1808</v>
      </c>
      <c r="C136" t="s">
        <v>1765</v>
      </c>
      <c r="D136" s="52" t="str">
        <f>VLOOKUP(C136, '[1]basketball+football'!$A$2:$C$247, 2, FALSE)</f>
        <v>Yu Chun Keung Memorial College No. 2</v>
      </c>
      <c r="E136" s="52">
        <f>VLOOKUP(C136, '[1]basketball+football'!$A$2:$C$247, 3, FALSE)</f>
        <v>2</v>
      </c>
      <c r="F136" s="52">
        <v>136</v>
      </c>
      <c r="G136" s="52" t="str">
        <f t="shared" si="2"/>
        <v>update  entity set  basketballdivmale=1, basketballposmale=10 where upper(nameeng) = upper('Yu Chun Keung Memorial College No. 2') and categoryid=2;</v>
      </c>
    </row>
    <row r="137" spans="1:7" x14ac:dyDescent="0.2">
      <c r="A137" t="s">
        <v>1753</v>
      </c>
      <c r="B137" t="s">
        <v>1808</v>
      </c>
      <c r="C137" t="s">
        <v>2107</v>
      </c>
      <c r="D137" s="52" t="str">
        <f>VLOOKUP(C137, '[1]basketball+football'!$A$2:$C$247, 2, FALSE)</f>
        <v>Kwun Tong Kung Lok Government Secondary School</v>
      </c>
      <c r="E137" s="52">
        <f>VLOOKUP(C137, '[1]basketball+football'!$A$2:$C$247, 3, FALSE)</f>
        <v>2</v>
      </c>
      <c r="F137" s="52">
        <v>137</v>
      </c>
      <c r="G137" s="52" t="str">
        <f t="shared" si="2"/>
        <v>update  entity set  basketballdivmale=1, basketballposmale=10 where upper(nameeng) = upper('Kwun Tong Kung Lok Government Secondary School') and categoryid=2;</v>
      </c>
    </row>
    <row r="138" spans="1:7" x14ac:dyDescent="0.2">
      <c r="A138" t="s">
        <v>1753</v>
      </c>
      <c r="B138" t="s">
        <v>1773</v>
      </c>
      <c r="C138" t="s">
        <v>1879</v>
      </c>
      <c r="D138" s="52" t="str">
        <f>VLOOKUP(C138, '[1]basketball+football'!$A$2:$C$247, 2, FALSE)</f>
        <v>SKH Tsoi Kung Po Secondary School</v>
      </c>
      <c r="E138" s="52">
        <f>VLOOKUP(C138, '[1]basketball+football'!$A$2:$C$247, 3, FALSE)</f>
        <v>2</v>
      </c>
      <c r="F138" s="52">
        <v>138</v>
      </c>
      <c r="G138" s="52" t="str">
        <f t="shared" si="2"/>
        <v>update  entity set  basketballdivmale=1, basketballposmale=11 where upper(nameeng) = upper('SKH Tsoi Kung Po Secondary School') and categoryid=2;</v>
      </c>
    </row>
    <row r="139" spans="1:7" x14ac:dyDescent="0.2">
      <c r="A139" t="s">
        <v>1753</v>
      </c>
      <c r="B139" t="s">
        <v>1775</v>
      </c>
      <c r="C139" t="s">
        <v>1757</v>
      </c>
      <c r="D139" s="52" t="str">
        <f>VLOOKUP(C139, '[1]basketball+football'!$A$2:$C$247, 2, FALSE)</f>
        <v>St. Joseph''s College</v>
      </c>
      <c r="E139" s="52">
        <f>VLOOKUP(C139, '[1]basketball+football'!$A$2:$C$247, 3, FALSE)</f>
        <v>2</v>
      </c>
      <c r="F139" s="52">
        <v>139</v>
      </c>
      <c r="G139" s="52" t="str">
        <f t="shared" si="2"/>
        <v>update  entity set  basketballdivmale=1, basketballposmale=12 where upper(nameeng) = upper('St. Joseph''s College') and categoryid=2;</v>
      </c>
    </row>
    <row r="140" spans="1:7" x14ac:dyDescent="0.2">
      <c r="A140" t="s">
        <v>1753</v>
      </c>
      <c r="B140" t="s">
        <v>1775</v>
      </c>
      <c r="C140" t="s">
        <v>2108</v>
      </c>
      <c r="D140" s="52" t="str">
        <f>VLOOKUP(C140, '[1]basketball+football'!$A$2:$C$247, 2, FALSE)</f>
        <v>Po Leung Kuk Ho Yuk Ching (1984) College</v>
      </c>
      <c r="E140" s="52">
        <f>VLOOKUP(C140, '[1]basketball+football'!$A$2:$C$247, 3, FALSE)</f>
        <v>2</v>
      </c>
      <c r="F140" s="52">
        <v>140</v>
      </c>
      <c r="G140" s="52" t="str">
        <f t="shared" si="2"/>
        <v>update  entity set  basketballdivmale=1, basketballposmale=12 where upper(nameeng) = upper('Po Leung Kuk Ho Yuk Ching (1984) College') and categoryid=2;</v>
      </c>
    </row>
    <row r="141" spans="1:7" x14ac:dyDescent="0.2">
      <c r="A141" t="s">
        <v>1753</v>
      </c>
      <c r="B141" t="s">
        <v>1756</v>
      </c>
      <c r="C141" t="s">
        <v>1755</v>
      </c>
      <c r="D141" s="52" t="str">
        <f>VLOOKUP(C141, '[1]basketball+football'!$A$2:$C$247, 2, FALSE)</f>
        <v>CCC Kwei Wah Shan College</v>
      </c>
      <c r="E141" s="52">
        <f>VLOOKUP(C141, '[1]basketball+football'!$A$2:$C$247, 3, FALSE)</f>
        <v>2</v>
      </c>
      <c r="F141" s="52">
        <v>141</v>
      </c>
      <c r="G141" s="52" t="str">
        <f t="shared" si="2"/>
        <v>update  entity set  basketballdivmale=1, basketballposmale=2 where upper(nameeng) = upper('CCC Kwei Wah Shan College') and categoryid=2;</v>
      </c>
    </row>
    <row r="142" spans="1:7" x14ac:dyDescent="0.2">
      <c r="A142" t="s">
        <v>1753</v>
      </c>
      <c r="B142" t="s">
        <v>1756</v>
      </c>
      <c r="C142" t="s">
        <v>1873</v>
      </c>
      <c r="D142" s="52" t="str">
        <f>VLOOKUP(C142, '[1]basketball+football'!$A$2:$C$247, 2, FALSE)</f>
        <v>Ying Wa College</v>
      </c>
      <c r="E142" s="52">
        <f>VLOOKUP(C142, '[1]basketball+football'!$A$2:$C$247, 3, FALSE)</f>
        <v>2</v>
      </c>
      <c r="F142" s="52">
        <v>142</v>
      </c>
      <c r="G142" s="52" t="str">
        <f t="shared" si="2"/>
        <v>update  entity set  basketballdivmale=1, basketballposmale=2 where upper(nameeng) = upper('Ying Wa College') and categoryid=2;</v>
      </c>
    </row>
    <row r="143" spans="1:7" x14ac:dyDescent="0.2">
      <c r="A143" t="s">
        <v>1753</v>
      </c>
      <c r="B143" t="s">
        <v>1758</v>
      </c>
      <c r="C143" t="s">
        <v>1769</v>
      </c>
      <c r="D143" s="52" t="str">
        <f>VLOOKUP(C143, '[1]basketball+football'!$A$2:$C$247, 2, FALSE)</f>
        <v>St. Paul''s College</v>
      </c>
      <c r="E143" s="52">
        <f>VLOOKUP(C143, '[1]basketball+football'!$A$2:$C$247, 3, FALSE)</f>
        <v>2</v>
      </c>
      <c r="F143" s="52">
        <v>143</v>
      </c>
      <c r="G143" s="52" t="str">
        <f t="shared" si="2"/>
        <v>update  entity set  basketballdivmale=1, basketballposmale=3 where upper(nameeng) = upper('St. Paul''s College') and categoryid=2;</v>
      </c>
    </row>
    <row r="144" spans="1:7" x14ac:dyDescent="0.2">
      <c r="A144" t="s">
        <v>1753</v>
      </c>
      <c r="B144" t="s">
        <v>1758</v>
      </c>
      <c r="C144" t="s">
        <v>1874</v>
      </c>
      <c r="D144" s="52" t="str">
        <f>VLOOKUP(C144, '[1]basketball+football'!$A$2:$C$247, 2, FALSE)</f>
        <v>La Salle College</v>
      </c>
      <c r="E144" s="52">
        <f>VLOOKUP(C144, '[1]basketball+football'!$A$2:$C$247, 3, FALSE)</f>
        <v>2</v>
      </c>
      <c r="F144" s="52">
        <v>144</v>
      </c>
      <c r="G144" s="52" t="str">
        <f t="shared" si="2"/>
        <v>update  entity set  basketballdivmale=1, basketballposmale=3 where upper(nameeng) = upper('La Salle College') and categoryid=2;</v>
      </c>
    </row>
    <row r="145" spans="1:7" x14ac:dyDescent="0.2">
      <c r="A145" t="s">
        <v>1753</v>
      </c>
      <c r="B145" t="s">
        <v>1760</v>
      </c>
      <c r="C145" t="s">
        <v>1763</v>
      </c>
      <c r="D145" s="52" t="str">
        <f>VLOOKUP(C145, '[1]basketball+football'!$A$2:$C$247, 2, FALSE)</f>
        <v>St. Paul''s Co-Educational College</v>
      </c>
      <c r="E145" s="52">
        <f>VLOOKUP(C145, '[1]basketball+football'!$A$2:$C$247, 3, FALSE)</f>
        <v>2</v>
      </c>
      <c r="F145" s="52">
        <v>145</v>
      </c>
      <c r="G145" s="52" t="str">
        <f t="shared" si="2"/>
        <v>update  entity set  basketballdivmale=1, basketballposmale=4 where upper(nameeng) = upper('St. Paul''s Co-Educational College') and categoryid=2;</v>
      </c>
    </row>
    <row r="146" spans="1:7" x14ac:dyDescent="0.2">
      <c r="A146" t="s">
        <v>1753</v>
      </c>
      <c r="B146" t="s">
        <v>1760</v>
      </c>
      <c r="C146" t="s">
        <v>1878</v>
      </c>
      <c r="D146" s="52" t="str">
        <f>VLOOKUP(C146, '[1]basketball+football'!$A$2:$C$247, 2, FALSE)</f>
        <v>Po Kok Secondary School</v>
      </c>
      <c r="E146" s="52">
        <f>VLOOKUP(C146, '[1]basketball+football'!$A$2:$C$247, 3, FALSE)</f>
        <v>2</v>
      </c>
      <c r="F146" s="52">
        <v>146</v>
      </c>
      <c r="G146" s="52" t="str">
        <f t="shared" si="2"/>
        <v>update  entity set  basketballdivmale=1, basketballposmale=4 where upper(nameeng) = upper('Po Kok Secondary School') and categoryid=2;</v>
      </c>
    </row>
    <row r="147" spans="1:7" x14ac:dyDescent="0.2">
      <c r="A147" t="s">
        <v>1753</v>
      </c>
      <c r="B147" t="s">
        <v>1762</v>
      </c>
      <c r="C147" t="s">
        <v>1767</v>
      </c>
      <c r="D147" s="52" t="str">
        <f>VLOOKUP(C147, '[1]basketball+football'!$A$2:$C$247, 2, FALSE)</f>
        <v>South Island School</v>
      </c>
      <c r="E147" s="52">
        <f>VLOOKUP(C147, '[1]basketball+football'!$A$2:$C$247, 3, FALSE)</f>
        <v>5</v>
      </c>
      <c r="F147" s="52">
        <v>147</v>
      </c>
      <c r="G147" s="52" t="str">
        <f t="shared" si="2"/>
        <v>update  entity set  basketballdivmale=1, basketballposmale=5 where upper(nameeng) = upper('South Island School') and categoryid=5;</v>
      </c>
    </row>
    <row r="148" spans="1:7" x14ac:dyDescent="0.2">
      <c r="A148" t="s">
        <v>1753</v>
      </c>
      <c r="B148" t="s">
        <v>1762</v>
      </c>
      <c r="C148" t="s">
        <v>1891</v>
      </c>
      <c r="D148" s="52" t="str">
        <f>VLOOKUP(C148, '[1]basketball+football'!$A$2:$C$247, 2, FALSE)</f>
        <v>Pui Ching Middle School</v>
      </c>
      <c r="E148" s="52">
        <f>VLOOKUP(C148, '[1]basketball+football'!$A$2:$C$247, 3, FALSE)</f>
        <v>2</v>
      </c>
      <c r="F148" s="52">
        <v>148</v>
      </c>
      <c r="G148" s="52" t="str">
        <f t="shared" si="2"/>
        <v>update  entity set  basketballdivmale=1, basketballposmale=5 where upper(nameeng) = upper('Pui Ching Middle School') and categoryid=2;</v>
      </c>
    </row>
    <row r="149" spans="1:7" x14ac:dyDescent="0.2">
      <c r="A149" t="s">
        <v>1753</v>
      </c>
      <c r="B149" t="s">
        <v>1764</v>
      </c>
      <c r="C149" t="s">
        <v>1771</v>
      </c>
      <c r="D149" s="52" t="str">
        <f>VLOOKUP(C149, '[1]basketball+football'!$A$2:$C$247, 2, FALSE)</f>
        <v>Wah Yan College Hong Kong</v>
      </c>
      <c r="E149" s="52">
        <f>VLOOKUP(C149, '[1]basketball+football'!$A$2:$C$247, 3, FALSE)</f>
        <v>2</v>
      </c>
      <c r="F149" s="52">
        <v>149</v>
      </c>
      <c r="G149" s="52" t="str">
        <f t="shared" si="2"/>
        <v>update  entity set  basketballdivmale=1, basketballposmale=6 where upper(nameeng) = upper('Wah Yan College Hong Kong') and categoryid=2;</v>
      </c>
    </row>
    <row r="150" spans="1:7" x14ac:dyDescent="0.2">
      <c r="A150" t="s">
        <v>1753</v>
      </c>
      <c r="B150" t="s">
        <v>1764</v>
      </c>
      <c r="C150" t="s">
        <v>2109</v>
      </c>
      <c r="D150" s="52" t="str">
        <f>VLOOKUP(C150, '[1]basketball+football'!$A$2:$C$247, 2, FALSE)</f>
        <v>Sing Yin Secondary School</v>
      </c>
      <c r="E150" s="52">
        <f>VLOOKUP(C150, '[1]basketball+football'!$A$2:$C$247, 3, FALSE)</f>
        <v>2</v>
      </c>
      <c r="F150" s="52">
        <v>150</v>
      </c>
      <c r="G150" s="52" t="str">
        <f t="shared" si="2"/>
        <v>update  entity set  basketballdivmale=1, basketballposmale=6 where upper(nameeng) = upper('Sing Yin Secondary School') and categoryid=2;</v>
      </c>
    </row>
    <row r="151" spans="1:7" x14ac:dyDescent="0.2">
      <c r="A151" t="s">
        <v>1753</v>
      </c>
      <c r="B151" t="s">
        <v>1766</v>
      </c>
      <c r="C151" t="s">
        <v>1761</v>
      </c>
      <c r="D151" s="52" t="str">
        <f>VLOOKUP(C151, '[1]basketball+football'!$A$2:$C$247, 2, FALSE)</f>
        <v>Chong Gene Hang College</v>
      </c>
      <c r="E151" s="52">
        <f>VLOOKUP(C151, '[1]basketball+football'!$A$2:$C$247, 3, FALSE)</f>
        <v>2</v>
      </c>
      <c r="F151" s="52">
        <v>151</v>
      </c>
      <c r="G151" s="52" t="str">
        <f t="shared" si="2"/>
        <v>update  entity set  basketballdivmale=1, basketballposmale=7 where upper(nameeng) = upper('Chong Gene Hang College') and categoryid=2;</v>
      </c>
    </row>
    <row r="152" spans="1:7" x14ac:dyDescent="0.2">
      <c r="A152" t="s">
        <v>1753</v>
      </c>
      <c r="B152" t="s">
        <v>1766</v>
      </c>
      <c r="C152" t="s">
        <v>1881</v>
      </c>
      <c r="D152" s="52" t="str">
        <f>VLOOKUP(C152, '[1]basketball+football'!$A$2:$C$247, 2, FALSE)</f>
        <v>Fukien Secondary School</v>
      </c>
      <c r="E152" s="52">
        <f>VLOOKUP(C152, '[1]basketball+football'!$A$2:$C$247, 3, FALSE)</f>
        <v>2</v>
      </c>
      <c r="F152" s="52">
        <v>152</v>
      </c>
      <c r="G152" s="52" t="str">
        <f t="shared" si="2"/>
        <v>update  entity set  basketballdivmale=1, basketballposmale=7 where upper(nameeng) = upper('Fukien Secondary School') and categoryid=2;</v>
      </c>
    </row>
    <row r="153" spans="1:7" x14ac:dyDescent="0.2">
      <c r="A153" t="s">
        <v>1753</v>
      </c>
      <c r="B153" t="s">
        <v>1768</v>
      </c>
      <c r="C153" t="s">
        <v>2110</v>
      </c>
      <c r="D153" s="52" t="str">
        <f>VLOOKUP(C153, '[1]basketball+football'!$A$2:$C$247, 2, FALSE)</f>
        <v>St. Stephen''s College</v>
      </c>
      <c r="E153" s="52">
        <f>VLOOKUP(C153, '[1]basketball+football'!$A$2:$C$247, 3, FALSE)</f>
        <v>2</v>
      </c>
      <c r="F153" s="52">
        <v>153</v>
      </c>
      <c r="G153" s="52" t="str">
        <f t="shared" si="2"/>
        <v>update  entity set  basketballdivmale=1, basketballposmale=8 where upper(nameeng) = upper('St. Stephen''s College') and categoryid=2;</v>
      </c>
    </row>
    <row r="154" spans="1:7" x14ac:dyDescent="0.2">
      <c r="A154" t="s">
        <v>1753</v>
      </c>
      <c r="B154" t="s">
        <v>1768</v>
      </c>
      <c r="C154" t="s">
        <v>1759</v>
      </c>
      <c r="D154" s="52" t="str">
        <f>VLOOKUP(C154, '[1]basketball+football'!$A$2:$C$247, 2, FALSE)</f>
        <v>Chinese International School</v>
      </c>
      <c r="E154" s="52">
        <f>VLOOKUP(C154, '[1]basketball+football'!$A$2:$C$247, 3, FALSE)</f>
        <v>5</v>
      </c>
      <c r="F154" s="52">
        <v>154</v>
      </c>
      <c r="G154" s="52" t="str">
        <f t="shared" si="2"/>
        <v>update  entity set  basketballdivmale=1, basketballposmale=8 where upper(nameeng) = upper('Chinese International School') and categoryid=5;</v>
      </c>
    </row>
    <row r="155" spans="1:7" x14ac:dyDescent="0.2">
      <c r="A155" t="s">
        <v>1753</v>
      </c>
      <c r="B155" t="s">
        <v>1768</v>
      </c>
      <c r="C155" t="s">
        <v>2105</v>
      </c>
      <c r="D155" s="52" t="str">
        <f>VLOOKUP(C155, '[1]basketball+football'!$A$2:$C$247, 2, FALSE)</f>
        <v>Pentecostal School</v>
      </c>
      <c r="E155" s="52">
        <f>VLOOKUP(C155, '[1]basketball+football'!$A$2:$C$247, 3, FALSE)</f>
        <v>2</v>
      </c>
      <c r="F155" s="52">
        <v>155</v>
      </c>
      <c r="G155" s="52" t="str">
        <f t="shared" si="2"/>
        <v>update  entity set  basketballdivmale=1, basketballposmale=8 where upper(nameeng) = upper('Pentecostal School') and categoryid=2;</v>
      </c>
    </row>
    <row r="156" spans="1:7" x14ac:dyDescent="0.2">
      <c r="A156" t="s">
        <v>1753</v>
      </c>
      <c r="B156" t="s">
        <v>1770</v>
      </c>
      <c r="C156" t="s">
        <v>1877</v>
      </c>
      <c r="D156" s="52" t="str">
        <f>VLOOKUP(C156, '[1]basketball+football'!$A$2:$C$247, 2, FALSE)</f>
        <v>Ho Lap College (Sponsored by Sik Sik Yuen)</v>
      </c>
      <c r="E156" s="52">
        <f>VLOOKUP(C156, '[1]basketball+football'!$A$2:$C$247, 3, FALSE)</f>
        <v>2</v>
      </c>
      <c r="F156" s="52">
        <v>156</v>
      </c>
      <c r="G156" s="52" t="str">
        <f t="shared" si="2"/>
        <v>update  entity set  basketballdivmale=1, basketballposmale=9 where upper(nameeng) = upper('Ho Lap College (Sponsored by Sik Sik Yuen)') and categoryid=2;</v>
      </c>
    </row>
    <row r="157" spans="1:7" x14ac:dyDescent="0.2">
      <c r="A157" t="s">
        <v>1798</v>
      </c>
      <c r="B157" t="s">
        <v>1754</v>
      </c>
      <c r="C157" t="s">
        <v>1776</v>
      </c>
      <c r="D157" s="52" t="str">
        <f>VLOOKUP(C157, '[1]basketball+football'!$A$2:$C$247, 2, FALSE)</f>
        <v>King''s College</v>
      </c>
      <c r="E157" s="52">
        <f>VLOOKUP(C157, '[1]basketball+football'!$A$2:$C$247, 3, FALSE)</f>
        <v>2</v>
      </c>
      <c r="F157" s="52">
        <v>157</v>
      </c>
      <c r="G157" s="52" t="str">
        <f t="shared" si="2"/>
        <v>update  entity set  basketballdivmale=2, basketballposmale=1 where upper(nameeng) = upper('King''s College') and categoryid=2;</v>
      </c>
    </row>
    <row r="158" spans="1:7" x14ac:dyDescent="0.2">
      <c r="A158" t="s">
        <v>1798</v>
      </c>
      <c r="B158" t="s">
        <v>1754</v>
      </c>
      <c r="C158" t="s">
        <v>2111</v>
      </c>
      <c r="D158" s="52" t="str">
        <f>VLOOKUP(C158, '[1]basketball+football'!$A$2:$C$247, 2, FALSE)</f>
        <v>St. Joseph''s Anglo-Chinese School</v>
      </c>
      <c r="E158" s="52">
        <f>VLOOKUP(C158, '[1]basketball+football'!$A$2:$C$247, 3, FALSE)</f>
        <v>2</v>
      </c>
      <c r="F158" s="52">
        <v>158</v>
      </c>
      <c r="G158" s="52" t="str">
        <f t="shared" si="2"/>
        <v>update  entity set  basketballdivmale=2, basketballposmale=1 where upper(nameeng) = upper('St. Joseph''s Anglo-Chinese School') and categoryid=2;</v>
      </c>
    </row>
    <row r="159" spans="1:7" x14ac:dyDescent="0.2">
      <c r="A159" t="s">
        <v>1798</v>
      </c>
      <c r="B159" t="s">
        <v>1808</v>
      </c>
      <c r="C159" t="s">
        <v>1807</v>
      </c>
      <c r="D159" s="52" t="str">
        <f>VLOOKUP(C159, '[1]basketball+football'!$A$2:$C$247, 2, FALSE)</f>
        <v>Lingnan Secondary School</v>
      </c>
      <c r="E159" s="52">
        <f>VLOOKUP(C159, '[1]basketball+football'!$A$2:$C$247, 3, FALSE)</f>
        <v>2</v>
      </c>
      <c r="F159" s="52">
        <v>159</v>
      </c>
      <c r="G159" s="52" t="str">
        <f t="shared" si="2"/>
        <v>update  entity set  basketballdivmale=2, basketballposmale=10 where upper(nameeng) = upper('Lingnan Secondary School') and categoryid=2;</v>
      </c>
    </row>
    <row r="160" spans="1:7" x14ac:dyDescent="0.2">
      <c r="A160" t="s">
        <v>1798</v>
      </c>
      <c r="B160" t="s">
        <v>1773</v>
      </c>
      <c r="C160" t="s">
        <v>1839</v>
      </c>
      <c r="D160" s="52" t="str">
        <f>VLOOKUP(C160, '[1]basketball+football'!$A$2:$C$247, 2, FALSE)</f>
        <v>Concordia Lutheran School - North Point</v>
      </c>
      <c r="E160" s="52">
        <f>VLOOKUP(C160, '[1]basketball+football'!$A$2:$C$247, 3, FALSE)</f>
        <v>2</v>
      </c>
      <c r="F160" s="52">
        <v>160</v>
      </c>
      <c r="G160" s="52" t="str">
        <f t="shared" si="2"/>
        <v>update  entity set  basketballdivmale=2, basketballposmale=11 where upper(nameeng) = upper('Concordia Lutheran School - North Point') and categoryid=2;</v>
      </c>
    </row>
    <row r="161" spans="1:7" x14ac:dyDescent="0.2">
      <c r="A161" t="s">
        <v>1798</v>
      </c>
      <c r="B161" t="s">
        <v>1773</v>
      </c>
      <c r="C161" t="s">
        <v>1974</v>
      </c>
      <c r="D161" s="52" t="str">
        <f>VLOOKUP(C161, '[1]basketball+football'!$A$2:$C$247, 2, FALSE)</f>
        <v>Munsang College</v>
      </c>
      <c r="E161" s="52">
        <f>VLOOKUP(C161, '[1]basketball+football'!$A$2:$C$247, 3, FALSE)</f>
        <v>2</v>
      </c>
      <c r="F161" s="52">
        <v>161</v>
      </c>
      <c r="G161" s="52" t="str">
        <f t="shared" si="2"/>
        <v>update  entity set  basketballdivmale=2, basketballposmale=11 where upper(nameeng) = upper('Munsang College') and categoryid=2;</v>
      </c>
    </row>
    <row r="162" spans="1:7" x14ac:dyDescent="0.2">
      <c r="A162" t="s">
        <v>1798</v>
      </c>
      <c r="B162" t="s">
        <v>1773</v>
      </c>
      <c r="C162" t="s">
        <v>1978</v>
      </c>
      <c r="D162" s="52" t="str">
        <f>VLOOKUP(C162, '[1]basketball+football'!$A$2:$C$247, 2, FALSE)</f>
        <v>St. Margaret''s Co-Educational English Secondary and Primary School</v>
      </c>
      <c r="E162" s="52">
        <f>VLOOKUP(C162, '[1]basketball+football'!$A$2:$C$247, 3, FALSE)</f>
        <v>2</v>
      </c>
      <c r="F162" s="52">
        <v>162</v>
      </c>
      <c r="G162" s="52" t="str">
        <f t="shared" si="2"/>
        <v>update  entity set  basketballdivmale=2, basketballposmale=11 where upper(nameeng) = upper('St. Margaret''s Co-Educational English Secondary and Primary School') and categoryid=2;</v>
      </c>
    </row>
    <row r="163" spans="1:7" x14ac:dyDescent="0.2">
      <c r="A163" t="s">
        <v>1798</v>
      </c>
      <c r="B163" t="s">
        <v>1775</v>
      </c>
      <c r="C163" t="s">
        <v>1803</v>
      </c>
      <c r="D163" s="52" t="str">
        <f>VLOOKUP(C163, '[1]basketball+football'!$A$2:$C$247, 2, FALSE)</f>
        <v>Caritas Wu Cheng-chung Secondary School</v>
      </c>
      <c r="E163" s="52">
        <f>VLOOKUP(C163, '[1]basketball+football'!$A$2:$C$247, 3, FALSE)</f>
        <v>2</v>
      </c>
      <c r="F163" s="52">
        <v>163</v>
      </c>
      <c r="G163" s="52" t="str">
        <f t="shared" si="2"/>
        <v>update  entity set  basketballdivmale=2, basketballposmale=12 where upper(nameeng) = upper('Caritas Wu Cheng-chung Secondary School') and categoryid=2;</v>
      </c>
    </row>
    <row r="164" spans="1:7" x14ac:dyDescent="0.2">
      <c r="A164" t="s">
        <v>1798</v>
      </c>
      <c r="B164" t="s">
        <v>1756</v>
      </c>
      <c r="C164" t="s">
        <v>2112</v>
      </c>
      <c r="D164" s="52" t="str">
        <f>VLOOKUP(C164, '[1]basketball+football'!$A$2:$C$247, 2, FALSE)</f>
        <v>Queen''s College</v>
      </c>
      <c r="E164" s="52">
        <f>VLOOKUP(C164, '[1]basketball+football'!$A$2:$C$247, 3, FALSE)</f>
        <v>2</v>
      </c>
      <c r="F164" s="52">
        <v>164</v>
      </c>
      <c r="G164" s="52" t="str">
        <f t="shared" si="2"/>
        <v>update  entity set  basketballdivmale=2, basketballposmale=2 where upper(nameeng) = upper('Queen''s College') and categoryid=2;</v>
      </c>
    </row>
    <row r="165" spans="1:7" x14ac:dyDescent="0.2">
      <c r="A165" t="s">
        <v>1798</v>
      </c>
      <c r="B165" t="s">
        <v>1756</v>
      </c>
      <c r="C165" t="s">
        <v>2113</v>
      </c>
      <c r="D165" s="52" t="str">
        <f>VLOOKUP(C165, '[1]basketball+football'!$A$2:$C$247, 2, FALSE)</f>
        <v>Chan Sui Ki (La Salle) College</v>
      </c>
      <c r="E165" s="52">
        <f>VLOOKUP(C165, '[1]basketball+football'!$A$2:$C$247, 3, FALSE)</f>
        <v>2</v>
      </c>
      <c r="F165" s="52">
        <v>165</v>
      </c>
      <c r="G165" s="52" t="str">
        <f t="shared" si="2"/>
        <v>update  entity set  basketballdivmale=2, basketballposmale=2 where upper(nameeng) = upper('Chan Sui Ki (La Salle) College') and categoryid=2;</v>
      </c>
    </row>
    <row r="166" spans="1:7" x14ac:dyDescent="0.2">
      <c r="A166" t="s">
        <v>1798</v>
      </c>
      <c r="B166" t="s">
        <v>1756</v>
      </c>
      <c r="C166" t="s">
        <v>1904</v>
      </c>
      <c r="D166" s="52" t="str">
        <f>VLOOKUP(C166, '[1]basketball+football'!$A$2:$C$247, 2, FALSE)</f>
        <v>HKCCCU Logos Academy</v>
      </c>
      <c r="E166" s="52">
        <f>VLOOKUP(C166, '[1]basketball+football'!$A$2:$C$247, 3, FALSE)</f>
        <v>2</v>
      </c>
      <c r="F166" s="52">
        <v>166</v>
      </c>
      <c r="G166" s="52" t="str">
        <f t="shared" si="2"/>
        <v>update  entity set  basketballdivmale=2, basketballposmale=2 where upper(nameeng) = upper('HKCCCU Logos Academy') and categoryid=2;</v>
      </c>
    </row>
    <row r="167" spans="1:7" x14ac:dyDescent="0.2">
      <c r="A167" t="s">
        <v>1798</v>
      </c>
      <c r="B167" t="s">
        <v>1758</v>
      </c>
      <c r="C167" t="s">
        <v>1774</v>
      </c>
      <c r="D167" s="52" t="str">
        <f>VLOOKUP(C167, '[1]basketball+football'!$A$2:$C$247, 2, FALSE)</f>
        <v>Raimondi College</v>
      </c>
      <c r="E167" s="52">
        <f>VLOOKUP(C167, '[1]basketball+football'!$A$2:$C$247, 3, FALSE)</f>
        <v>2</v>
      </c>
      <c r="F167" s="52">
        <v>167</v>
      </c>
      <c r="G167" s="52" t="str">
        <f t="shared" si="2"/>
        <v>update  entity set  basketballdivmale=2, basketballposmale=3 where upper(nameeng) = upper('Raimondi College') and categoryid=2;</v>
      </c>
    </row>
    <row r="168" spans="1:7" x14ac:dyDescent="0.2">
      <c r="A168" t="s">
        <v>1798</v>
      </c>
      <c r="B168" t="s">
        <v>1758</v>
      </c>
      <c r="C168" t="s">
        <v>1801</v>
      </c>
      <c r="D168" s="52" t="str">
        <f>VLOOKUP(C168, '[1]basketball+football'!$A$2:$C$247, 2, FALSE)</f>
        <v>S.K.H. Tang Shiu Kin Secondary School</v>
      </c>
      <c r="E168" s="52">
        <f>VLOOKUP(C168, '[1]basketball+football'!$A$2:$C$247, 3, FALSE)</f>
        <v>2</v>
      </c>
      <c r="F168" s="52">
        <v>168</v>
      </c>
      <c r="G168" s="52" t="str">
        <f t="shared" si="2"/>
        <v>update  entity set  basketballdivmale=2, basketballposmale=3 where upper(nameeng) = upper('S.K.H. Tang Shiu Kin Secondary School') and categoryid=2;</v>
      </c>
    </row>
    <row r="169" spans="1:7" x14ac:dyDescent="0.2">
      <c r="A169" t="s">
        <v>1798</v>
      </c>
      <c r="B169" t="s">
        <v>1760</v>
      </c>
      <c r="C169" t="s">
        <v>1896</v>
      </c>
      <c r="D169" s="52" t="str">
        <f>VLOOKUP(C169, '[1]basketball+football'!$A$2:$C$247, 2, FALSE)</f>
        <v>PHC Wing Kwong College</v>
      </c>
      <c r="E169" s="52">
        <f>VLOOKUP(C169, '[1]basketball+football'!$A$2:$C$247, 3, FALSE)</f>
        <v>2</v>
      </c>
      <c r="F169" s="52">
        <v>169</v>
      </c>
      <c r="G169" s="52" t="str">
        <f t="shared" si="2"/>
        <v>update  entity set  basketballdivmale=2, basketballposmale=4 where upper(nameeng) = upper('PHC Wing Kwong College') and categoryid=2;</v>
      </c>
    </row>
    <row r="170" spans="1:7" x14ac:dyDescent="0.2">
      <c r="A170" t="s">
        <v>1798</v>
      </c>
      <c r="B170" t="s">
        <v>1762</v>
      </c>
      <c r="C170" t="s">
        <v>1804</v>
      </c>
      <c r="D170" s="52" t="str">
        <f>VLOOKUP(C170, '[1]basketball+football'!$A$2:$C$247, 2, FALSE)</f>
        <v>Shau Kei Wan Government Secondary School</v>
      </c>
      <c r="E170" s="52">
        <f>VLOOKUP(C170, '[1]basketball+football'!$A$2:$C$247, 3, FALSE)</f>
        <v>2</v>
      </c>
      <c r="F170" s="52">
        <v>170</v>
      </c>
      <c r="G170" s="52" t="str">
        <f t="shared" si="2"/>
        <v>update  entity set  basketballdivmale=2, basketballposmale=5 where upper(nameeng) = upper('Shau Kei Wan Government Secondary School') and categoryid=2;</v>
      </c>
    </row>
    <row r="171" spans="1:7" x14ac:dyDescent="0.2">
      <c r="A171" t="s">
        <v>1798</v>
      </c>
      <c r="B171" t="s">
        <v>1762</v>
      </c>
      <c r="C171" t="s">
        <v>2114</v>
      </c>
      <c r="D171" s="52" t="str">
        <f>VLOOKUP(C171, '[1]basketball+football'!$A$2:$C$247, 2, FALSE)</f>
        <v>Ng Wah Catholic Secondary School</v>
      </c>
      <c r="E171" s="52">
        <f>VLOOKUP(C171, '[1]basketball+football'!$A$2:$C$247, 3, FALSE)</f>
        <v>2</v>
      </c>
      <c r="F171" s="52">
        <v>171</v>
      </c>
      <c r="G171" s="52" t="str">
        <f t="shared" si="2"/>
        <v>update  entity set  basketballdivmale=2, basketballposmale=5 where upper(nameeng) = upper('Ng Wah Catholic Secondary School') and categoryid=2;</v>
      </c>
    </row>
    <row r="172" spans="1:7" x14ac:dyDescent="0.2">
      <c r="A172" t="s">
        <v>1798</v>
      </c>
      <c r="B172" t="s">
        <v>1764</v>
      </c>
      <c r="C172" t="s">
        <v>1830</v>
      </c>
      <c r="D172" s="52" t="str">
        <f>VLOOKUP(C172, '[1]basketball+football'!$A$2:$C$247, 2, FALSE)</f>
        <v>St. Mark''s School</v>
      </c>
      <c r="E172" s="52">
        <f>VLOOKUP(C172, '[1]basketball+football'!$A$2:$C$247, 3, FALSE)</f>
        <v>2</v>
      </c>
      <c r="F172" s="52">
        <v>172</v>
      </c>
      <c r="G172" s="52" t="str">
        <f t="shared" si="2"/>
        <v>update  entity set  basketballdivmale=2, basketballposmale=6 where upper(nameeng) = upper('St. Mark''s School') and categoryid=2;</v>
      </c>
    </row>
    <row r="173" spans="1:7" x14ac:dyDescent="0.2">
      <c r="A173" t="s">
        <v>1798</v>
      </c>
      <c r="B173" t="s">
        <v>1764</v>
      </c>
      <c r="C173" t="s">
        <v>1898</v>
      </c>
      <c r="D173" s="52" t="str">
        <f>VLOOKUP(C173, '[1]basketball+football'!$A$2:$C$247, 2, FALSE)</f>
        <v>Delia Memorial School (Hip Wo)</v>
      </c>
      <c r="E173" s="52">
        <f>VLOOKUP(C173, '[1]basketball+football'!$A$2:$C$247, 3, FALSE)</f>
        <v>2</v>
      </c>
      <c r="F173" s="52">
        <v>173</v>
      </c>
      <c r="G173" s="52" t="str">
        <f t="shared" si="2"/>
        <v>update  entity set  basketballdivmale=2, basketballposmale=6 where upper(nameeng) = upper('Delia Memorial School (Hip Wo)') and categoryid=2;</v>
      </c>
    </row>
    <row r="174" spans="1:7" x14ac:dyDescent="0.2">
      <c r="A174" t="s">
        <v>1798</v>
      </c>
      <c r="B174" t="s">
        <v>1766</v>
      </c>
      <c r="C174" t="s">
        <v>2115</v>
      </c>
      <c r="D174" s="52" t="str">
        <f>VLOOKUP(C174, '[1]basketball+football'!$A$2:$C$247, 2, FALSE)</f>
        <v>Rosaryhill School</v>
      </c>
      <c r="E174" s="52">
        <f>VLOOKUP(C174, '[1]basketball+football'!$A$2:$C$247, 3, FALSE)</f>
        <v>2</v>
      </c>
      <c r="F174" s="52">
        <v>174</v>
      </c>
      <c r="G174" s="52" t="str">
        <f t="shared" si="2"/>
        <v>update  entity set  basketballdivmale=2, basketballposmale=7 where upper(nameeng) = upper('Rosaryhill School') and categoryid=2;</v>
      </c>
    </row>
    <row r="175" spans="1:7" x14ac:dyDescent="0.2">
      <c r="A175" t="s">
        <v>1798</v>
      </c>
      <c r="B175" t="s">
        <v>1766</v>
      </c>
      <c r="C175" t="s">
        <v>1894</v>
      </c>
      <c r="D175" s="52" t="str">
        <f>VLOOKUP(C175, '[1]basketball+football'!$A$2:$C$247, 2, FALSE)</f>
        <v>Buddhist Hung Sean Chau Memorial College</v>
      </c>
      <c r="E175" s="52">
        <f>VLOOKUP(C175, '[1]basketball+football'!$A$2:$C$247, 3, FALSE)</f>
        <v>2</v>
      </c>
      <c r="F175" s="52">
        <v>175</v>
      </c>
      <c r="G175" s="52" t="str">
        <f t="shared" si="2"/>
        <v>update  entity set  basketballdivmale=2, basketballposmale=7 where upper(nameeng) = upper('Buddhist Hung Sean Chau Memorial College') and categoryid=2;</v>
      </c>
    </row>
    <row r="176" spans="1:7" x14ac:dyDescent="0.2">
      <c r="A176" t="s">
        <v>1798</v>
      </c>
      <c r="B176" t="s">
        <v>1768</v>
      </c>
      <c r="C176" t="s">
        <v>1805</v>
      </c>
      <c r="D176" s="52" t="str">
        <f>VLOOKUP(C176, '[1]basketball+football'!$A$2:$C$247, 2, FALSE)</f>
        <v>West Island School</v>
      </c>
      <c r="E176" s="52">
        <f>VLOOKUP(C176, '[1]basketball+football'!$A$2:$C$247, 3, FALSE)</f>
        <v>5</v>
      </c>
      <c r="F176" s="52">
        <v>176</v>
      </c>
      <c r="G176" s="52" t="str">
        <f t="shared" si="2"/>
        <v>update  entity set  basketballdivmale=2, basketballposmale=8 where upper(nameeng) = upper('West Island School') and categoryid=5;</v>
      </c>
    </row>
    <row r="177" spans="1:7" x14ac:dyDescent="0.2">
      <c r="A177" t="s">
        <v>1798</v>
      </c>
      <c r="B177" t="s">
        <v>1768</v>
      </c>
      <c r="C177" t="s">
        <v>1788</v>
      </c>
      <c r="D177" s="52" t="str">
        <f>VLOOKUP(C177, '[1]basketball+football'!$A$2:$C$247, 2, FALSE)</f>
        <v>Hong Kong Chinese Women''s Club College</v>
      </c>
      <c r="E177" s="52">
        <f>VLOOKUP(C177, '[1]basketball+football'!$A$2:$C$247, 3, FALSE)</f>
        <v>2</v>
      </c>
      <c r="F177" s="52">
        <v>177</v>
      </c>
      <c r="G177" s="52" t="str">
        <f t="shared" si="2"/>
        <v>update  entity set  basketballdivmale=2, basketballposmale=8 where upper(nameeng) = upper('Hong Kong Chinese Women''s Club College') and categoryid=2;</v>
      </c>
    </row>
    <row r="178" spans="1:7" x14ac:dyDescent="0.2">
      <c r="A178" t="s">
        <v>1798</v>
      </c>
      <c r="B178" t="s">
        <v>1768</v>
      </c>
      <c r="C178" t="s">
        <v>1895</v>
      </c>
      <c r="D178" s="52" t="str">
        <f>VLOOKUP(C178, '[1]basketball+football'!$A$2:$C$247, 2, FALSE)</f>
        <v>S.K.H. St. Mary''s Church Mok Hing Yiu College</v>
      </c>
      <c r="E178" s="52">
        <f>VLOOKUP(C178, '[1]basketball+football'!$A$2:$C$247, 3, FALSE)</f>
        <v>2</v>
      </c>
      <c r="F178" s="52">
        <v>178</v>
      </c>
      <c r="G178" s="52" t="str">
        <f t="shared" si="2"/>
        <v>update  entity set  basketballdivmale=2, basketballposmale=8 where upper(nameeng) = upper('S.K.H. St. Mary''s Church Mok Hing Yiu College') and categoryid=2;</v>
      </c>
    </row>
    <row r="179" spans="1:7" x14ac:dyDescent="0.2">
      <c r="A179" t="s">
        <v>1798</v>
      </c>
      <c r="B179" t="s">
        <v>1770</v>
      </c>
      <c r="C179" t="s">
        <v>1897</v>
      </c>
      <c r="D179" s="52" t="str">
        <f>VLOOKUP(C179, '[1]basketball+football'!$A$2:$C$247, 2, FALSE)</f>
        <v>St. Francis Xavier''s College</v>
      </c>
      <c r="E179" s="52">
        <f>VLOOKUP(C179, '[1]basketball+football'!$A$2:$C$247, 3, FALSE)</f>
        <v>2</v>
      </c>
      <c r="F179" s="52">
        <v>179</v>
      </c>
      <c r="G179" s="52" t="str">
        <f t="shared" si="2"/>
        <v>update  entity set  basketballdivmale=2, basketballposmale=9 where upper(nameeng) = upper('St. Francis Xavier''s College') and categoryid=2;</v>
      </c>
    </row>
    <row r="180" spans="1:7" x14ac:dyDescent="0.2">
      <c r="A180" t="s">
        <v>1798</v>
      </c>
      <c r="B180" t="s">
        <v>1770</v>
      </c>
      <c r="C180" t="s">
        <v>1883</v>
      </c>
      <c r="D180" s="52" t="str">
        <f>VLOOKUP(C180, '[1]basketball+football'!$A$2:$C$247, 2, FALSE)</f>
        <v>Cognitio College (Kowloon)</v>
      </c>
      <c r="E180" s="52">
        <f>VLOOKUP(C180, '[1]basketball+football'!$A$2:$C$247, 3, FALSE)</f>
        <v>2</v>
      </c>
      <c r="F180" s="52">
        <v>180</v>
      </c>
      <c r="G180" s="52" t="str">
        <f t="shared" si="2"/>
        <v>update  entity set  basketballdivmale=2, basketballposmale=9 where upper(nameeng) = upper('Cognitio College (Kowloon)') and categoryid=2;</v>
      </c>
    </row>
    <row r="181" spans="1:7" x14ac:dyDescent="0.2">
      <c r="A181" t="s">
        <v>1838</v>
      </c>
      <c r="B181" t="s">
        <v>1754</v>
      </c>
      <c r="C181" t="s">
        <v>1826</v>
      </c>
      <c r="D181" s="52" t="str">
        <f>VLOOKUP(C181, '[1]basketball+football'!$A$2:$C$247, 2, FALSE)</f>
        <v>Aberdeen Baptist Lui Ming Choi College</v>
      </c>
      <c r="E181" s="52">
        <f>VLOOKUP(C181, '[1]basketball+football'!$A$2:$C$247, 3, FALSE)</f>
        <v>2</v>
      </c>
      <c r="F181" s="52">
        <v>181</v>
      </c>
      <c r="G181" s="52" t="str">
        <f t="shared" si="2"/>
        <v>update  entity set  basketballdivmale=3, basketballposmale=1 where upper(nameeng) = upper('Aberdeen Baptist Lui Ming Choi College') and categoryid=2;</v>
      </c>
    </row>
    <row r="182" spans="1:7" x14ac:dyDescent="0.2">
      <c r="A182" t="s">
        <v>1838</v>
      </c>
      <c r="B182" t="s">
        <v>1754</v>
      </c>
      <c r="C182" t="s">
        <v>1919</v>
      </c>
      <c r="D182" s="52" t="str">
        <f>VLOOKUP(C182, '[1]basketball+football'!$A$2:$C$247, 2, FALSE)</f>
        <v>Heung To Secondary School (Tseung Kwan O)</v>
      </c>
      <c r="E182" s="52">
        <f>VLOOKUP(C182, '[1]basketball+football'!$A$2:$C$247, 3, FALSE)</f>
        <v>2</v>
      </c>
      <c r="F182" s="52">
        <v>182</v>
      </c>
      <c r="G182" s="52" t="str">
        <f t="shared" si="2"/>
        <v>update  entity set  basketballdivmale=3, basketballposmale=1 where upper(nameeng) = upper('Heung To Secondary School (Tseung Kwan O)') and categoryid=2;</v>
      </c>
    </row>
    <row r="183" spans="1:7" x14ac:dyDescent="0.2">
      <c r="A183" t="s">
        <v>1838</v>
      </c>
      <c r="B183" t="s">
        <v>1754</v>
      </c>
      <c r="C183" t="s">
        <v>1983</v>
      </c>
      <c r="D183" s="52" t="str">
        <f>VLOOKUP(C183, '[1]basketball+football'!$A$2:$C$247, 2, FALSE)</f>
        <v>King George V School</v>
      </c>
      <c r="E183" s="52">
        <f>VLOOKUP(C183, '[1]basketball+football'!$A$2:$C$247, 3, FALSE)</f>
        <v>5</v>
      </c>
      <c r="F183" s="52">
        <v>183</v>
      </c>
      <c r="G183" s="52" t="str">
        <f t="shared" si="2"/>
        <v>update  entity set  basketballdivmale=3, basketballposmale=1 where upper(nameeng) = upper('King George V School') and categoryid=5;</v>
      </c>
    </row>
    <row r="184" spans="1:7" x14ac:dyDescent="0.2">
      <c r="A184" t="s">
        <v>1838</v>
      </c>
      <c r="B184" t="s">
        <v>1754</v>
      </c>
      <c r="C184" t="s">
        <v>1966</v>
      </c>
      <c r="D184" s="52" t="str">
        <f>VLOOKUP(C184, '[1]basketball+football'!$A$2:$C$247, 2, FALSE)</f>
        <v>PLK Ngan Po Ling College</v>
      </c>
      <c r="E184" s="52">
        <f>VLOOKUP(C184, '[1]basketball+football'!$A$2:$C$247, 3, FALSE)</f>
        <v>2</v>
      </c>
      <c r="F184" s="52">
        <v>184</v>
      </c>
      <c r="G184" s="52" t="str">
        <f t="shared" si="2"/>
        <v>update  entity set  basketballdivmale=3, basketballposmale=1 where upper(nameeng) = upper('PLK Ngan Po Ling College') and categoryid=2;</v>
      </c>
    </row>
    <row r="185" spans="1:7" x14ac:dyDescent="0.2">
      <c r="A185" t="s">
        <v>1838</v>
      </c>
      <c r="B185" t="s">
        <v>1808</v>
      </c>
      <c r="C185" t="s">
        <v>1921</v>
      </c>
      <c r="D185" s="52" t="str">
        <f>VLOOKUP(C185, '[1]basketball+football'!$A$2:$C$247, 2, FALSE)</f>
        <v>S.K.H. Kei Hau Secondary School</v>
      </c>
      <c r="E185" s="52">
        <f>VLOOKUP(C185, '[1]basketball+football'!$A$2:$C$247, 3, FALSE)</f>
        <v>2</v>
      </c>
      <c r="F185" s="52">
        <v>185</v>
      </c>
      <c r="G185" s="52" t="str">
        <f t="shared" si="2"/>
        <v>update  entity set  basketballdivmale=3, basketballposmale=10 where upper(nameeng) = upper('S.K.H. Kei Hau Secondary School') and categoryid=2;</v>
      </c>
    </row>
    <row r="186" spans="1:7" x14ac:dyDescent="0.2">
      <c r="A186" t="s">
        <v>1838</v>
      </c>
      <c r="B186" t="s">
        <v>1808</v>
      </c>
      <c r="C186" t="s">
        <v>2000</v>
      </c>
      <c r="D186" s="52" t="str">
        <f>VLOOKUP(C186, '[1]basketball+football'!$A$2:$C$247, 2, FALSE)</f>
        <v>Hoi Ping Chamber of Commerce Secondary School</v>
      </c>
      <c r="E186" s="52">
        <f>VLOOKUP(C186, '[1]basketball+football'!$A$2:$C$247, 3, FALSE)</f>
        <v>2</v>
      </c>
      <c r="F186" s="52">
        <v>186</v>
      </c>
      <c r="G186" s="52" t="str">
        <f t="shared" si="2"/>
        <v>update  entity set  basketballdivmale=3, basketballposmale=10 where upper(nameeng) = upper('Hoi Ping Chamber of Commerce Secondary School') and categoryid=2;</v>
      </c>
    </row>
    <row r="187" spans="1:7" x14ac:dyDescent="0.2">
      <c r="A187" t="s">
        <v>1838</v>
      </c>
      <c r="B187" t="s">
        <v>1808</v>
      </c>
      <c r="C187" t="s">
        <v>2106</v>
      </c>
      <c r="D187" s="52" t="str">
        <f>VLOOKUP(C187, '[1]basketball+football'!$A$2:$C$247, 2, FALSE)</f>
        <v>Yan Chai Hospital Law Chan Chor Si College</v>
      </c>
      <c r="E187" s="52">
        <f>VLOOKUP(C187, '[1]basketball+football'!$A$2:$C$247, 3, FALSE)</f>
        <v>2</v>
      </c>
      <c r="F187" s="52">
        <v>187</v>
      </c>
      <c r="G187" s="52" t="str">
        <f t="shared" si="2"/>
        <v>update  entity set  basketballdivmale=3, basketballposmale=10 where upper(nameeng) = upper('Yan Chai Hospital Law Chan Chor Si College') and categoryid=2;</v>
      </c>
    </row>
    <row r="188" spans="1:7" x14ac:dyDescent="0.2">
      <c r="A188" t="s">
        <v>1838</v>
      </c>
      <c r="B188" t="s">
        <v>1808</v>
      </c>
      <c r="C188" t="s">
        <v>2083</v>
      </c>
      <c r="D188" s="52" t="str">
        <f>VLOOKUP(C188, '[1]basketball+football'!$A$2:$C$247, 2, FALSE)</f>
        <v>CCC Mong Man Wai College</v>
      </c>
      <c r="E188" s="52">
        <f>VLOOKUP(C188, '[1]basketball+football'!$A$2:$C$247, 3, FALSE)</f>
        <v>2</v>
      </c>
      <c r="F188" s="52">
        <v>188</v>
      </c>
      <c r="G188" s="52" t="str">
        <f t="shared" si="2"/>
        <v>update  entity set  basketballdivmale=3, basketballposmale=10 where upper(nameeng) = upper('CCC Mong Man Wai College') and categoryid=2;</v>
      </c>
    </row>
    <row r="189" spans="1:7" x14ac:dyDescent="0.2">
      <c r="A189" t="s">
        <v>1838</v>
      </c>
      <c r="B189" t="s">
        <v>1808</v>
      </c>
      <c r="C189" t="s">
        <v>1903</v>
      </c>
      <c r="D189" s="52" t="str">
        <f>VLOOKUP(C189, '[1]basketball+football'!$A$2:$C$247, 2, FALSE)</f>
        <v>NLSI Lui Kwok Pat Fong College</v>
      </c>
      <c r="E189" s="52">
        <f>VLOOKUP(C189, '[1]basketball+football'!$A$2:$C$247, 3, FALSE)</f>
        <v>2</v>
      </c>
      <c r="F189" s="52">
        <v>189</v>
      </c>
      <c r="G189" s="52" t="str">
        <f t="shared" si="2"/>
        <v>update  entity set  basketballdivmale=3, basketballposmale=10 where upper(nameeng) = upper('NLSI Lui Kwok Pat Fong College') and categoryid=2;</v>
      </c>
    </row>
    <row r="190" spans="1:7" x14ac:dyDescent="0.2">
      <c r="A190" t="s">
        <v>1838</v>
      </c>
      <c r="B190" t="s">
        <v>1773</v>
      </c>
      <c r="C190" t="s">
        <v>1918</v>
      </c>
      <c r="D190" s="52" t="str">
        <f>VLOOKUP(C190, '[1]basketball+football'!$A$2:$C$247, 2, FALSE)</f>
        <v>S.K.H. Holy Trinity Church Secondary School</v>
      </c>
      <c r="E190" s="52">
        <f>VLOOKUP(C190, '[1]basketball+football'!$A$2:$C$247, 3, FALSE)</f>
        <v>2</v>
      </c>
      <c r="F190" s="52">
        <v>190</v>
      </c>
      <c r="G190" s="52" t="str">
        <f t="shared" si="2"/>
        <v>update  entity set  basketballdivmale=3, basketballposmale=11 where upper(nameeng) = upper('S.K.H. Holy Trinity Church Secondary School') and categoryid=2;</v>
      </c>
    </row>
    <row r="191" spans="1:7" x14ac:dyDescent="0.2">
      <c r="A191" t="s">
        <v>1838</v>
      </c>
      <c r="B191" t="s">
        <v>1773</v>
      </c>
      <c r="C191" t="s">
        <v>1902</v>
      </c>
      <c r="D191" s="52" t="str">
        <f>VLOOKUP(C191, '[1]basketball+football'!$A$2:$C$247, 2, FALSE)</f>
        <v>CCC Ming Yin College</v>
      </c>
      <c r="E191" s="52">
        <f>VLOOKUP(C191, '[1]basketball+football'!$A$2:$C$247, 3, FALSE)</f>
        <v>2</v>
      </c>
      <c r="F191" s="52">
        <v>191</v>
      </c>
      <c r="G191" s="52" t="str">
        <f t="shared" si="2"/>
        <v>update  entity set  basketballdivmale=3, basketballposmale=11 where upper(nameeng) = upper('CCC Ming Yin College') and categoryid=2;</v>
      </c>
    </row>
    <row r="192" spans="1:7" x14ac:dyDescent="0.2">
      <c r="A192" t="s">
        <v>1838</v>
      </c>
      <c r="B192" t="s">
        <v>1773</v>
      </c>
      <c r="C192" t="s">
        <v>2116</v>
      </c>
      <c r="D192" s="52" t="str">
        <f>VLOOKUP(C192, '[1]basketball+football'!$A$2:$C$247, 2, FALSE)</f>
        <v>Sir Ellis Kadoorie Secondary School (West Kowloon)</v>
      </c>
      <c r="E192" s="52">
        <f>VLOOKUP(C192, '[1]basketball+football'!$A$2:$C$247, 3, FALSE)</f>
        <v>2</v>
      </c>
      <c r="F192" s="52">
        <v>192</v>
      </c>
      <c r="G192" s="52" t="str">
        <f t="shared" ref="G192:G255" si="3">IF(E192&lt;&gt;"","update  entity set  "&amp;A192&amp;", "&amp;B192&amp;" where upper(nameeng) = upper('"&amp;D192&amp;"') and categoryid="&amp;E192&amp;";", "")</f>
        <v>update  entity set  basketballdivmale=3, basketballposmale=11 where upper(nameeng) = upper('Sir Ellis Kadoorie Secondary School (West Kowloon)') and categoryid=2;</v>
      </c>
    </row>
    <row r="193" spans="1:7" x14ac:dyDescent="0.2">
      <c r="A193" t="s">
        <v>1838</v>
      </c>
      <c r="B193" t="s">
        <v>1773</v>
      </c>
      <c r="C193" t="s">
        <v>2031</v>
      </c>
      <c r="D193" s="52" t="str">
        <f>VLOOKUP(C193, '[1]basketball+football'!$A$2:$C$247, 2, FALSE)</f>
        <v>New Asia Middle School</v>
      </c>
      <c r="E193" s="52">
        <f>VLOOKUP(C193, '[1]basketball+football'!$A$2:$C$247, 3, FALSE)</f>
        <v>2</v>
      </c>
      <c r="F193" s="52">
        <v>193</v>
      </c>
      <c r="G193" s="52" t="str">
        <f t="shared" si="3"/>
        <v>update  entity set  basketballdivmale=3, basketballposmale=11 where upper(nameeng) = upper('New Asia Middle School') and categoryid=2;</v>
      </c>
    </row>
    <row r="194" spans="1:7" x14ac:dyDescent="0.2">
      <c r="A194" t="s">
        <v>1838</v>
      </c>
      <c r="B194" t="s">
        <v>1773</v>
      </c>
      <c r="C194" t="s">
        <v>2006</v>
      </c>
      <c r="D194" s="52" t="str">
        <f>VLOOKUP(C194, '[1]basketball+football'!$A$2:$C$247, 2, FALSE)</f>
        <v>Ning Po College</v>
      </c>
      <c r="E194" s="52">
        <f>VLOOKUP(C194, '[1]basketball+football'!$A$2:$C$247, 3, FALSE)</f>
        <v>2</v>
      </c>
      <c r="F194" s="52">
        <v>194</v>
      </c>
      <c r="G194" s="52" t="str">
        <f t="shared" si="3"/>
        <v>update  entity set  basketballdivmale=3, basketballposmale=11 where upper(nameeng) = upper('Ning Po College') and categoryid=2;</v>
      </c>
    </row>
    <row r="195" spans="1:7" x14ac:dyDescent="0.2">
      <c r="A195" t="s">
        <v>1838</v>
      </c>
      <c r="B195" t="s">
        <v>1773</v>
      </c>
      <c r="C195" t="s">
        <v>2030</v>
      </c>
      <c r="D195" s="52" t="str">
        <f>VLOOKUP(C195, '[1]basketball+football'!$A$2:$C$247, 2, FALSE)</f>
        <v>Wai Kiu College</v>
      </c>
      <c r="E195" s="52">
        <f>VLOOKUP(C195, '[1]basketball+football'!$A$2:$C$247, 3, FALSE)</f>
        <v>2</v>
      </c>
      <c r="F195" s="52">
        <v>195</v>
      </c>
      <c r="G195" s="52" t="str">
        <f t="shared" si="3"/>
        <v>update  entity set  basketballdivmale=3, basketballposmale=11 where upper(nameeng) = upper('Wai Kiu College') and categoryid=2;</v>
      </c>
    </row>
    <row r="196" spans="1:7" x14ac:dyDescent="0.2">
      <c r="A196" t="s">
        <v>1838</v>
      </c>
      <c r="B196" t="s">
        <v>2009</v>
      </c>
      <c r="C196" t="s">
        <v>1853</v>
      </c>
      <c r="D196" s="52" t="str">
        <f>VLOOKUP(C196, '[1]basketball+football'!$A$2:$C$247, 2, FALSE)</f>
        <v>SKH Li Fook Hing Secondary School</v>
      </c>
      <c r="E196" s="52">
        <f>VLOOKUP(C196, '[1]basketball+football'!$A$2:$C$247, 3, FALSE)</f>
        <v>2</v>
      </c>
      <c r="F196" s="52">
        <v>196</v>
      </c>
      <c r="G196" s="52" t="str">
        <f t="shared" si="3"/>
        <v>update  entity set  basketballdivmale=3, basketballposmale=13 where upper(nameeng) = upper('SKH Li Fook Hing Secondary School') and categoryid=2;</v>
      </c>
    </row>
    <row r="197" spans="1:7" x14ac:dyDescent="0.2">
      <c r="A197" t="s">
        <v>1838</v>
      </c>
      <c r="B197" t="s">
        <v>2009</v>
      </c>
      <c r="C197" t="s">
        <v>1913</v>
      </c>
      <c r="D197" s="52" t="str">
        <f>VLOOKUP(C197, '[1]basketball+football'!$A$2:$C$247, 2, FALSE)</f>
        <v>Stewards Pooi Tun Secondary School</v>
      </c>
      <c r="E197" s="52">
        <f>VLOOKUP(C197, '[1]basketball+football'!$A$2:$C$247, 3, FALSE)</f>
        <v>2</v>
      </c>
      <c r="F197" s="52">
        <v>197</v>
      </c>
      <c r="G197" s="52" t="str">
        <f t="shared" si="3"/>
        <v>update  entity set  basketballdivmale=3, basketballposmale=13 where upper(nameeng) = upper('Stewards Pooi Tun Secondary School') and categoryid=2;</v>
      </c>
    </row>
    <row r="198" spans="1:7" x14ac:dyDescent="0.2">
      <c r="A198" t="s">
        <v>1838</v>
      </c>
      <c r="B198" t="s">
        <v>2009</v>
      </c>
      <c r="C198" t="s">
        <v>1909</v>
      </c>
      <c r="D198" s="52" t="str">
        <f>VLOOKUP(C198, '[1]basketball+football'!$A$2:$C$247, 2, FALSE)</f>
        <v>Shun Lee Catholic Secondary School</v>
      </c>
      <c r="E198" s="52">
        <f>VLOOKUP(C198, '[1]basketball+football'!$A$2:$C$247, 3, FALSE)</f>
        <v>2</v>
      </c>
      <c r="F198" s="52">
        <v>198</v>
      </c>
      <c r="G198" s="52" t="str">
        <f t="shared" si="3"/>
        <v>update  entity set  basketballdivmale=3, basketballposmale=13 where upper(nameeng) = upper('Shun Lee Catholic Secondary School') and categoryid=2;</v>
      </c>
    </row>
    <row r="199" spans="1:7" x14ac:dyDescent="0.2">
      <c r="A199" t="s">
        <v>1838</v>
      </c>
      <c r="B199" t="s">
        <v>2009</v>
      </c>
      <c r="C199" t="s">
        <v>2117</v>
      </c>
      <c r="D199" s="52" t="str">
        <f>VLOOKUP(C199, '[1]basketball+football'!$A$2:$C$247, 2, FALSE)</f>
        <v>Po Chiu Catholic Secondary School</v>
      </c>
      <c r="E199" s="52">
        <f>VLOOKUP(C199, '[1]basketball+football'!$A$2:$C$247, 3, FALSE)</f>
        <v>2</v>
      </c>
      <c r="F199" s="52">
        <v>199</v>
      </c>
      <c r="G199" s="52" t="str">
        <f t="shared" si="3"/>
        <v>update  entity set  basketballdivmale=3, basketballposmale=13 where upper(nameeng) = upper('Po Chiu Catholic Secondary School') and categoryid=2;</v>
      </c>
    </row>
    <row r="200" spans="1:7" x14ac:dyDescent="0.2">
      <c r="A200" t="s">
        <v>1838</v>
      </c>
      <c r="B200" t="s">
        <v>1922</v>
      </c>
      <c r="C200" t="s">
        <v>1850</v>
      </c>
      <c r="D200" s="52" t="str">
        <f>VLOOKUP(C200, '[1]basketball+football'!$A$2:$C$247, 2, FALSE)</f>
        <v>Hong Kong Sea School</v>
      </c>
      <c r="E200" s="52">
        <f>VLOOKUP(C200, '[1]basketball+football'!$A$2:$C$247, 3, FALSE)</f>
        <v>2</v>
      </c>
      <c r="F200" s="52">
        <v>200</v>
      </c>
      <c r="G200" s="52" t="str">
        <f t="shared" si="3"/>
        <v>update  entity set  basketballdivmale=3, basketballposmale=14 where upper(nameeng) = upper('Hong Kong Sea School') and categoryid=2;</v>
      </c>
    </row>
    <row r="201" spans="1:7" x14ac:dyDescent="0.2">
      <c r="A201" t="s">
        <v>1838</v>
      </c>
      <c r="B201" t="s">
        <v>1922</v>
      </c>
      <c r="C201" t="s">
        <v>1988</v>
      </c>
      <c r="D201" s="52" t="str">
        <f>VLOOKUP(C201, '[1]basketball+football'!$A$2:$C$247, 2, FALSE)</f>
        <v>Lung Kong WFSL Lau Wong Fat Secondary School</v>
      </c>
      <c r="E201" s="52">
        <f>VLOOKUP(C201, '[1]basketball+football'!$A$2:$C$247, 3, FALSE)</f>
        <v>2</v>
      </c>
      <c r="F201" s="52">
        <v>201</v>
      </c>
      <c r="G201" s="52" t="str">
        <f t="shared" si="3"/>
        <v>update  entity set  basketballdivmale=3, basketballposmale=14 where upper(nameeng) = upper('Lung Kong WFSL Lau Wong Fat Secondary School') and categoryid=2;</v>
      </c>
    </row>
    <row r="202" spans="1:7" x14ac:dyDescent="0.2">
      <c r="A202" t="s">
        <v>1838</v>
      </c>
      <c r="B202" t="s">
        <v>1922</v>
      </c>
      <c r="C202" t="s">
        <v>1987</v>
      </c>
      <c r="D202" s="52" t="str">
        <f>VLOOKUP(C202, '[1]basketball+football'!$A$2:$C$247, 2, FALSE)</f>
        <v>MKMCF Ma Chan Duen Hey Memorial College</v>
      </c>
      <c r="E202" s="52">
        <f>VLOOKUP(C202, '[1]basketball+football'!$A$2:$C$247, 3, FALSE)</f>
        <v>2</v>
      </c>
      <c r="F202" s="52">
        <v>202</v>
      </c>
      <c r="G202" s="52" t="str">
        <f t="shared" si="3"/>
        <v>update  entity set  basketballdivmale=3, basketballposmale=14 where upper(nameeng) = upper('MKMCF Ma Chan Duen Hey Memorial College') and categoryid=2;</v>
      </c>
    </row>
    <row r="203" spans="1:7" x14ac:dyDescent="0.2">
      <c r="A203" t="s">
        <v>1838</v>
      </c>
      <c r="B203" t="s">
        <v>1922</v>
      </c>
      <c r="C203" t="s">
        <v>1954</v>
      </c>
      <c r="D203" s="52" t="str">
        <f>VLOOKUP(C203, '[1]basketball+football'!$A$2:$C$247, 2, FALSE)</f>
        <v>STFA Seaward Woo College</v>
      </c>
      <c r="E203" s="52">
        <f>VLOOKUP(C203, '[1]basketball+football'!$A$2:$C$247, 3, FALSE)</f>
        <v>2</v>
      </c>
      <c r="F203" s="52">
        <v>203</v>
      </c>
      <c r="G203" s="52" t="str">
        <f t="shared" si="3"/>
        <v>update  entity set  basketballdivmale=3, basketballposmale=14 where upper(nameeng) = upper('STFA Seaward Woo College') and categoryid=2;</v>
      </c>
    </row>
    <row r="204" spans="1:7" x14ac:dyDescent="0.2">
      <c r="A204" t="s">
        <v>1838</v>
      </c>
      <c r="B204" t="s">
        <v>1959</v>
      </c>
      <c r="C204" t="s">
        <v>1819</v>
      </c>
      <c r="D204" s="52" t="str">
        <f>VLOOKUP(C204, '[1]basketball+football'!$A$2:$C$247, 2, FALSE)</f>
        <v>Fukien Secondary School (Siu Sai Wan)</v>
      </c>
      <c r="E204" s="52">
        <f>VLOOKUP(C204, '[1]basketball+football'!$A$2:$C$247, 3, FALSE)</f>
        <v>2</v>
      </c>
      <c r="F204" s="52">
        <v>204</v>
      </c>
      <c r="G204" s="52" t="str">
        <f t="shared" si="3"/>
        <v>update  entity set  basketballdivmale=3, basketballposmale=15 where upper(nameeng) = upper('Fukien Secondary School (Siu Sai Wan)') and categoryid=2;</v>
      </c>
    </row>
    <row r="205" spans="1:7" x14ac:dyDescent="0.2">
      <c r="A205" t="s">
        <v>1838</v>
      </c>
      <c r="B205" t="s">
        <v>1959</v>
      </c>
      <c r="C205" t="s">
        <v>1817</v>
      </c>
      <c r="D205" s="52" t="str">
        <f>VLOOKUP(C205, '[1]basketball+football'!$A$2:$C$247, 2, FALSE)</f>
        <v>Henrietta Secondary School</v>
      </c>
      <c r="E205" s="52">
        <f>VLOOKUP(C205, '[1]basketball+football'!$A$2:$C$247, 3, FALSE)</f>
        <v>2</v>
      </c>
      <c r="F205" s="52">
        <v>205</v>
      </c>
      <c r="G205" s="52" t="str">
        <f t="shared" si="3"/>
        <v>update  entity set  basketballdivmale=3, basketballposmale=15 where upper(nameeng) = upper('Henrietta Secondary School') and categoryid=2;</v>
      </c>
    </row>
    <row r="206" spans="1:7" x14ac:dyDescent="0.2">
      <c r="A206" t="s">
        <v>1838</v>
      </c>
      <c r="B206" t="s">
        <v>1959</v>
      </c>
      <c r="C206" t="s">
        <v>1844</v>
      </c>
      <c r="D206" s="52" t="str">
        <f>VLOOKUP(C206, '[1]basketball+football'!$A$2:$C$247, 2, FALSE)</f>
        <v>Lok Sin Tong Leung Kau Kui College</v>
      </c>
      <c r="E206" s="52">
        <f>VLOOKUP(C206, '[1]basketball+football'!$A$2:$C$247, 3, FALSE)</f>
        <v>2</v>
      </c>
      <c r="F206" s="52">
        <v>206</v>
      </c>
      <c r="G206" s="52" t="str">
        <f t="shared" si="3"/>
        <v>update  entity set  basketballdivmale=3, basketballposmale=15 where upper(nameeng) = upper('Lok Sin Tong Leung Kau Kui College') and categoryid=2;</v>
      </c>
    </row>
    <row r="207" spans="1:7" x14ac:dyDescent="0.2">
      <c r="A207" t="s">
        <v>1838</v>
      </c>
      <c r="B207" t="s">
        <v>1959</v>
      </c>
      <c r="C207" t="s">
        <v>1925</v>
      </c>
      <c r="D207" s="52" t="str">
        <f>VLOOKUP(C207, '[1]basketball+football'!$A$2:$C$247, 2, FALSE)</f>
        <v>Buddhist Tai Hung College</v>
      </c>
      <c r="E207" s="52">
        <f>VLOOKUP(C207, '[1]basketball+football'!$A$2:$C$247, 3, FALSE)</f>
        <v>2</v>
      </c>
      <c r="F207" s="52">
        <v>207</v>
      </c>
      <c r="G207" s="52" t="str">
        <f t="shared" si="3"/>
        <v>update  entity set  basketballdivmale=3, basketballposmale=15 where upper(nameeng) = upper('Buddhist Tai Hung College') and categoryid=2;</v>
      </c>
    </row>
    <row r="208" spans="1:7" x14ac:dyDescent="0.2">
      <c r="A208" t="s">
        <v>1838</v>
      </c>
      <c r="B208" t="s">
        <v>1959</v>
      </c>
      <c r="C208" t="s">
        <v>1923</v>
      </c>
      <c r="D208" s="52" t="str">
        <f>VLOOKUP(C208, '[1]basketball+football'!$A$2:$C$247, 2, FALSE)</f>
        <v>Tsung Tsin Christian Academy</v>
      </c>
      <c r="E208" s="52">
        <f>VLOOKUP(C208, '[1]basketball+football'!$A$2:$C$247, 3, FALSE)</f>
        <v>2</v>
      </c>
      <c r="F208" s="52">
        <v>208</v>
      </c>
      <c r="G208" s="52" t="str">
        <f t="shared" si="3"/>
        <v>update  entity set  basketballdivmale=3, basketballposmale=15 where upper(nameeng) = upper('Tsung Tsin Christian Academy') and categoryid=2;</v>
      </c>
    </row>
    <row r="209" spans="1:7" x14ac:dyDescent="0.2">
      <c r="A209" t="s">
        <v>1838</v>
      </c>
      <c r="B209" t="s">
        <v>1959</v>
      </c>
      <c r="C209" t="s">
        <v>1908</v>
      </c>
      <c r="D209" s="52" t="str">
        <f>VLOOKUP(C209, '[1]basketball+football'!$A$2:$C$247, 2, FALSE)</f>
        <v>The Hong Kong Taoist Association Ching Chung Secondary School</v>
      </c>
      <c r="E209" s="52">
        <f>VLOOKUP(C209, '[1]basketball+football'!$A$2:$C$247, 3, FALSE)</f>
        <v>2</v>
      </c>
      <c r="F209" s="52">
        <v>209</v>
      </c>
      <c r="G209" s="52" t="str">
        <f t="shared" si="3"/>
        <v>update  entity set  basketballdivmale=3, basketballposmale=15 where upper(nameeng) = upper('The Hong Kong Taoist Association Ching Chung Secondary School') and categoryid=2;</v>
      </c>
    </row>
    <row r="210" spans="1:7" x14ac:dyDescent="0.2">
      <c r="A210" t="s">
        <v>1838</v>
      </c>
      <c r="B210" t="s">
        <v>1959</v>
      </c>
      <c r="C210" t="s">
        <v>2012</v>
      </c>
      <c r="D210" s="52" t="str">
        <f>VLOOKUP(C210, '[1]basketball+football'!$A$2:$C$247, 2, FALSE)</f>
        <v>Po Leung Kuk Choi Kai Yau School</v>
      </c>
      <c r="E210" s="52">
        <f>VLOOKUP(C210, '[1]basketball+football'!$A$2:$C$247, 3, FALSE)</f>
        <v>2</v>
      </c>
      <c r="F210" s="52">
        <v>210</v>
      </c>
      <c r="G210" s="52" t="str">
        <f t="shared" si="3"/>
        <v>update  entity set  basketballdivmale=3, basketballposmale=15 where upper(nameeng) = upper('Po Leung Kuk Choi Kai Yau School') and categoryid=2;</v>
      </c>
    </row>
    <row r="211" spans="1:7" x14ac:dyDescent="0.2">
      <c r="A211" t="s">
        <v>1838</v>
      </c>
      <c r="B211" t="s">
        <v>1959</v>
      </c>
      <c r="C211" t="s">
        <v>2005</v>
      </c>
      <c r="D211" s="52" t="str">
        <f>VLOOKUP(C211, '[1]basketball+football'!$A$2:$C$247, 2, FALSE)</f>
        <v>Heung To Middle School</v>
      </c>
      <c r="E211" s="52">
        <f>VLOOKUP(C211, '[1]basketball+football'!$A$2:$C$247, 3, FALSE)</f>
        <v>2</v>
      </c>
      <c r="F211" s="52">
        <v>211</v>
      </c>
      <c r="G211" s="52" t="str">
        <f t="shared" si="3"/>
        <v>update  entity set  basketballdivmale=3, basketballposmale=15 where upper(nameeng) = upper('Heung To Middle School') and categoryid=2;</v>
      </c>
    </row>
    <row r="212" spans="1:7" x14ac:dyDescent="0.2">
      <c r="A212" t="s">
        <v>1838</v>
      </c>
      <c r="B212" t="s">
        <v>1959</v>
      </c>
      <c r="C212" t="s">
        <v>2028</v>
      </c>
      <c r="D212" s="52" t="str">
        <f>VLOOKUP(C212, '[1]basketball+football'!$A$2:$C$247, 2, FALSE)</f>
        <v>Jockey Club Government Secondary School</v>
      </c>
      <c r="E212" s="52">
        <f>VLOOKUP(C212, '[1]basketball+football'!$A$2:$C$247, 3, FALSE)</f>
        <v>2</v>
      </c>
      <c r="F212" s="52">
        <v>212</v>
      </c>
      <c r="G212" s="52" t="str">
        <f t="shared" si="3"/>
        <v>update  entity set  basketballdivmale=3, basketballposmale=15 where upper(nameeng) = upper('Jockey Club Government Secondary School') and categoryid=2;</v>
      </c>
    </row>
    <row r="213" spans="1:7" x14ac:dyDescent="0.2">
      <c r="A213" t="s">
        <v>1838</v>
      </c>
      <c r="B213" t="s">
        <v>1959</v>
      </c>
      <c r="C213" t="s">
        <v>2008</v>
      </c>
      <c r="D213" s="52" t="str">
        <f>VLOOKUP(C213, '[1]basketball+football'!$A$2:$C$247, 2, FALSE)</f>
        <v>Qualied College</v>
      </c>
      <c r="E213" s="52">
        <f>VLOOKUP(C213, '[1]basketball+football'!$A$2:$C$247, 3, FALSE)</f>
        <v>2</v>
      </c>
      <c r="F213" s="52">
        <v>213</v>
      </c>
      <c r="G213" s="52" t="str">
        <f t="shared" si="3"/>
        <v>update  entity set  basketballdivmale=3, basketballposmale=15 where upper(nameeng) = upper('Qualied College') and categoryid=2;</v>
      </c>
    </row>
    <row r="214" spans="1:7" x14ac:dyDescent="0.2">
      <c r="A214" t="s">
        <v>1838</v>
      </c>
      <c r="B214" t="s">
        <v>1847</v>
      </c>
      <c r="C214" t="s">
        <v>1932</v>
      </c>
      <c r="D214" s="52" t="str">
        <f>VLOOKUP(C214, '[1]basketball+football'!$A$2:$C$247, 2, FALSE)</f>
        <v>Queen Elizabeth School</v>
      </c>
      <c r="E214" s="52">
        <f>VLOOKUP(C214, '[1]basketball+football'!$A$2:$C$247, 3, FALSE)</f>
        <v>2</v>
      </c>
      <c r="F214" s="52">
        <v>214</v>
      </c>
      <c r="G214" s="52" t="str">
        <f t="shared" si="3"/>
        <v>update  entity set  basketballdivmale=3, basketballposmale=17 where upper(nameeng) = upper('Queen Elizabeth School') and categoryid=2;</v>
      </c>
    </row>
    <row r="215" spans="1:7" x14ac:dyDescent="0.2">
      <c r="A215" t="s">
        <v>1838</v>
      </c>
      <c r="B215" t="s">
        <v>1847</v>
      </c>
      <c r="C215" t="s">
        <v>1998</v>
      </c>
      <c r="D215" s="52" t="str">
        <f>VLOOKUP(C215, '[1]basketball+football'!$A$2:$C$247, 2, FALSE)</f>
        <v>Choi Hung Estate Catholic Secondary School</v>
      </c>
      <c r="E215" s="52">
        <f>VLOOKUP(C215, '[1]basketball+football'!$A$2:$C$247, 3, FALSE)</f>
        <v>2</v>
      </c>
      <c r="F215" s="52">
        <v>215</v>
      </c>
      <c r="G215" s="52" t="str">
        <f t="shared" si="3"/>
        <v>update  entity set  basketballdivmale=3, basketballposmale=17 where upper(nameeng) = upper('Choi Hung Estate Catholic Secondary School') and categoryid=2;</v>
      </c>
    </row>
    <row r="216" spans="1:7" x14ac:dyDescent="0.2">
      <c r="A216" t="s">
        <v>1838</v>
      </c>
      <c r="B216" t="s">
        <v>1847</v>
      </c>
      <c r="C216" t="s">
        <v>1969</v>
      </c>
      <c r="D216" s="52" t="str">
        <f>VLOOKUP(C216, '[1]basketball+football'!$A$2:$C$247, 2, FALSE)</f>
        <v>Evangel College</v>
      </c>
      <c r="E216" s="52">
        <f>VLOOKUP(C216, '[1]basketball+football'!$A$2:$C$247, 3, FALSE)</f>
        <v>2</v>
      </c>
      <c r="F216" s="52">
        <v>216</v>
      </c>
      <c r="G216" s="52" t="str">
        <f t="shared" si="3"/>
        <v>update  entity set  basketballdivmale=3, basketballposmale=17 where upper(nameeng) = upper('Evangel College') and categoryid=2;</v>
      </c>
    </row>
    <row r="217" spans="1:7" x14ac:dyDescent="0.2">
      <c r="A217" t="s">
        <v>1838</v>
      </c>
      <c r="B217" t="s">
        <v>1847</v>
      </c>
      <c r="C217" t="s">
        <v>1984</v>
      </c>
      <c r="D217" s="52" t="str">
        <f>VLOOKUP(C217, '[1]basketball+football'!$A$2:$C$247, 2, FALSE)</f>
        <v>King Ling College</v>
      </c>
      <c r="E217" s="52">
        <f>VLOOKUP(C217, '[1]basketball+football'!$A$2:$C$247, 3, FALSE)</f>
        <v>2</v>
      </c>
      <c r="F217" s="52">
        <v>217</v>
      </c>
      <c r="G217" s="52" t="str">
        <f t="shared" si="3"/>
        <v>update  entity set  basketballdivmale=3, basketballposmale=17 where upper(nameeng) = upper('King Ling College') and categoryid=2;</v>
      </c>
    </row>
    <row r="218" spans="1:7" x14ac:dyDescent="0.2">
      <c r="A218" t="s">
        <v>1838</v>
      </c>
      <c r="B218" t="s">
        <v>1847</v>
      </c>
      <c r="C218" t="s">
        <v>1973</v>
      </c>
      <c r="D218" s="52" t="str">
        <f>VLOOKUP(C218, '[1]basketball+football'!$A$2:$C$247, 2, FALSE)</f>
        <v>Lai Chack Middle School</v>
      </c>
      <c r="E218" s="52">
        <f>VLOOKUP(C218, '[1]basketball+football'!$A$2:$C$247, 3, FALSE)</f>
        <v>2</v>
      </c>
      <c r="F218" s="52">
        <v>218</v>
      </c>
      <c r="G218" s="52" t="str">
        <f t="shared" si="3"/>
        <v>update  entity set  basketballdivmale=3, basketballposmale=17 where upper(nameeng) = upper('Lai Chack Middle School') and categoryid=2;</v>
      </c>
    </row>
    <row r="219" spans="1:7" x14ac:dyDescent="0.2">
      <c r="A219" t="s">
        <v>1838</v>
      </c>
      <c r="B219" t="s">
        <v>1847</v>
      </c>
      <c r="C219" t="s">
        <v>1962</v>
      </c>
      <c r="D219" s="52" t="str">
        <f>VLOOKUP(C219, '[1]basketball+football'!$A$2:$C$247, 2, FALSE)</f>
        <v>Methodist College</v>
      </c>
      <c r="E219" s="52">
        <f>VLOOKUP(C219, '[1]basketball+football'!$A$2:$C$247, 3, FALSE)</f>
        <v>2</v>
      </c>
      <c r="F219" s="52">
        <v>219</v>
      </c>
      <c r="G219" s="52" t="str">
        <f t="shared" si="3"/>
        <v>update  entity set  basketballdivmale=3, basketballposmale=17 where upper(nameeng) = upper('Methodist College') and categoryid=2;</v>
      </c>
    </row>
    <row r="220" spans="1:7" x14ac:dyDescent="0.2">
      <c r="A220" t="s">
        <v>1838</v>
      </c>
      <c r="B220" t="s">
        <v>1847</v>
      </c>
      <c r="C220" t="s">
        <v>2118</v>
      </c>
      <c r="D220" s="52" t="str">
        <f>VLOOKUP(C220, '[1]basketball+football'!$A$2:$C$247, 2, FALSE)</f>
        <v>Newman Catholic College</v>
      </c>
      <c r="E220" s="52">
        <f>VLOOKUP(C220, '[1]basketball+football'!$A$2:$C$247, 3, FALSE)</f>
        <v>2</v>
      </c>
      <c r="F220" s="52">
        <v>220</v>
      </c>
      <c r="G220" s="52" t="str">
        <f t="shared" si="3"/>
        <v>update  entity set  basketballdivmale=3, basketballposmale=17 where upper(nameeng) = upper('Newman Catholic College') and categoryid=2;</v>
      </c>
    </row>
    <row r="221" spans="1:7" x14ac:dyDescent="0.2">
      <c r="A221" t="s">
        <v>1838</v>
      </c>
      <c r="B221" t="s">
        <v>1847</v>
      </c>
      <c r="C221" t="s">
        <v>1996</v>
      </c>
      <c r="D221" s="52" t="str">
        <f>VLOOKUP(C221, '[1]basketball+football'!$A$2:$C$247, 2, FALSE)</f>
        <v>Po Leung Kuk Tong Nai Kan Junior Secondary College</v>
      </c>
      <c r="E221" s="52">
        <f>VLOOKUP(C221, '[1]basketball+football'!$A$2:$C$247, 3, FALSE)</f>
        <v>2</v>
      </c>
      <c r="F221" s="52">
        <v>221</v>
      </c>
      <c r="G221" s="52" t="str">
        <f t="shared" si="3"/>
        <v>update  entity set  basketballdivmale=3, basketballposmale=17 where upper(nameeng) = upper('Po Leung Kuk Tong Nai Kan Junior Secondary College') and categoryid=2;</v>
      </c>
    </row>
    <row r="222" spans="1:7" x14ac:dyDescent="0.2">
      <c r="A222" t="s">
        <v>1838</v>
      </c>
      <c r="B222" t="s">
        <v>1849</v>
      </c>
      <c r="C222" t="s">
        <v>1848</v>
      </c>
      <c r="D222" s="52" t="str">
        <f>VLOOKUP(C222, '[1]basketball+football'!$A$2:$C$247, 2, FALSE)</f>
        <v>Pui Kiu Middle School</v>
      </c>
      <c r="E222" s="52">
        <f>VLOOKUP(C222, '[1]basketball+football'!$A$2:$C$247, 3, FALSE)</f>
        <v>2</v>
      </c>
      <c r="F222" s="52">
        <v>222</v>
      </c>
      <c r="G222" s="52" t="str">
        <f t="shared" si="3"/>
        <v>update  entity set  basketballdivmale=3, basketballposmale=18 where upper(nameeng) = upper('Pui Kiu Middle School') and categoryid=2;</v>
      </c>
    </row>
    <row r="223" spans="1:7" x14ac:dyDescent="0.2">
      <c r="A223" t="s">
        <v>1838</v>
      </c>
      <c r="B223" t="s">
        <v>1849</v>
      </c>
      <c r="C223" t="s">
        <v>1845</v>
      </c>
      <c r="D223" s="52" t="str">
        <f>VLOOKUP(C223, '[1]basketball+football'!$A$2:$C$247, 2, FALSE)</f>
        <v>Shau Kei Wan East Government Secondary School</v>
      </c>
      <c r="E223" s="52">
        <f>VLOOKUP(C223, '[1]basketball+football'!$A$2:$C$247, 3, FALSE)</f>
        <v>2</v>
      </c>
      <c r="F223" s="52">
        <v>223</v>
      </c>
      <c r="G223" s="52" t="str">
        <f t="shared" si="3"/>
        <v>update  entity set  basketballdivmale=3, basketballposmale=18 where upper(nameeng) = upper('Shau Kei Wan East Government Secondary School') and categoryid=2;</v>
      </c>
    </row>
    <row r="224" spans="1:7" x14ac:dyDescent="0.2">
      <c r="A224" t="s">
        <v>1838</v>
      </c>
      <c r="B224" t="s">
        <v>1849</v>
      </c>
      <c r="C224" t="s">
        <v>1935</v>
      </c>
      <c r="D224" s="52" t="str">
        <f>VLOOKUP(C224, '[1]basketball+football'!$A$2:$C$247, 2, FALSE)</f>
        <v>Po Leung Kuk Celine Ho Yam Tong College</v>
      </c>
      <c r="E224" s="52">
        <f>VLOOKUP(C224, '[1]basketball+football'!$A$2:$C$247, 3, FALSE)</f>
        <v>2</v>
      </c>
      <c r="F224" s="52">
        <v>224</v>
      </c>
      <c r="G224" s="52" t="str">
        <f t="shared" si="3"/>
        <v>update  entity set  basketballdivmale=3, basketballposmale=18 where upper(nameeng) = upper('Po Leung Kuk Celine Ho Yam Tong College') and categoryid=2;</v>
      </c>
    </row>
    <row r="225" spans="1:7" x14ac:dyDescent="0.2">
      <c r="A225" t="s">
        <v>1838</v>
      </c>
      <c r="B225" t="s">
        <v>1849</v>
      </c>
      <c r="C225" t="s">
        <v>1906</v>
      </c>
      <c r="D225" s="52" t="str">
        <f>VLOOKUP(C225, '[1]basketball+football'!$A$2:$C$247, 2, FALSE)</f>
        <v>United Christian College (Kowloon East)</v>
      </c>
      <c r="E225" s="52">
        <f>VLOOKUP(C225, '[1]basketball+football'!$A$2:$C$247, 3, FALSE)</f>
        <v>2</v>
      </c>
      <c r="F225" s="52">
        <v>225</v>
      </c>
      <c r="G225" s="52" t="str">
        <f t="shared" si="3"/>
        <v>update  entity set  basketballdivmale=3, basketballposmale=18 where upper(nameeng) = upper('United Christian College (Kowloon East)') and categoryid=2;</v>
      </c>
    </row>
    <row r="226" spans="1:7" x14ac:dyDescent="0.2">
      <c r="A226" t="s">
        <v>1838</v>
      </c>
      <c r="B226" t="s">
        <v>1756</v>
      </c>
      <c r="C226" t="s">
        <v>1842</v>
      </c>
      <c r="D226" s="52" t="str">
        <f>VLOOKUP(C226, '[1]basketball+football'!$A$2:$C$247, 2, FALSE)</f>
        <v>Munsang College (Hong Kong Island)</v>
      </c>
      <c r="E226" s="52">
        <f>VLOOKUP(C226, '[1]basketball+football'!$A$2:$C$247, 3, FALSE)</f>
        <v>2</v>
      </c>
      <c r="F226" s="52">
        <v>226</v>
      </c>
      <c r="G226" s="52" t="str">
        <f t="shared" si="3"/>
        <v>update  entity set  basketballdivmale=3, basketballposmale=2 where upper(nameeng) = upper('Munsang College (Hong Kong Island)') and categoryid=2;</v>
      </c>
    </row>
    <row r="227" spans="1:7" x14ac:dyDescent="0.2">
      <c r="A227" t="s">
        <v>1838</v>
      </c>
      <c r="B227" t="s">
        <v>1756</v>
      </c>
      <c r="C227" t="s">
        <v>1915</v>
      </c>
      <c r="D227" s="52" t="str">
        <f>VLOOKUP(C227, '[1]basketball+football'!$A$2:$C$247, 2, FALSE)</f>
        <v>Rhenish Church Pang Hok Ko Memorial College</v>
      </c>
      <c r="E227" s="52">
        <f>VLOOKUP(C227, '[1]basketball+football'!$A$2:$C$247, 3, FALSE)</f>
        <v>2</v>
      </c>
      <c r="F227" s="52">
        <v>227</v>
      </c>
      <c r="G227" s="52" t="str">
        <f t="shared" si="3"/>
        <v>update  entity set  basketballdivmale=3, basketballposmale=2 where upper(nameeng) = upper('Rhenish Church Pang Hok Ko Memorial College') and categoryid=2;</v>
      </c>
    </row>
    <row r="228" spans="1:7" x14ac:dyDescent="0.2">
      <c r="A228" t="s">
        <v>1838</v>
      </c>
      <c r="B228" t="s">
        <v>1756</v>
      </c>
      <c r="C228" t="s">
        <v>1982</v>
      </c>
      <c r="D228" s="52" t="str">
        <f>VLOOKUP(C228, '[1]basketball+football'!$A$2:$C$247, 2, FALSE)</f>
        <v>CMA Secondary School</v>
      </c>
      <c r="E228" s="52">
        <f>VLOOKUP(C228, '[1]basketball+football'!$A$2:$C$247, 3, FALSE)</f>
        <v>2</v>
      </c>
      <c r="F228" s="52">
        <v>228</v>
      </c>
      <c r="G228" s="52" t="str">
        <f t="shared" si="3"/>
        <v>update  entity set  basketballdivmale=3, basketballposmale=2 where upper(nameeng) = upper('CMA Secondary School') and categoryid=2;</v>
      </c>
    </row>
    <row r="229" spans="1:7" x14ac:dyDescent="0.2">
      <c r="A229" t="s">
        <v>1838</v>
      </c>
      <c r="B229" t="s">
        <v>1756</v>
      </c>
      <c r="C229" t="s">
        <v>2025</v>
      </c>
      <c r="D229" s="52" t="str">
        <f>VLOOKUP(C229, '[1]basketball+football'!$A$2:$C$247, 2, FALSE)</f>
        <v>CCC Kei Chi Secondary School</v>
      </c>
      <c r="E229" s="52">
        <f>VLOOKUP(C229, '[1]basketball+football'!$A$2:$C$247, 3, FALSE)</f>
        <v>2</v>
      </c>
      <c r="F229" s="52">
        <v>229</v>
      </c>
      <c r="G229" s="52" t="str">
        <f t="shared" si="3"/>
        <v>update  entity set  basketballdivmale=3, basketballposmale=2 where upper(nameeng) = upper('CCC Kei Chi Secondary School') and categoryid=2;</v>
      </c>
    </row>
    <row r="230" spans="1:7" x14ac:dyDescent="0.2">
      <c r="A230" t="s">
        <v>1838</v>
      </c>
      <c r="B230" t="s">
        <v>1929</v>
      </c>
      <c r="C230" t="s">
        <v>1852</v>
      </c>
      <c r="D230" s="52" t="str">
        <f>VLOOKUP(C230, '[1]basketball+football'!$A$2:$C$247, 2, FALSE)</f>
        <v>Aberdeen Technical School</v>
      </c>
      <c r="E230" s="52">
        <f>VLOOKUP(C230, '[1]basketball+football'!$A$2:$C$247, 3, FALSE)</f>
        <v>2</v>
      </c>
      <c r="F230" s="52">
        <v>230</v>
      </c>
      <c r="G230" s="52" t="str">
        <f t="shared" si="3"/>
        <v>update  entity set  basketballdivmale=3, basketballposmale=20 where upper(nameeng) = upper('Aberdeen Technical School') and categoryid=2;</v>
      </c>
    </row>
    <row r="231" spans="1:7" x14ac:dyDescent="0.2">
      <c r="A231" t="s">
        <v>1838</v>
      </c>
      <c r="B231" t="s">
        <v>1929</v>
      </c>
      <c r="C231" t="s">
        <v>1816</v>
      </c>
      <c r="D231" s="52" t="str">
        <f>VLOOKUP(C231, '[1]basketball+football'!$A$2:$C$247, 2, FALSE)</f>
        <v>Cheung Chuk Shan College</v>
      </c>
      <c r="E231" s="52">
        <f>VLOOKUP(C231, '[1]basketball+football'!$A$2:$C$247, 3, FALSE)</f>
        <v>2</v>
      </c>
      <c r="F231" s="52">
        <v>231</v>
      </c>
      <c r="G231" s="52" t="str">
        <f t="shared" si="3"/>
        <v>update  entity set  basketballdivmale=3, basketballposmale=20 where upper(nameeng) = upper('Cheung Chuk Shan College') and categoryid=2;</v>
      </c>
    </row>
    <row r="232" spans="1:7" x14ac:dyDescent="0.2">
      <c r="A232" t="s">
        <v>1838</v>
      </c>
      <c r="B232" t="s">
        <v>1929</v>
      </c>
      <c r="C232" t="s">
        <v>1855</v>
      </c>
      <c r="D232" s="52" t="str">
        <f>VLOOKUP(C232, '[1]basketball+football'!$A$2:$C$247, 2, FALSE)</f>
        <v>Cognitio College (HK)</v>
      </c>
      <c r="E232" s="52">
        <f>VLOOKUP(C232, '[1]basketball+football'!$A$2:$C$247, 3, FALSE)</f>
        <v>2</v>
      </c>
      <c r="F232" s="52">
        <v>232</v>
      </c>
      <c r="G232" s="52" t="str">
        <f t="shared" si="3"/>
        <v>update  entity set  basketballdivmale=3, basketballposmale=20 where upper(nameeng) = upper('Cognitio College (HK)') and categoryid=2;</v>
      </c>
    </row>
    <row r="233" spans="1:7" x14ac:dyDescent="0.2">
      <c r="A233" t="s">
        <v>1838</v>
      </c>
      <c r="B233" t="s">
        <v>1929</v>
      </c>
      <c r="C233" t="s">
        <v>1857</v>
      </c>
      <c r="D233" s="52" t="str">
        <f>VLOOKUP(C233, '[1]basketball+football'!$A$2:$C$247, 2, FALSE)</f>
        <v>St. Joan of Arc Secondary School</v>
      </c>
      <c r="E233" s="52">
        <f>VLOOKUP(C233, '[1]basketball+football'!$A$2:$C$247, 3, FALSE)</f>
        <v>2</v>
      </c>
      <c r="F233" s="52">
        <v>233</v>
      </c>
      <c r="G233" s="52" t="str">
        <f t="shared" si="3"/>
        <v>update  entity set  basketballdivmale=3, basketballposmale=20 where upper(nameeng) = upper('St. Joan of Arc Secondary School') and categoryid=2;</v>
      </c>
    </row>
    <row r="234" spans="1:7" x14ac:dyDescent="0.2">
      <c r="A234" t="s">
        <v>1838</v>
      </c>
      <c r="B234" t="s">
        <v>1929</v>
      </c>
      <c r="C234" t="s">
        <v>1912</v>
      </c>
      <c r="D234" s="52" t="str">
        <f>VLOOKUP(C234, '[1]basketball+football'!$A$2:$C$247, 2, FALSE)</f>
        <v>Mu Kuang English School</v>
      </c>
      <c r="E234" s="52">
        <f>VLOOKUP(C234, '[1]basketball+football'!$A$2:$C$247, 3, FALSE)</f>
        <v>2</v>
      </c>
      <c r="F234" s="52">
        <v>234</v>
      </c>
      <c r="G234" s="52" t="str">
        <f t="shared" si="3"/>
        <v>update  entity set  basketballdivmale=3, basketballposmale=20 where upper(nameeng) = upper('Mu Kuang English School') and categoryid=2;</v>
      </c>
    </row>
    <row r="235" spans="1:7" x14ac:dyDescent="0.2">
      <c r="A235" t="s">
        <v>1838</v>
      </c>
      <c r="B235" t="s">
        <v>1929</v>
      </c>
      <c r="C235" t="s">
        <v>1942</v>
      </c>
      <c r="D235" s="52" t="str">
        <f>VLOOKUP(C235, '[1]basketball+football'!$A$2:$C$247, 2, FALSE)</f>
        <v>Workers'' Children Secondary School</v>
      </c>
      <c r="E235" s="52">
        <f>VLOOKUP(C235, '[1]basketball+football'!$A$2:$C$247, 3, FALSE)</f>
        <v>2</v>
      </c>
      <c r="F235" s="52">
        <v>235</v>
      </c>
      <c r="G235" s="52" t="str">
        <f t="shared" si="3"/>
        <v>update  entity set  basketballdivmale=3, basketballposmale=20 where upper(nameeng) = upper('Workers'' Children Secondary School') and categoryid=2;</v>
      </c>
    </row>
    <row r="236" spans="1:7" x14ac:dyDescent="0.2">
      <c r="A236" t="s">
        <v>1838</v>
      </c>
      <c r="B236" t="s">
        <v>1929</v>
      </c>
      <c r="C236" t="s">
        <v>2027</v>
      </c>
      <c r="D236" s="52" t="str">
        <f>VLOOKUP(C236, '[1]basketball+football'!$A$2:$C$247, 2, FALSE)</f>
        <v>STFA Cheng Yu Tung Secondary School</v>
      </c>
      <c r="E236" s="52">
        <f>VLOOKUP(C236, '[1]basketball+football'!$A$2:$C$247, 3, FALSE)</f>
        <v>2</v>
      </c>
      <c r="F236" s="52">
        <v>236</v>
      </c>
      <c r="G236" s="52" t="str">
        <f t="shared" si="3"/>
        <v>update  entity set  basketballdivmale=3, basketballposmale=20 where upper(nameeng) = upper('STFA Cheng Yu Tung Secondary School') and categoryid=2;</v>
      </c>
    </row>
    <row r="237" spans="1:7" x14ac:dyDescent="0.2">
      <c r="A237" t="s">
        <v>1838</v>
      </c>
      <c r="B237" t="s">
        <v>1929</v>
      </c>
      <c r="C237" t="s">
        <v>2103</v>
      </c>
      <c r="D237" s="52" t="str">
        <f>VLOOKUP(C237, '[1]basketball+football'!$A$2:$C$247, 2, FALSE)</f>
        <v>HK &amp; KLN Chiu Chow Public Assn. Sec. School</v>
      </c>
      <c r="E237" s="52">
        <f>VLOOKUP(C237, '[1]basketball+football'!$A$2:$C$247, 3, FALSE)</f>
        <v>2</v>
      </c>
      <c r="F237" s="52">
        <v>237</v>
      </c>
      <c r="G237" s="52" t="str">
        <f t="shared" si="3"/>
        <v>update  entity set  basketballdivmale=3, basketballposmale=20 where upper(nameeng) = upper('HK &amp; KLN Chiu Chow Public Assn. Sec. School') and categoryid=2;</v>
      </c>
    </row>
    <row r="238" spans="1:7" x14ac:dyDescent="0.2">
      <c r="A238" t="s">
        <v>1838</v>
      </c>
      <c r="B238" t="s">
        <v>2043</v>
      </c>
      <c r="C238" t="s">
        <v>1917</v>
      </c>
      <c r="D238" s="52" t="str">
        <f>VLOOKUP(C238, '[1]basketball+football'!$A$2:$C$247, 2, FALSE)</f>
        <v>Homantin Government Secondary School</v>
      </c>
      <c r="E238" s="52">
        <f>VLOOKUP(C238, '[1]basketball+football'!$A$2:$C$247, 3, FALSE)</f>
        <v>2</v>
      </c>
      <c r="F238" s="52">
        <v>238</v>
      </c>
      <c r="G238" s="52" t="str">
        <f t="shared" si="3"/>
        <v>update  entity set  basketballdivmale=3, basketballposmale=22 where upper(nameeng) = upper('Homantin Government Secondary School') and categoryid=2;</v>
      </c>
    </row>
    <row r="239" spans="1:7" x14ac:dyDescent="0.2">
      <c r="A239" t="s">
        <v>1838</v>
      </c>
      <c r="B239" t="s">
        <v>2043</v>
      </c>
      <c r="C239" t="s">
        <v>2119</v>
      </c>
      <c r="D239" s="52" t="str">
        <f>VLOOKUP(C239, '[1]basketball+football'!$A$2:$C$247, 2, FALSE)</f>
        <v>Salvation Army William Booth Secondary School</v>
      </c>
      <c r="E239" s="52">
        <f>VLOOKUP(C239, '[1]basketball+football'!$A$2:$C$247, 3, FALSE)</f>
        <v>2</v>
      </c>
      <c r="F239" s="52">
        <v>239</v>
      </c>
      <c r="G239" s="52" t="str">
        <f t="shared" si="3"/>
        <v>update  entity set  basketballdivmale=3, basketballposmale=22 where upper(nameeng) = upper('Salvation Army William Booth Secondary School') and categoryid=2;</v>
      </c>
    </row>
    <row r="240" spans="1:7" x14ac:dyDescent="0.2">
      <c r="A240" t="s">
        <v>1838</v>
      </c>
      <c r="B240" t="s">
        <v>2043</v>
      </c>
      <c r="C240" t="s">
        <v>2034</v>
      </c>
      <c r="D240" s="52" t="str">
        <f>VLOOKUP(C240, '[1]basketball+football'!$A$2:$C$247, 2, FALSE)</f>
        <v>S.K.H. All Saints'' Middle School</v>
      </c>
      <c r="E240" s="52">
        <f>VLOOKUP(C240, '[1]basketball+football'!$A$2:$C$247, 3, FALSE)</f>
        <v>2</v>
      </c>
      <c r="F240" s="52">
        <v>240</v>
      </c>
      <c r="G240" s="52" t="str">
        <f t="shared" si="3"/>
        <v>update  entity set  basketballdivmale=3, basketballposmale=22 where upper(nameeng) = upper('S.K.H. All Saints'' Middle School') and categoryid=2;</v>
      </c>
    </row>
    <row r="241" spans="1:7" x14ac:dyDescent="0.2">
      <c r="A241" t="s">
        <v>1838</v>
      </c>
      <c r="B241" t="s">
        <v>2043</v>
      </c>
      <c r="C241" t="s">
        <v>2018</v>
      </c>
      <c r="D241" s="52" t="str">
        <f>VLOOKUP(C241, '[1]basketball+football'!$A$2:$C$247, 2, FALSE)</f>
        <v>Lok Sin Tong Yu Kan Hing Secondary School</v>
      </c>
      <c r="E241" s="52">
        <f>VLOOKUP(C241, '[1]basketball+football'!$A$2:$C$247, 3, FALSE)</f>
        <v>2</v>
      </c>
      <c r="F241" s="52">
        <v>241</v>
      </c>
      <c r="G241" s="52" t="str">
        <f t="shared" si="3"/>
        <v>update  entity set  basketballdivmale=3, basketballposmale=22 where upper(nameeng) = upper('Lok Sin Tong Yu Kan Hing Secondary School') and categoryid=2;</v>
      </c>
    </row>
    <row r="242" spans="1:7" x14ac:dyDescent="0.2">
      <c r="A242" t="s">
        <v>1838</v>
      </c>
      <c r="B242" t="s">
        <v>1854</v>
      </c>
      <c r="C242" t="s">
        <v>2120</v>
      </c>
      <c r="D242" s="52" t="str">
        <f>VLOOKUP(C242, '[1]basketball+football'!$A$2:$C$247, 2, FALSE)</f>
        <v>Islamic Kasim Tuet Memorial College</v>
      </c>
      <c r="E242" s="52">
        <f>VLOOKUP(C242, '[1]basketball+football'!$A$2:$C$247, 3, FALSE)</f>
        <v>2</v>
      </c>
      <c r="F242" s="52">
        <v>242</v>
      </c>
      <c r="G242" s="52" t="str">
        <f t="shared" si="3"/>
        <v>update  entity set  basketballdivmale=3, basketballposmale=24 where upper(nameeng) = upper('Islamic Kasim Tuet Memorial College') and categoryid=2;</v>
      </c>
    </row>
    <row r="243" spans="1:7" x14ac:dyDescent="0.2">
      <c r="A243" t="s">
        <v>1838</v>
      </c>
      <c r="B243" t="s">
        <v>1854</v>
      </c>
      <c r="C243" t="s">
        <v>1856</v>
      </c>
      <c r="D243" s="52" t="str">
        <f>VLOOKUP(C243, '[1]basketball+football'!$A$2:$C$247, 2, FALSE)</f>
        <v>CNEC Lau Wing Sang Secondary School</v>
      </c>
      <c r="E243" s="52">
        <f>VLOOKUP(C243, '[1]basketball+football'!$A$2:$C$247, 3, FALSE)</f>
        <v>2</v>
      </c>
      <c r="F243" s="52">
        <v>243</v>
      </c>
      <c r="G243" s="52" t="str">
        <f t="shared" si="3"/>
        <v>update  entity set  basketballdivmale=3, basketballposmale=24 where upper(nameeng) = upper('CNEC Lau Wing Sang Secondary School') and categoryid=2;</v>
      </c>
    </row>
    <row r="244" spans="1:7" x14ac:dyDescent="0.2">
      <c r="A244" t="s">
        <v>1838</v>
      </c>
      <c r="B244" t="s">
        <v>1854</v>
      </c>
      <c r="C244" t="s">
        <v>1924</v>
      </c>
      <c r="D244" s="52" t="str">
        <f>VLOOKUP(C244, '[1]basketball+football'!$A$2:$C$247, 2, FALSE)</f>
        <v>St. Bonaventure College &amp; High School</v>
      </c>
      <c r="E244" s="52">
        <f>VLOOKUP(C244, '[1]basketball+football'!$A$2:$C$247, 3, FALSE)</f>
        <v>2</v>
      </c>
      <c r="F244" s="52">
        <v>244</v>
      </c>
      <c r="G244" s="52" t="str">
        <f t="shared" si="3"/>
        <v>update  entity set  basketballdivmale=3, basketballposmale=24 where upper(nameeng) = upper('St. Bonaventure College &amp; High School') and categoryid=2;</v>
      </c>
    </row>
    <row r="245" spans="1:7" x14ac:dyDescent="0.2">
      <c r="A245" t="s">
        <v>1838</v>
      </c>
      <c r="B245" t="s">
        <v>1854</v>
      </c>
      <c r="C245" t="s">
        <v>1938</v>
      </c>
      <c r="D245" s="52" t="str">
        <f>VLOOKUP(C245, '[1]basketball+football'!$A$2:$C$247, 2, FALSE)</f>
        <v>Christian &amp; Missionary Alliance Sun Kei Secondary School</v>
      </c>
      <c r="E245" s="52">
        <f>VLOOKUP(C245, '[1]basketball+football'!$A$2:$C$247, 3, FALSE)</f>
        <v>2</v>
      </c>
      <c r="F245" s="52">
        <v>245</v>
      </c>
      <c r="G245" s="52" t="str">
        <f t="shared" si="3"/>
        <v>update  entity set  basketballdivmale=3, basketballposmale=24 where upper(nameeng) = upper('Christian &amp; Missionary Alliance Sun Kei Secondary School') and categoryid=2;</v>
      </c>
    </row>
    <row r="246" spans="1:7" x14ac:dyDescent="0.2">
      <c r="A246" t="s">
        <v>1838</v>
      </c>
      <c r="B246" t="s">
        <v>1854</v>
      </c>
      <c r="C246" t="s">
        <v>2002</v>
      </c>
      <c r="D246" s="52" t="str">
        <f>VLOOKUP(C246, '[1]basketball+football'!$A$2:$C$247, 2, FALSE)</f>
        <v>TWGHs Chang Ming Thien College</v>
      </c>
      <c r="E246" s="52">
        <f>VLOOKUP(C246, '[1]basketball+football'!$A$2:$C$247, 3, FALSE)</f>
        <v>2</v>
      </c>
      <c r="F246" s="52">
        <v>246</v>
      </c>
      <c r="G246" s="52" t="str">
        <f t="shared" si="3"/>
        <v>update  entity set  basketballdivmale=3, basketballposmale=24 where upper(nameeng) = upper('TWGHs Chang Ming Thien College') and categoryid=2;</v>
      </c>
    </row>
    <row r="247" spans="1:7" x14ac:dyDescent="0.2">
      <c r="A247" t="s">
        <v>1838</v>
      </c>
      <c r="B247" t="s">
        <v>1854</v>
      </c>
      <c r="C247" t="s">
        <v>1981</v>
      </c>
      <c r="D247" s="52" t="str">
        <f>VLOOKUP(C247, '[1]basketball+football'!$A$2:$C$247, 2, FALSE)</f>
        <v>S.K.H. Leung Kwai Yee Secondary School</v>
      </c>
      <c r="E247" s="52">
        <f>VLOOKUP(C247, '[1]basketball+football'!$A$2:$C$247, 3, FALSE)</f>
        <v>2</v>
      </c>
      <c r="F247" s="52">
        <v>247</v>
      </c>
      <c r="G247" s="52" t="str">
        <f t="shared" si="3"/>
        <v>update  entity set  basketballdivmale=3, basketballposmale=24 where upper(nameeng) = upper('S.K.H. Leung Kwai Yee Secondary School') and categoryid=2;</v>
      </c>
    </row>
    <row r="248" spans="1:7" x14ac:dyDescent="0.2">
      <c r="A248" t="s">
        <v>1838</v>
      </c>
      <c r="B248" t="s">
        <v>1854</v>
      </c>
      <c r="C248" t="s">
        <v>2017</v>
      </c>
      <c r="D248" s="52" t="str">
        <f>VLOOKUP(C248, '[1]basketball+football'!$A$2:$C$247, 2, FALSE)</f>
        <v>CCC Kei Heep Secondary School</v>
      </c>
      <c r="E248" s="52">
        <f>VLOOKUP(C248, '[1]basketball+football'!$A$2:$C$247, 3, FALSE)</f>
        <v>2</v>
      </c>
      <c r="F248" s="52">
        <v>248</v>
      </c>
      <c r="G248" s="52" t="str">
        <f t="shared" si="3"/>
        <v>update  entity set  basketballdivmale=3, basketballposmale=24 where upper(nameeng) = upper('CCC Kei Heep Secondary School') and categoryid=2;</v>
      </c>
    </row>
    <row r="249" spans="1:7" x14ac:dyDescent="0.2">
      <c r="A249" t="s">
        <v>1838</v>
      </c>
      <c r="B249" t="s">
        <v>1854</v>
      </c>
      <c r="C249" t="s">
        <v>1967</v>
      </c>
      <c r="D249" s="52" t="str">
        <f>VLOOKUP(C249, '[1]basketball+football'!$A$2:$C$247, 2, FALSE)</f>
        <v>Po Leung Kuk No.1 W.H. Cheung College</v>
      </c>
      <c r="E249" s="52">
        <f>VLOOKUP(C249, '[1]basketball+football'!$A$2:$C$247, 3, FALSE)</f>
        <v>2</v>
      </c>
      <c r="F249" s="52">
        <v>249</v>
      </c>
      <c r="G249" s="52" t="str">
        <f t="shared" si="3"/>
        <v>update  entity set  basketballdivmale=3, basketballposmale=24 where upper(nameeng) = upper('Po Leung Kuk No.1 W.H. Cheung College') and categoryid=2;</v>
      </c>
    </row>
    <row r="250" spans="1:7" x14ac:dyDescent="0.2">
      <c r="A250" t="s">
        <v>1838</v>
      </c>
      <c r="B250" t="s">
        <v>2029</v>
      </c>
      <c r="C250" t="s">
        <v>1862</v>
      </c>
      <c r="D250" s="52" t="str">
        <f>VLOOKUP(C250, '[1]basketball+football'!$A$2:$C$247, 2, FALSE)</f>
        <v>Caritas Chong Yuet Ming Secondary School</v>
      </c>
      <c r="E250" s="52">
        <f>VLOOKUP(C250, '[1]basketball+football'!$A$2:$C$247, 3, FALSE)</f>
        <v>2</v>
      </c>
      <c r="F250" s="52">
        <v>250</v>
      </c>
      <c r="G250" s="52" t="str">
        <f t="shared" si="3"/>
        <v>update  entity set  basketballdivmale=3, basketballposmale=26 where upper(nameeng) = upper('Caritas Chong Yuet Ming Secondary School') and categoryid=2;</v>
      </c>
    </row>
    <row r="251" spans="1:7" x14ac:dyDescent="0.2">
      <c r="A251" t="s">
        <v>1838</v>
      </c>
      <c r="B251" t="s">
        <v>2029</v>
      </c>
      <c r="C251" t="s">
        <v>1809</v>
      </c>
      <c r="D251" s="52" t="str">
        <f>VLOOKUP(C251, '[1]basketball+football'!$A$2:$C$247, 2, FALSE)</f>
        <v>German Swiss International School</v>
      </c>
      <c r="E251" s="52">
        <f>VLOOKUP(C251, '[1]basketball+football'!$A$2:$C$247, 3, FALSE)</f>
        <v>5</v>
      </c>
      <c r="F251" s="52">
        <v>251</v>
      </c>
      <c r="G251" s="52" t="str">
        <f t="shared" si="3"/>
        <v>update  entity set  basketballdivmale=3, basketballposmale=26 where upper(nameeng) = upper('German Swiss International School') and categoryid=5;</v>
      </c>
    </row>
    <row r="252" spans="1:7" x14ac:dyDescent="0.2">
      <c r="A252" t="s">
        <v>1838</v>
      </c>
      <c r="B252" t="s">
        <v>2029</v>
      </c>
      <c r="C252" t="s">
        <v>1810</v>
      </c>
      <c r="D252" s="52" t="str">
        <f>VLOOKUP(C252, '[1]basketball+football'!$A$2:$C$247, 2, FALSE)</f>
        <v>Island School</v>
      </c>
      <c r="E252" s="52">
        <f>VLOOKUP(C252, '[1]basketball+football'!$A$2:$C$247, 3, FALSE)</f>
        <v>5</v>
      </c>
      <c r="F252" s="52">
        <v>252</v>
      </c>
      <c r="G252" s="52" t="str">
        <f t="shared" si="3"/>
        <v>update  entity set  basketballdivmale=3, basketballposmale=26 where upper(nameeng) = upper('Island School') and categoryid=5;</v>
      </c>
    </row>
    <row r="253" spans="1:7" x14ac:dyDescent="0.2">
      <c r="A253" t="s">
        <v>1838</v>
      </c>
      <c r="B253" t="s">
        <v>2029</v>
      </c>
      <c r="C253" t="s">
        <v>1835</v>
      </c>
      <c r="D253" s="52" t="str">
        <f>VLOOKUP(C253, '[1]basketball+football'!$A$2:$C$247, 2, FALSE)</f>
        <v>Lingnan Hang Yee Memorial Secondary School</v>
      </c>
      <c r="E253" s="52">
        <f>VLOOKUP(C253, '[1]basketball+football'!$A$2:$C$247, 3, FALSE)</f>
        <v>2</v>
      </c>
      <c r="F253" s="52">
        <v>253</v>
      </c>
      <c r="G253" s="52" t="str">
        <f t="shared" si="3"/>
        <v>update  entity set  basketballdivmale=3, basketballposmale=26 where upper(nameeng) = upper('Lingnan Hang Yee Memorial Secondary School') and categoryid=2;</v>
      </c>
    </row>
    <row r="254" spans="1:7" x14ac:dyDescent="0.2">
      <c r="A254" t="s">
        <v>1838</v>
      </c>
      <c r="B254" t="s">
        <v>2029</v>
      </c>
      <c r="C254" t="s">
        <v>1944</v>
      </c>
      <c r="D254" s="52" t="str">
        <f>VLOOKUP(C254, '[1]basketball+football'!$A$2:$C$247, 2, FALSE)</f>
        <v>HKWMA Chu Shek Lun Secondary School</v>
      </c>
      <c r="E254" s="52">
        <f>VLOOKUP(C254, '[1]basketball+football'!$A$2:$C$247, 3, FALSE)</f>
        <v>2</v>
      </c>
      <c r="F254" s="52">
        <v>254</v>
      </c>
      <c r="G254" s="52" t="str">
        <f t="shared" si="3"/>
        <v>update  entity set  basketballdivmale=3, basketballposmale=26 where upper(nameeng) = upper('HKWMA Chu Shek Lun Secondary School') and categoryid=2;</v>
      </c>
    </row>
    <row r="255" spans="1:7" x14ac:dyDescent="0.2">
      <c r="A255" t="s">
        <v>1838</v>
      </c>
      <c r="B255" t="s">
        <v>2029</v>
      </c>
      <c r="C255" t="s">
        <v>1920</v>
      </c>
      <c r="D255" s="52" t="str">
        <f>VLOOKUP(C255, '[1]basketball+football'!$A$2:$C$247, 2, FALSE)</f>
        <v>CCC Kei To Secondary School</v>
      </c>
      <c r="E255" s="52">
        <f>VLOOKUP(C255, '[1]basketball+football'!$A$2:$C$247, 3, FALSE)</f>
        <v>2</v>
      </c>
      <c r="F255" s="52">
        <v>255</v>
      </c>
      <c r="G255" s="52" t="str">
        <f t="shared" si="3"/>
        <v>update  entity set  basketballdivmale=3, basketballposmale=26 where upper(nameeng) = upper('CCC Kei To Secondary School') and categoryid=2;</v>
      </c>
    </row>
    <row r="256" spans="1:7" x14ac:dyDescent="0.2">
      <c r="A256" t="s">
        <v>1838</v>
      </c>
      <c r="B256" t="s">
        <v>2029</v>
      </c>
      <c r="C256" t="s">
        <v>2121</v>
      </c>
      <c r="D256" s="52" t="str">
        <f>VLOOKUP(C256, '[1]basketball+football'!$A$2:$C$247, 2, FALSE)</f>
        <v>United Christian College</v>
      </c>
      <c r="E256" s="52">
        <f>VLOOKUP(C256, '[1]basketball+football'!$A$2:$C$247, 3, FALSE)</f>
        <v>2</v>
      </c>
      <c r="F256" s="52">
        <v>256</v>
      </c>
      <c r="G256" s="52" t="str">
        <f t="shared" ref="G256:G314" si="4">IF(E256&lt;&gt;"","update  entity set  "&amp;A256&amp;", "&amp;B256&amp;" where upper(nameeng) = upper('"&amp;D256&amp;"') and categoryid="&amp;E256&amp;";", "")</f>
        <v>update  entity set  basketballdivmale=3, basketballposmale=26 where upper(nameeng) = upper('United Christian College') and categoryid=2;</v>
      </c>
    </row>
    <row r="257" spans="1:7" x14ac:dyDescent="0.2">
      <c r="A257" t="s">
        <v>1838</v>
      </c>
      <c r="B257" t="s">
        <v>2029</v>
      </c>
      <c r="C257" t="s">
        <v>2122</v>
      </c>
      <c r="D257" s="52" t="str">
        <f>VLOOKUP(C257, '[1]basketball+football'!$A$2:$C$247, 2, FALSE)</f>
        <v>Christian Alliance P. C. Lau Memorial International School</v>
      </c>
      <c r="E257" s="52">
        <f>VLOOKUP(C257, '[1]basketball+football'!$A$2:$C$247, 3, FALSE)</f>
        <v>5</v>
      </c>
      <c r="F257" s="52">
        <v>257</v>
      </c>
      <c r="G257" s="52" t="str">
        <f t="shared" si="4"/>
        <v>update  entity set  basketballdivmale=3, basketballposmale=26 where upper(nameeng) = upper('Christian Alliance P. C. Lau Memorial International School') and categoryid=5;</v>
      </c>
    </row>
    <row r="258" spans="1:7" x14ac:dyDescent="0.2">
      <c r="A258" t="s">
        <v>1838</v>
      </c>
      <c r="B258" t="s">
        <v>2029</v>
      </c>
      <c r="C258" t="s">
        <v>2104</v>
      </c>
      <c r="D258" s="52" t="str">
        <f>VLOOKUP(C258, '[1]basketball+football'!$A$2:$C$247, 2, FALSE)</f>
        <v>TWGHs Lui Yun Choy Memorial College</v>
      </c>
      <c r="E258" s="52">
        <f>VLOOKUP(C258, '[1]basketball+football'!$A$2:$C$247, 3, FALSE)</f>
        <v>2</v>
      </c>
      <c r="F258" s="52">
        <v>258</v>
      </c>
      <c r="G258" s="52" t="str">
        <f t="shared" si="4"/>
        <v>update  entity set  basketballdivmale=3, basketballposmale=26 where upper(nameeng) = upper('TWGHs Lui Yun Choy Memorial College') and categoryid=2;</v>
      </c>
    </row>
    <row r="259" spans="1:7" x14ac:dyDescent="0.2">
      <c r="A259" t="s">
        <v>1838</v>
      </c>
      <c r="B259" t="s">
        <v>2029</v>
      </c>
      <c r="C259" t="s">
        <v>2123</v>
      </c>
      <c r="D259" s="52" t="str">
        <f>VLOOKUP(C259, '[1]basketball+football'!$A$2:$C$247, 2, FALSE)</f>
        <v>Tseung Kwan O Government Secondary School</v>
      </c>
      <c r="E259" s="52">
        <f>VLOOKUP(C259, '[1]basketball+football'!$A$2:$C$247, 3, FALSE)</f>
        <v>2</v>
      </c>
      <c r="F259" s="52">
        <v>259</v>
      </c>
      <c r="G259" s="52" t="str">
        <f t="shared" si="4"/>
        <v>update  entity set  basketballdivmale=3, basketballposmale=26 where upper(nameeng) = upper('Tseung Kwan O Government Secondary School') and categoryid=2;</v>
      </c>
    </row>
    <row r="260" spans="1:7" x14ac:dyDescent="0.2">
      <c r="A260" t="s">
        <v>1838</v>
      </c>
      <c r="B260" t="s">
        <v>2029</v>
      </c>
      <c r="C260" t="s">
        <v>2014</v>
      </c>
      <c r="D260" s="52" t="str">
        <f>VLOOKUP(C260, '[1]basketball+football'!$A$2:$C$247, 2, FALSE)</f>
        <v>The Mission Covenant Church Holm Glad College</v>
      </c>
      <c r="E260" s="52">
        <f>VLOOKUP(C260, '[1]basketball+football'!$A$2:$C$247, 3, FALSE)</f>
        <v>2</v>
      </c>
      <c r="F260" s="52">
        <v>260</v>
      </c>
      <c r="G260" s="52" t="str">
        <f t="shared" si="4"/>
        <v>update  entity set  basketballdivmale=3, basketballposmale=26 where upper(nameeng) = upper('The Mission Covenant Church Holm Glad College') and categoryid=2;</v>
      </c>
    </row>
    <row r="261" spans="1:7" x14ac:dyDescent="0.2">
      <c r="A261" t="s">
        <v>1838</v>
      </c>
      <c r="B261" t="s">
        <v>1968</v>
      </c>
      <c r="C261" t="s">
        <v>2024</v>
      </c>
      <c r="D261" s="52" t="str">
        <f>VLOOKUP(C261, '[1]basketball+football'!$A$2:$C$247, 2, FALSE)</f>
        <v>China Holiness College</v>
      </c>
      <c r="E261" s="52">
        <f>VLOOKUP(C261, '[1]basketball+football'!$A$2:$C$247, 3, FALSE)</f>
        <v>2</v>
      </c>
      <c r="F261" s="52">
        <v>261</v>
      </c>
      <c r="G261" s="52" t="str">
        <f t="shared" si="4"/>
        <v>update  entity set  basketballdivmale=3, basketballposmale=27 where upper(nameeng) = upper('China Holiness College') and categoryid=2;</v>
      </c>
    </row>
    <row r="262" spans="1:7" x14ac:dyDescent="0.2">
      <c r="A262" t="s">
        <v>1838</v>
      </c>
      <c r="B262" t="s">
        <v>1968</v>
      </c>
      <c r="C262" t="s">
        <v>1960</v>
      </c>
      <c r="D262" s="52" t="str">
        <f>VLOOKUP(C262, '[1]basketball+football'!$A$2:$C$247, 2, FALSE)</f>
        <v>Kowloon Tong School (Secondary Section)</v>
      </c>
      <c r="E262" s="52">
        <f>VLOOKUP(C262, '[1]basketball+football'!$A$2:$C$247, 3, FALSE)</f>
        <v>2</v>
      </c>
      <c r="F262" s="52">
        <v>262</v>
      </c>
      <c r="G262" s="52" t="str">
        <f t="shared" si="4"/>
        <v>update  entity set  basketballdivmale=3, basketballposmale=27 where upper(nameeng) = upper('Kowloon Tong School (Secondary Section)') and categoryid=2;</v>
      </c>
    </row>
    <row r="263" spans="1:7" x14ac:dyDescent="0.2">
      <c r="A263" t="s">
        <v>1838</v>
      </c>
      <c r="B263" t="s">
        <v>1968</v>
      </c>
      <c r="C263" t="s">
        <v>2124</v>
      </c>
      <c r="D263" s="52" t="str">
        <f>VLOOKUP(C263, '[1]basketball+football'!$A$2:$C$247, 2, FALSE)</f>
        <v>S.K.H. St. Benedict''s School</v>
      </c>
      <c r="E263" s="52">
        <f>VLOOKUP(C263, '[1]basketball+football'!$A$2:$C$247, 3, FALSE)</f>
        <v>2</v>
      </c>
      <c r="F263" s="52">
        <v>263</v>
      </c>
      <c r="G263" s="52" t="str">
        <f t="shared" si="4"/>
        <v>update  entity set  basketballdivmale=3, basketballposmale=27 where upper(nameeng) = upper('S.K.H. St. Benedict''s School') and categoryid=2;</v>
      </c>
    </row>
    <row r="264" spans="1:7" x14ac:dyDescent="0.2">
      <c r="A264" t="s">
        <v>1838</v>
      </c>
      <c r="B264" t="s">
        <v>1860</v>
      </c>
      <c r="C264" t="s">
        <v>1934</v>
      </c>
      <c r="D264" s="52" t="str">
        <f>VLOOKUP(C264, '[1]basketball+football'!$A$2:$C$247, 2, FALSE)</f>
        <v>Kwun Tong Government Secondary School</v>
      </c>
      <c r="E264" s="52">
        <f>VLOOKUP(C264, '[1]basketball+football'!$A$2:$C$247, 3, FALSE)</f>
        <v>2</v>
      </c>
      <c r="F264" s="52">
        <v>264</v>
      </c>
      <c r="G264" s="52" t="str">
        <f t="shared" si="4"/>
        <v>update  entity set  basketballdivmale=3, basketballposmale=29 where upper(nameeng) = upper('Kwun Tong Government Secondary School') and categoryid=2;</v>
      </c>
    </row>
    <row r="265" spans="1:7" x14ac:dyDescent="0.2">
      <c r="A265" t="s">
        <v>1838</v>
      </c>
      <c r="B265" t="s">
        <v>1860</v>
      </c>
      <c r="C265" t="s">
        <v>2125</v>
      </c>
      <c r="D265" s="52" t="str">
        <f>VLOOKUP(C265, '[1]basketball+football'!$A$2:$C$247, 2, FALSE)</f>
        <v>PLK Laws Foundation College</v>
      </c>
      <c r="E265" s="52">
        <f>VLOOKUP(C265, '[1]basketball+football'!$A$2:$C$247, 3, FALSE)</f>
        <v>2</v>
      </c>
      <c r="F265" s="52">
        <v>265</v>
      </c>
      <c r="G265" s="52" t="str">
        <f t="shared" si="4"/>
        <v>update  entity set  basketballdivmale=3, basketballposmale=29 where upper(nameeng) = upper('PLK Laws Foundation College') and categoryid=2;</v>
      </c>
    </row>
    <row r="266" spans="1:7" x14ac:dyDescent="0.2">
      <c r="A266" t="s">
        <v>1838</v>
      </c>
      <c r="B266" t="s">
        <v>1860</v>
      </c>
      <c r="C266" t="s">
        <v>1989</v>
      </c>
      <c r="D266" s="52" t="str">
        <f>VLOOKUP(C266, '[1]basketball+football'!$A$2:$C$247, 2, FALSE)</f>
        <v>ECF Saint Too Canaan College</v>
      </c>
      <c r="E266" s="52">
        <f>VLOOKUP(C266, '[1]basketball+football'!$A$2:$C$247, 3, FALSE)</f>
        <v>2</v>
      </c>
      <c r="F266" s="52">
        <v>266</v>
      </c>
      <c r="G266" s="52" t="str">
        <f t="shared" si="4"/>
        <v>update  entity set  basketballdivmale=3, basketballposmale=29 where upper(nameeng) = upper('ECF Saint Too Canaan College') and categoryid=2;</v>
      </c>
    </row>
    <row r="267" spans="1:7" x14ac:dyDescent="0.2">
      <c r="A267" t="s">
        <v>1838</v>
      </c>
      <c r="B267" t="s">
        <v>1860</v>
      </c>
      <c r="C267" t="s">
        <v>1994</v>
      </c>
      <c r="D267" s="52" t="str">
        <f>VLOOKUP(C267, '[1]basketball+football'!$A$2:$C$247, 2, FALSE)</f>
        <v>Buddhist Ho Nam Kam College</v>
      </c>
      <c r="E267" s="52">
        <f>VLOOKUP(C267, '[1]basketball+football'!$A$2:$C$247, 3, FALSE)</f>
        <v>2</v>
      </c>
      <c r="F267" s="52">
        <v>267</v>
      </c>
      <c r="G267" s="52" t="str">
        <f t="shared" si="4"/>
        <v>update  entity set  basketballdivmale=3, basketballposmale=29 where upper(nameeng) = upper('Buddhist Ho Nam Kam College') and categoryid=2;</v>
      </c>
    </row>
    <row r="268" spans="1:7" x14ac:dyDescent="0.2">
      <c r="A268" t="s">
        <v>1838</v>
      </c>
      <c r="B268" t="s">
        <v>1860</v>
      </c>
      <c r="C268" t="s">
        <v>2100</v>
      </c>
      <c r="D268" s="52" t="str">
        <f>VLOOKUP(C268, '[1]basketball+football'!$A$2:$C$247, 2, FALSE)</f>
        <v>POH 80th Anniversary Tang Ying Hei College</v>
      </c>
      <c r="E268" s="52">
        <f>VLOOKUP(C268, '[1]basketball+football'!$A$2:$C$247, 3, FALSE)</f>
        <v>2</v>
      </c>
      <c r="F268" s="52">
        <v>268</v>
      </c>
      <c r="G268" s="52" t="str">
        <f t="shared" si="4"/>
        <v>update  entity set  basketballdivmale=3, basketballposmale=29 where upper(nameeng) = upper('POH 80th Anniversary Tang Ying Hei College') and categoryid=2;</v>
      </c>
    </row>
    <row r="269" spans="1:7" x14ac:dyDescent="0.2">
      <c r="A269" t="s">
        <v>1838</v>
      </c>
      <c r="B269" t="s">
        <v>1758</v>
      </c>
      <c r="C269" t="s">
        <v>2126</v>
      </c>
      <c r="D269" s="52" t="str">
        <f>VLOOKUP(C269, '[1]basketball+football'!$A$2:$C$247, 2, FALSE)</f>
        <v>St. Louis School</v>
      </c>
      <c r="E269" s="52">
        <f>VLOOKUP(C269, '[1]basketball+football'!$A$2:$C$247, 3, FALSE)</f>
        <v>2</v>
      </c>
      <c r="F269" s="52">
        <v>269</v>
      </c>
      <c r="G269" s="52" t="str">
        <f t="shared" si="4"/>
        <v>update  entity set  basketballdivmale=3, basketballposmale=3 where upper(nameeng) = upper('St. Louis School') and categoryid=2;</v>
      </c>
    </row>
    <row r="270" spans="1:7" x14ac:dyDescent="0.2">
      <c r="A270" t="s">
        <v>1838</v>
      </c>
      <c r="B270" t="s">
        <v>1758</v>
      </c>
      <c r="C270" t="s">
        <v>1928</v>
      </c>
      <c r="D270" s="52" t="str">
        <f>VLOOKUP(C270, '[1]basketball+football'!$A$2:$C$247, 2, FALSE)</f>
        <v>Hong Kong Taoist Association The Yuen Yuen Institute No. 3 Secondary Sch.</v>
      </c>
      <c r="E270" s="52">
        <f>VLOOKUP(C270, '[1]basketball+football'!$A$2:$C$247, 3, FALSE)</f>
        <v>2</v>
      </c>
      <c r="F270" s="52">
        <v>270</v>
      </c>
      <c r="G270" s="52" t="str">
        <f t="shared" si="4"/>
        <v>update  entity set  basketballdivmale=3, basketballposmale=3 where upper(nameeng) = upper('Hong Kong Taoist Association The Yuen Yuen Institute No. 3 Secondary Sch.') and categoryid=2;</v>
      </c>
    </row>
    <row r="271" spans="1:7" x14ac:dyDescent="0.2">
      <c r="A271" t="s">
        <v>1838</v>
      </c>
      <c r="B271" t="s">
        <v>1758</v>
      </c>
      <c r="C271" t="s">
        <v>1901</v>
      </c>
      <c r="D271" s="52" t="str">
        <f>VLOOKUP(C271, '[1]basketball+football'!$A$2:$C$247, 2, FALSE)</f>
        <v>ELCHK Lutheran Secondary School</v>
      </c>
      <c r="E271" s="52">
        <f>VLOOKUP(C271, '[1]basketball+football'!$A$2:$C$247, 3, FALSE)</f>
        <v>2</v>
      </c>
      <c r="F271" s="52">
        <v>271</v>
      </c>
      <c r="G271" s="52" t="str">
        <f t="shared" si="4"/>
        <v>update  entity set  basketballdivmale=3, basketballposmale=3 where upper(nameeng) = upper('ELCHK Lutheran Secondary School') and categoryid=2;</v>
      </c>
    </row>
    <row r="272" spans="1:7" x14ac:dyDescent="0.2">
      <c r="A272" t="s">
        <v>1838</v>
      </c>
      <c r="B272" t="s">
        <v>1758</v>
      </c>
      <c r="C272" t="s">
        <v>2022</v>
      </c>
      <c r="D272" s="52" t="str">
        <f>VLOOKUP(C272, '[1]basketball+football'!$A$2:$C$247, 2, FALSE)</f>
        <v>HKSYC &amp; IA Wong Tai Shan Memorial College</v>
      </c>
      <c r="E272" s="52">
        <f>VLOOKUP(C272, '[1]basketball+football'!$A$2:$C$247, 3, FALSE)</f>
        <v>2</v>
      </c>
      <c r="F272" s="52">
        <v>272</v>
      </c>
      <c r="G272" s="52" t="str">
        <f t="shared" si="4"/>
        <v>update  entity set  basketballdivmale=3, basketballposmale=3 where upper(nameeng) = upper('HKSYC &amp; IA Wong Tai Shan Memorial College') and categoryid=2;</v>
      </c>
    </row>
    <row r="273" spans="1:7" x14ac:dyDescent="0.2">
      <c r="A273" t="s">
        <v>1838</v>
      </c>
      <c r="B273" t="s">
        <v>1939</v>
      </c>
      <c r="C273" t="s">
        <v>1828</v>
      </c>
      <c r="D273" s="52" t="str">
        <f>VLOOKUP(C273, '[1]basketball+football'!$A$2:$C$247, 2, FALSE)</f>
        <v>San Wui Commercial Soc. Chan Pak Sha School</v>
      </c>
      <c r="E273" s="52">
        <f>VLOOKUP(C273, '[1]basketball+football'!$A$2:$C$247, 3, FALSE)</f>
        <v>2</v>
      </c>
      <c r="F273" s="52">
        <v>273</v>
      </c>
      <c r="G273" s="52" t="str">
        <f t="shared" si="4"/>
        <v>update  entity set  basketballdivmale=3, basketballposmale=30 where upper(nameeng) = upper('San Wui Commercial Soc. Chan Pak Sha School') and categoryid=2;</v>
      </c>
    </row>
    <row r="274" spans="1:7" x14ac:dyDescent="0.2">
      <c r="A274" t="s">
        <v>1838</v>
      </c>
      <c r="B274" t="s">
        <v>1939</v>
      </c>
      <c r="C274" t="s">
        <v>1833</v>
      </c>
      <c r="D274" s="52" t="str">
        <f>VLOOKUP(C274, '[1]basketball+football'!$A$2:$C$247, 2, FALSE)</f>
        <v>TWGHs Lee Ching Dea Memorial College</v>
      </c>
      <c r="E274" s="52">
        <f>VLOOKUP(C274, '[1]basketball+football'!$A$2:$C$247, 3, FALSE)</f>
        <v>2</v>
      </c>
      <c r="F274" s="52">
        <v>274</v>
      </c>
      <c r="G274" s="52" t="str">
        <f t="shared" si="4"/>
        <v>update  entity set  basketballdivmale=3, basketballposmale=30 where upper(nameeng) = upper('TWGHs Lee Ching Dea Memorial College') and categoryid=2;</v>
      </c>
    </row>
    <row r="275" spans="1:7" x14ac:dyDescent="0.2">
      <c r="A275" t="s">
        <v>1838</v>
      </c>
      <c r="B275" t="s">
        <v>1939</v>
      </c>
      <c r="C275" t="s">
        <v>1851</v>
      </c>
      <c r="D275" s="52" t="str">
        <f>VLOOKUP(C275, '[1]basketball+football'!$A$2:$C$247, 2, FALSE)</f>
        <v>St. Stephen''s Church College</v>
      </c>
      <c r="E275" s="52">
        <f>VLOOKUP(C275, '[1]basketball+football'!$A$2:$C$247, 3, FALSE)</f>
        <v>2</v>
      </c>
      <c r="F275" s="52">
        <v>275</v>
      </c>
      <c r="G275" s="52" t="str">
        <f t="shared" si="4"/>
        <v>update  entity set  basketballdivmale=3, basketballposmale=30 where upper(nameeng) = upper('St. Stephen''s Church College') and categoryid=2;</v>
      </c>
    </row>
    <row r="276" spans="1:7" x14ac:dyDescent="0.2">
      <c r="A276" t="s">
        <v>1838</v>
      </c>
      <c r="B276" t="s">
        <v>1939</v>
      </c>
      <c r="C276" t="s">
        <v>2023</v>
      </c>
      <c r="D276" s="52" t="str">
        <f>VLOOKUP(C276, '[1]basketball+football'!$A$2:$C$247, 2, FALSE)</f>
        <v>Wah Yan College, Kowloon</v>
      </c>
      <c r="E276" s="52">
        <f>VLOOKUP(C276, '[1]basketball+football'!$A$2:$C$247, 3, FALSE)</f>
        <v>2</v>
      </c>
      <c r="F276" s="52">
        <v>276</v>
      </c>
      <c r="G276" s="52" t="str">
        <f t="shared" si="4"/>
        <v>update  entity set  basketballdivmale=3, basketballposmale=30 where upper(nameeng) = upper('Wah Yan College, Kowloon') and categoryid=2;</v>
      </c>
    </row>
    <row r="277" spans="1:7" x14ac:dyDescent="0.2">
      <c r="A277" t="s">
        <v>1838</v>
      </c>
      <c r="B277" t="s">
        <v>1971</v>
      </c>
      <c r="C277" t="s">
        <v>1946</v>
      </c>
      <c r="D277" s="52" t="str">
        <f>VLOOKUP(C277, '[1]basketball+football'!$A$2:$C$247, 2, FALSE)</f>
        <v>Ning Po No. 2 College</v>
      </c>
      <c r="E277" s="52">
        <f>VLOOKUP(C277, '[1]basketball+football'!$A$2:$C$247, 3, FALSE)</f>
        <v>2</v>
      </c>
      <c r="F277" s="52">
        <v>277</v>
      </c>
      <c r="G277" s="52" t="str">
        <f t="shared" si="4"/>
        <v>update  entity set  basketballdivmale=3, basketballposmale=31 where upper(nameeng) = upper('Ning Po No. 2 College') and categoryid=2;</v>
      </c>
    </row>
    <row r="278" spans="1:7" x14ac:dyDescent="0.2">
      <c r="A278" t="s">
        <v>1838</v>
      </c>
      <c r="B278" t="s">
        <v>1971</v>
      </c>
      <c r="C278" t="s">
        <v>2033</v>
      </c>
      <c r="D278" s="52" t="str">
        <f>VLOOKUP(C278, '[1]basketball+football'!$A$2:$C$247, 2, FALSE)</f>
        <v>Delia Memorial School (Glee Path)</v>
      </c>
      <c r="E278" s="52">
        <f>VLOOKUP(C278, '[1]basketball+football'!$A$2:$C$247, 3, FALSE)</f>
        <v>2</v>
      </c>
      <c r="F278" s="52">
        <v>278</v>
      </c>
      <c r="G278" s="52" t="str">
        <f t="shared" si="4"/>
        <v>update  entity set  basketballdivmale=3, basketballposmale=31 where upper(nameeng) = upper('Delia Memorial School (Glee Path)') and categoryid=2;</v>
      </c>
    </row>
    <row r="279" spans="1:7" x14ac:dyDescent="0.2">
      <c r="A279" t="s">
        <v>1838</v>
      </c>
      <c r="B279" t="s">
        <v>1997</v>
      </c>
      <c r="C279" t="s">
        <v>1931</v>
      </c>
      <c r="D279" s="52" t="str">
        <f>VLOOKUP(C279, '[1]basketball+football'!$A$2:$C$247, 2, FALSE)</f>
        <v>Creative Secondary School</v>
      </c>
      <c r="E279" s="52">
        <f>VLOOKUP(C279, '[1]basketball+football'!$A$2:$C$247, 3, FALSE)</f>
        <v>2</v>
      </c>
      <c r="F279" s="52">
        <v>279</v>
      </c>
      <c r="G279" s="52" t="str">
        <f t="shared" si="4"/>
        <v>update  entity set  basketballdivmale=3, basketballposmale=32 where upper(nameeng) = upper('Creative Secondary School') and categoryid=2;</v>
      </c>
    </row>
    <row r="280" spans="1:7" x14ac:dyDescent="0.2">
      <c r="A280" t="s">
        <v>1838</v>
      </c>
      <c r="B280" t="s">
        <v>1997</v>
      </c>
      <c r="C280" t="s">
        <v>1964</v>
      </c>
      <c r="D280" s="52" t="str">
        <f>VLOOKUP(C280, '[1]basketball+football'!$A$2:$C$247, 2, FALSE)</f>
        <v>CCC Rotary Secondary School</v>
      </c>
      <c r="E280" s="52">
        <f>VLOOKUP(C280, '[1]basketball+football'!$A$2:$C$247, 3, FALSE)</f>
        <v>2</v>
      </c>
      <c r="F280" s="52">
        <v>280</v>
      </c>
      <c r="G280" s="52" t="str">
        <f t="shared" si="4"/>
        <v>update  entity set  basketballdivmale=3, basketballposmale=32 where upper(nameeng) = upper('CCC Rotary Secondary School') and categoryid=2;</v>
      </c>
    </row>
    <row r="281" spans="1:7" x14ac:dyDescent="0.2">
      <c r="A281" t="s">
        <v>1838</v>
      </c>
      <c r="B281" t="s">
        <v>1863</v>
      </c>
      <c r="C281" t="s">
        <v>1858</v>
      </c>
      <c r="D281" s="52" t="str">
        <f>VLOOKUP(C281, '[1]basketball+football'!$A$2:$C$247, 2, FALSE)</f>
        <v>Tang Shiu Kin Victoria Government Secondary School</v>
      </c>
      <c r="E281" s="52">
        <f>VLOOKUP(C281, '[1]basketball+football'!$A$2:$C$247, 3, FALSE)</f>
        <v>2</v>
      </c>
      <c r="F281" s="52">
        <v>281</v>
      </c>
      <c r="G281" s="52" t="str">
        <f t="shared" si="4"/>
        <v>update  entity set  basketballdivmale=3, basketballposmale=33 where upper(nameeng) = upper('Tang Shiu Kin Victoria Government Secondary School') and categoryid=2;</v>
      </c>
    </row>
    <row r="282" spans="1:7" x14ac:dyDescent="0.2">
      <c r="A282" t="s">
        <v>1838</v>
      </c>
      <c r="B282" t="s">
        <v>1863</v>
      </c>
      <c r="C282" t="s">
        <v>1930</v>
      </c>
      <c r="D282" s="52" t="str">
        <f>VLOOKUP(C282, '[1]basketball+football'!$A$2:$C$247, 2, FALSE)</f>
        <v>Carmel Secondary School</v>
      </c>
      <c r="E282" s="52">
        <f>VLOOKUP(C282, '[1]basketball+football'!$A$2:$C$247, 3, FALSE)</f>
        <v>2</v>
      </c>
      <c r="F282" s="52">
        <v>282</v>
      </c>
      <c r="G282" s="52" t="str">
        <f t="shared" si="4"/>
        <v>update  entity set  basketballdivmale=3, basketballposmale=33 where upper(nameeng) = upper('Carmel Secondary School') and categoryid=2;</v>
      </c>
    </row>
    <row r="283" spans="1:7" x14ac:dyDescent="0.2">
      <c r="A283" t="s">
        <v>1838</v>
      </c>
      <c r="B283" t="s">
        <v>1863</v>
      </c>
      <c r="C283" t="s">
        <v>1985</v>
      </c>
      <c r="D283" s="52" t="str">
        <f>VLOOKUP(C283, '[1]basketball+football'!$A$2:$C$247, 2, FALSE)</f>
        <v>HKSKH Bishop Hall Secondary School</v>
      </c>
      <c r="E283" s="52">
        <f>VLOOKUP(C283, '[1]basketball+football'!$A$2:$C$247, 3, FALSE)</f>
        <v>2</v>
      </c>
      <c r="F283" s="52">
        <v>283</v>
      </c>
      <c r="G283" s="52" t="str">
        <f t="shared" si="4"/>
        <v>update  entity set  basketballdivmale=3, basketballposmale=33 where upper(nameeng) = upper('HKSKH Bishop Hall Secondary School') and categoryid=2;</v>
      </c>
    </row>
    <row r="284" spans="1:7" x14ac:dyDescent="0.2">
      <c r="A284" t="s">
        <v>1838</v>
      </c>
      <c r="B284" t="s">
        <v>1863</v>
      </c>
      <c r="C284" t="s">
        <v>1992</v>
      </c>
      <c r="D284" s="52" t="str">
        <f>VLOOKUP(C284, '[1]basketball+football'!$A$2:$C$247, 2, FALSE)</f>
        <v>Catholic Ming Yuen Secondary School</v>
      </c>
      <c r="E284" s="52">
        <f>VLOOKUP(C284, '[1]basketball+football'!$A$2:$C$247, 3, FALSE)</f>
        <v>2</v>
      </c>
      <c r="F284" s="52">
        <v>284</v>
      </c>
      <c r="G284" s="52" t="str">
        <f t="shared" si="4"/>
        <v>update  entity set  basketballdivmale=3, basketballposmale=33 where upper(nameeng) = upper('Catholic Ming Yuen Secondary School') and categoryid=2;</v>
      </c>
    </row>
    <row r="285" spans="1:7" x14ac:dyDescent="0.2">
      <c r="A285" t="s">
        <v>1838</v>
      </c>
      <c r="B285" t="s">
        <v>1863</v>
      </c>
      <c r="C285" t="s">
        <v>2037</v>
      </c>
      <c r="D285" s="52" t="str">
        <f>VLOOKUP(C285, '[1]basketball+football'!$A$2:$C$247, 2, FALSE)</f>
        <v>HHCKLA Buddhist Ching Kok Secondary School</v>
      </c>
      <c r="E285" s="52">
        <f>VLOOKUP(C285, '[1]basketball+football'!$A$2:$C$247, 3, FALSE)</f>
        <v>2</v>
      </c>
      <c r="F285" s="52">
        <v>285</v>
      </c>
      <c r="G285" s="52" t="str">
        <f t="shared" si="4"/>
        <v>update  entity set  basketballdivmale=3, basketballposmale=33 where upper(nameeng) = upper('HHCKLA Buddhist Ching Kok Secondary School') and categoryid=2;</v>
      </c>
    </row>
    <row r="286" spans="1:7" x14ac:dyDescent="0.2">
      <c r="A286" t="s">
        <v>1838</v>
      </c>
      <c r="B286" t="s">
        <v>1863</v>
      </c>
      <c r="C286" t="s">
        <v>1970</v>
      </c>
      <c r="D286" s="52" t="str">
        <f>VLOOKUP(C286, '[1]basketball+football'!$A$2:$C$247, 2, FALSE)</f>
        <v>Maryknoll Secondary School</v>
      </c>
      <c r="E286" s="52">
        <f>VLOOKUP(C286, '[1]basketball+football'!$A$2:$C$247, 3, FALSE)</f>
        <v>2</v>
      </c>
      <c r="F286" s="52">
        <v>286</v>
      </c>
      <c r="G286" s="52" t="str">
        <f t="shared" si="4"/>
        <v>update  entity set  basketballdivmale=3, basketballposmale=33 where upper(nameeng) = upper('Maryknoll Secondary School') and categoryid=2;</v>
      </c>
    </row>
    <row r="287" spans="1:7" x14ac:dyDescent="0.2">
      <c r="A287" t="s">
        <v>1838</v>
      </c>
      <c r="B287" t="s">
        <v>1863</v>
      </c>
      <c r="C287" t="s">
        <v>2026</v>
      </c>
      <c r="D287" s="52" t="str">
        <f>VLOOKUP(C287, '[1]basketball+football'!$A$2:$C$247, 2, FALSE)</f>
        <v>Nam Wah Catholic Secondary School</v>
      </c>
      <c r="E287" s="52">
        <f>VLOOKUP(C287, '[1]basketball+football'!$A$2:$C$247, 3, FALSE)</f>
        <v>2</v>
      </c>
      <c r="F287" s="52">
        <v>287</v>
      </c>
      <c r="G287" s="52" t="str">
        <f t="shared" si="4"/>
        <v>update  entity set  basketballdivmale=3, basketballposmale=33 where upper(nameeng) = upper('Nam Wah Catholic Secondary School') and categoryid=2;</v>
      </c>
    </row>
    <row r="288" spans="1:7" x14ac:dyDescent="0.2">
      <c r="A288" t="s">
        <v>1838</v>
      </c>
      <c r="B288" t="s">
        <v>1864</v>
      </c>
      <c r="C288" t="s">
        <v>1861</v>
      </c>
      <c r="D288" s="52" t="str">
        <f>VLOOKUP(C288, '[1]basketball+football'!$A$2:$C$247, 2, FALSE)</f>
        <v>The Chinese Foundation Secondary School</v>
      </c>
      <c r="E288" s="52">
        <f>VLOOKUP(C288, '[1]basketball+football'!$A$2:$C$247, 3, FALSE)</f>
        <v>2</v>
      </c>
      <c r="F288" s="52">
        <v>288</v>
      </c>
      <c r="G288" s="52" t="str">
        <f t="shared" si="4"/>
        <v>update  entity set  basketballdivmale=3, basketballposmale=34 where upper(nameeng) = upper('The Chinese Foundation Secondary School') and categoryid=2;</v>
      </c>
    </row>
    <row r="289" spans="1:7" x14ac:dyDescent="0.2">
      <c r="A289" t="s">
        <v>1838</v>
      </c>
      <c r="B289" t="s">
        <v>1866</v>
      </c>
      <c r="C289" t="s">
        <v>1867</v>
      </c>
      <c r="D289" s="52" t="str">
        <f>VLOOKUP(C289, '[1]basketball+football'!$A$2:$C$247, 2, FALSE)</f>
        <v>Caritas Chai Wan Marden Foundation Secondary School</v>
      </c>
      <c r="E289" s="52">
        <f>VLOOKUP(C289, '[1]basketball+football'!$A$2:$C$247, 3, FALSE)</f>
        <v>2</v>
      </c>
      <c r="F289" s="52">
        <v>289</v>
      </c>
      <c r="G289" s="52" t="str">
        <f t="shared" si="4"/>
        <v>update  entity set  basketballdivmale=3, basketballposmale=35 where upper(nameeng) = upper('Caritas Chai Wan Marden Foundation Secondary School') and categoryid=2;</v>
      </c>
    </row>
    <row r="290" spans="1:7" x14ac:dyDescent="0.2">
      <c r="A290" t="s">
        <v>1838</v>
      </c>
      <c r="B290" t="s">
        <v>1866</v>
      </c>
      <c r="C290" t="s">
        <v>2128</v>
      </c>
      <c r="D290" s="52" t="str">
        <f>VLOOKUP(C290, '[1]basketball+football'!$A$2:$C$247, 2, FALSE)</f>
        <v>Korean International School</v>
      </c>
      <c r="E290" s="52">
        <f>VLOOKUP(C290, '[1]basketball+football'!$A$2:$C$247, 3, FALSE)</f>
        <v>5</v>
      </c>
      <c r="F290" s="52">
        <v>290</v>
      </c>
      <c r="G290" s="52" t="str">
        <f t="shared" si="4"/>
        <v>update  entity set  basketballdivmale=3, basketballposmale=35 where upper(nameeng) = upper('Korean International School') and categoryid=5;</v>
      </c>
    </row>
    <row r="291" spans="1:7" x14ac:dyDescent="0.2">
      <c r="A291" t="s">
        <v>1838</v>
      </c>
      <c r="B291" t="s">
        <v>1866</v>
      </c>
      <c r="C291" t="s">
        <v>1949</v>
      </c>
      <c r="D291" s="52" t="str">
        <f>VLOOKUP(C291, '[1]basketball+football'!$A$2:$C$247, 2, FALSE)</f>
        <v>G.T. (Ellen Yeung) College</v>
      </c>
      <c r="E291" s="52">
        <f>VLOOKUP(C291, '[1]basketball+football'!$A$2:$C$247, 3, FALSE)</f>
        <v>2</v>
      </c>
      <c r="F291" s="52">
        <v>291</v>
      </c>
      <c r="G291" s="52" t="str">
        <f t="shared" si="4"/>
        <v>update  entity set  basketballdivmale=3, basketballposmale=35 where upper(nameeng) = upper('G.T. (Ellen Yeung) College') and categoryid=2;</v>
      </c>
    </row>
    <row r="292" spans="1:7" x14ac:dyDescent="0.2">
      <c r="A292" t="s">
        <v>1838</v>
      </c>
      <c r="B292" t="s">
        <v>1866</v>
      </c>
      <c r="C292" t="s">
        <v>1943</v>
      </c>
      <c r="D292" s="52" t="str">
        <f>VLOOKUP(C292, '[1]basketball+football'!$A$2:$C$247, 2, FALSE)</f>
        <v>Kowloon Sam Yuk Secondary School</v>
      </c>
      <c r="E292" s="52">
        <f>VLOOKUP(C292, '[1]basketball+football'!$A$2:$C$247, 3, FALSE)</f>
        <v>2</v>
      </c>
      <c r="F292" s="52">
        <v>292</v>
      </c>
      <c r="G292" s="52" t="str">
        <f t="shared" si="4"/>
        <v>update  entity set  basketballdivmale=3, basketballposmale=35 where upper(nameeng) = upper('Kowloon Sam Yuk Secondary School') and categoryid=2;</v>
      </c>
    </row>
    <row r="293" spans="1:7" x14ac:dyDescent="0.2">
      <c r="A293" t="s">
        <v>1838</v>
      </c>
      <c r="B293" t="s">
        <v>1866</v>
      </c>
      <c r="C293" t="s">
        <v>1945</v>
      </c>
      <c r="D293" s="52" t="str">
        <f>VLOOKUP(C293, '[1]basketball+football'!$A$2:$C$247, 2, FALSE)</f>
        <v>Lung Cheung Government Secondary School</v>
      </c>
      <c r="E293" s="52">
        <f>VLOOKUP(C293, '[1]basketball+football'!$A$2:$C$247, 3, FALSE)</f>
        <v>2</v>
      </c>
      <c r="F293" s="52">
        <v>293</v>
      </c>
      <c r="G293" s="52" t="str">
        <f t="shared" si="4"/>
        <v>update  entity set  basketballdivmale=3, basketballposmale=35 where upper(nameeng) = upper('Lung Cheung Government Secondary School') and categoryid=2;</v>
      </c>
    </row>
    <row r="294" spans="1:7" x14ac:dyDescent="0.2">
      <c r="A294" t="s">
        <v>1838</v>
      </c>
      <c r="B294" t="s">
        <v>1866</v>
      </c>
      <c r="C294" t="s">
        <v>1991</v>
      </c>
      <c r="D294" s="52" t="str">
        <f>VLOOKUP(C294, '[1]basketball+football'!$A$2:$C$247, 2, FALSE)</f>
        <v>Yan Chai Hospital Lan Chi Pat Memorial Secondary School</v>
      </c>
      <c r="E294" s="52">
        <f>VLOOKUP(C294, '[1]basketball+football'!$A$2:$C$247, 3, FALSE)</f>
        <v>2</v>
      </c>
      <c r="F294" s="52">
        <v>294</v>
      </c>
      <c r="G294" s="52" t="str">
        <f t="shared" si="4"/>
        <v>update  entity set  basketballdivmale=3, basketballposmale=35 where upper(nameeng) = upper('Yan Chai Hospital Lan Chi Pat Memorial Secondary School') and categoryid=2;</v>
      </c>
    </row>
    <row r="295" spans="1:7" x14ac:dyDescent="0.2">
      <c r="A295" t="s">
        <v>1838</v>
      </c>
      <c r="B295" t="s">
        <v>1868</v>
      </c>
      <c r="C295" t="s">
        <v>1910</v>
      </c>
      <c r="D295" s="52" t="str">
        <f>VLOOKUP(C295, '[1]basketball+football'!$A$2:$C$247, 2, FALSE)</f>
        <v>Carmel Divine Grace Foundation Secondary School</v>
      </c>
      <c r="E295" s="52">
        <f>VLOOKUP(C295, '[1]basketball+football'!$A$2:$C$247, 3, FALSE)</f>
        <v>2</v>
      </c>
      <c r="F295" s="52">
        <v>295</v>
      </c>
      <c r="G295" s="52" t="str">
        <f t="shared" si="4"/>
        <v>update  entity set  basketballdivmale=3, basketballposmale=36 where upper(nameeng) = upper('Carmel Divine Grace Foundation Secondary School') and categoryid=2;</v>
      </c>
    </row>
    <row r="296" spans="1:7" x14ac:dyDescent="0.2">
      <c r="A296" t="s">
        <v>1838</v>
      </c>
      <c r="B296" t="s">
        <v>1868</v>
      </c>
      <c r="C296" t="s">
        <v>2129</v>
      </c>
      <c r="D296" s="52" t="str">
        <f>VLOOKUP(C296, '[1]basketball+football'!$A$2:$C$247, 2, FALSE)</f>
        <v>SKH Holy Carpenter Secondary School</v>
      </c>
      <c r="E296" s="52">
        <f>VLOOKUP(C296, '[1]basketball+football'!$A$2:$C$247, 3, FALSE)</f>
        <v>2</v>
      </c>
      <c r="F296" s="52">
        <v>296</v>
      </c>
      <c r="G296" s="52" t="str">
        <f t="shared" si="4"/>
        <v>update  entity set  basketballdivmale=3, basketballposmale=36 where upper(nameeng) = upper('SKH Holy Carpenter Secondary School') and categoryid=2;</v>
      </c>
    </row>
    <row r="297" spans="1:7" x14ac:dyDescent="0.2">
      <c r="A297" t="s">
        <v>1838</v>
      </c>
      <c r="B297" t="s">
        <v>1868</v>
      </c>
      <c r="C297" t="s">
        <v>1999</v>
      </c>
      <c r="D297" s="52" t="str">
        <f>VLOOKUP(C297, '[1]basketball+football'!$A$2:$C$247, 2, FALSE)</f>
        <v>Notre Dame College</v>
      </c>
      <c r="E297" s="52">
        <f>VLOOKUP(C297, '[1]basketball+football'!$A$2:$C$247, 3, FALSE)</f>
        <v>2</v>
      </c>
      <c r="F297" s="52">
        <v>297</v>
      </c>
      <c r="G297" s="52" t="str">
        <f t="shared" si="4"/>
        <v>update  entity set  basketballdivmale=3, basketballposmale=36 where upper(nameeng) = upper('Notre Dame College') and categoryid=2;</v>
      </c>
    </row>
    <row r="298" spans="1:7" x14ac:dyDescent="0.2">
      <c r="A298" t="s">
        <v>1838</v>
      </c>
      <c r="B298" t="s">
        <v>1868</v>
      </c>
      <c r="C298" t="s">
        <v>2032</v>
      </c>
      <c r="D298" s="52" t="str">
        <f>VLOOKUP(C298, '[1]basketball+football'!$A$2:$C$247, 2, FALSE)</f>
        <v>HKMLC Queen Maud Secondary School</v>
      </c>
      <c r="E298" s="52">
        <f>VLOOKUP(C298, '[1]basketball+football'!$A$2:$C$247, 3, FALSE)</f>
        <v>2</v>
      </c>
      <c r="F298" s="52">
        <v>298</v>
      </c>
      <c r="G298" s="52" t="str">
        <f t="shared" si="4"/>
        <v>update  entity set  basketballdivmale=3, basketballposmale=36 where upper(nameeng) = upper('HKMLC Queen Maud Secondary School') and categoryid=2;</v>
      </c>
    </row>
    <row r="299" spans="1:7" x14ac:dyDescent="0.2">
      <c r="A299" t="s">
        <v>1838</v>
      </c>
      <c r="B299" t="s">
        <v>1868</v>
      </c>
      <c r="C299" t="s">
        <v>1965</v>
      </c>
      <c r="D299" s="52" t="str">
        <f>VLOOKUP(C299, '[1]basketball+football'!$A$2:$C$247, 2, FALSE)</f>
        <v>Lok Sin Tong Wong Chung Ming Secondary School</v>
      </c>
      <c r="E299" s="52">
        <f>VLOOKUP(C299, '[1]basketball+football'!$A$2:$C$247, 3, FALSE)</f>
        <v>2</v>
      </c>
      <c r="F299" s="52">
        <v>299</v>
      </c>
      <c r="G299" s="52" t="str">
        <f t="shared" si="4"/>
        <v>update  entity set  basketballdivmale=3, basketballposmale=36 where upper(nameeng) = upper('Lok Sin Tong Wong Chung Ming Secondary School') and categoryid=2;</v>
      </c>
    </row>
    <row r="300" spans="1:7" x14ac:dyDescent="0.2">
      <c r="A300" t="s">
        <v>1838</v>
      </c>
      <c r="B300" t="s">
        <v>1977</v>
      </c>
      <c r="C300" t="s">
        <v>1870</v>
      </c>
      <c r="D300" s="52" t="str">
        <f>VLOOKUP(C300, '[1]basketball+football'!$A$2:$C$247, 2, FALSE)</f>
        <v>CCC Kung Lee College</v>
      </c>
      <c r="E300" s="52">
        <f>VLOOKUP(C300, '[1]basketball+football'!$A$2:$C$247, 3, FALSE)</f>
        <v>2</v>
      </c>
      <c r="F300" s="52">
        <v>300</v>
      </c>
      <c r="G300" s="52" t="str">
        <f t="shared" si="4"/>
        <v>update  entity set  basketballdivmale=3, basketballposmale=37 where upper(nameeng) = upper('CCC Kung Lee College') and categoryid=2;</v>
      </c>
    </row>
    <row r="301" spans="1:7" x14ac:dyDescent="0.2">
      <c r="A301" t="s">
        <v>1838</v>
      </c>
      <c r="B301" t="s">
        <v>1977</v>
      </c>
      <c r="C301" t="s">
        <v>1871</v>
      </c>
      <c r="D301" s="52" t="str">
        <f>VLOOKUP(C301, '[1]basketball+football'!$A$2:$C$247, 2, FALSE)</f>
        <v>Man Kiu College</v>
      </c>
      <c r="E301" s="52">
        <f>VLOOKUP(C301, '[1]basketball+football'!$A$2:$C$247, 3, FALSE)</f>
        <v>2</v>
      </c>
      <c r="F301" s="52">
        <v>301</v>
      </c>
      <c r="G301" s="52" t="str">
        <f t="shared" si="4"/>
        <v>update  entity set  basketballdivmale=3, basketballposmale=37 where upper(nameeng) = upper('Man Kiu College') and categoryid=2;</v>
      </c>
    </row>
    <row r="302" spans="1:7" x14ac:dyDescent="0.2">
      <c r="A302" t="s">
        <v>1838</v>
      </c>
      <c r="B302" t="s">
        <v>1869</v>
      </c>
      <c r="C302" t="s">
        <v>2044</v>
      </c>
      <c r="D302" s="52" t="str">
        <f>VLOOKUP(C302, '[1]basketball+football'!$A$2:$C$247, 2, FALSE)</f>
        <v>HKICC Lee Shau Kee School of Creativity</v>
      </c>
      <c r="E302" s="52">
        <f>VLOOKUP(C302, '[1]basketball+football'!$A$2:$C$247, 3, FALSE)</f>
        <v>2</v>
      </c>
      <c r="F302" s="52">
        <v>302</v>
      </c>
      <c r="G302" s="52" t="str">
        <f t="shared" si="4"/>
        <v>update  entity set  basketballdivmale=3, basketballposmale=38 where upper(nameeng) = upper('HKICC Lee Shau Kee School of Creativity') and categoryid=2;</v>
      </c>
    </row>
    <row r="303" spans="1:7" x14ac:dyDescent="0.2">
      <c r="A303" t="s">
        <v>1838</v>
      </c>
      <c r="B303" t="s">
        <v>1948</v>
      </c>
      <c r="C303" t="s">
        <v>1940</v>
      </c>
      <c r="D303" s="52" t="str">
        <f>VLOOKUP(C303, '[1]basketball+football'!$A$2:$C$247, 2, FALSE)</f>
        <v>Yew Chung International School - Hong Kong</v>
      </c>
      <c r="E303" s="52">
        <f>VLOOKUP(C303, '[1]basketball+football'!$A$2:$C$247, 3, FALSE)</f>
        <v>5</v>
      </c>
      <c r="F303" s="52">
        <v>303</v>
      </c>
      <c r="G303" s="52" t="str">
        <f t="shared" si="4"/>
        <v>update  entity set  basketballdivmale=3, basketballposmale=39 where upper(nameeng) = upper('Yew Chung International School - Hong Kong') and categoryid=5;</v>
      </c>
    </row>
    <row r="304" spans="1:7" x14ac:dyDescent="0.2">
      <c r="A304" t="s">
        <v>1838</v>
      </c>
      <c r="B304" t="s">
        <v>1948</v>
      </c>
      <c r="C304" t="s">
        <v>2003</v>
      </c>
      <c r="D304" s="52" t="str">
        <f>VLOOKUP(C304, '[1]basketball+football'!$A$2:$C$247, 2, FALSE)</f>
        <v>WEO Chang Pui Chung Memorial School</v>
      </c>
      <c r="E304" s="52">
        <f>VLOOKUP(C304, '[1]basketball+football'!$A$2:$C$247, 3, FALSE)</f>
        <v>2</v>
      </c>
      <c r="F304" s="52">
        <v>304</v>
      </c>
      <c r="G304" s="52" t="str">
        <f t="shared" si="4"/>
        <v>update  entity set  basketballdivmale=3, basketballposmale=39 where upper(nameeng) = upper('WEO Chang Pui Chung Memorial School') and categoryid=2;</v>
      </c>
    </row>
    <row r="305" spans="1:7" x14ac:dyDescent="0.2">
      <c r="A305" t="s">
        <v>1838</v>
      </c>
      <c r="B305" t="s">
        <v>1760</v>
      </c>
      <c r="C305" t="s">
        <v>2133</v>
      </c>
      <c r="D305" s="52" t="str">
        <f>VLOOKUP(C305, '[1]basketball+football'!$A$2:$C$247, 2, FALSE)</f>
        <v>Victoria Shanghai Academy</v>
      </c>
      <c r="E305" s="52">
        <f>VLOOKUP(C305, '[1]basketball+football'!$A$2:$C$247, 3, FALSE)</f>
        <v>5</v>
      </c>
      <c r="F305" s="52">
        <v>305</v>
      </c>
      <c r="G305" s="52" t="str">
        <f t="shared" si="4"/>
        <v>update  entity set  basketballdivmale=3, basketballposmale=4 where upper(nameeng) = upper('Victoria Shanghai Academy') and categoryid=5;</v>
      </c>
    </row>
    <row r="306" spans="1:7" x14ac:dyDescent="0.2">
      <c r="A306" t="s">
        <v>1838</v>
      </c>
      <c r="B306" t="s">
        <v>1760</v>
      </c>
      <c r="C306" t="s">
        <v>1914</v>
      </c>
      <c r="D306" s="52" t="str">
        <f>VLOOKUP(C306, '[1]basketball+football'!$A$2:$C$247, 2, FALSE)</f>
        <v>FDBWA Szeto Ho Secondary School</v>
      </c>
      <c r="E306" s="52">
        <f>VLOOKUP(C306, '[1]basketball+football'!$A$2:$C$247, 3, FALSE)</f>
        <v>2</v>
      </c>
      <c r="F306" s="52">
        <v>306</v>
      </c>
      <c r="G306" s="52" t="str">
        <f t="shared" si="4"/>
        <v>update  entity set  basketballdivmale=3, basketballposmale=4 where upper(nameeng) = upper('FDBWA Szeto Ho Secondary School') and categoryid=2;</v>
      </c>
    </row>
    <row r="307" spans="1:7" x14ac:dyDescent="0.2">
      <c r="A307" t="s">
        <v>1838</v>
      </c>
      <c r="B307" t="s">
        <v>1760</v>
      </c>
      <c r="C307" t="s">
        <v>1990</v>
      </c>
      <c r="D307" s="52" t="str">
        <f>VLOOKUP(C307, '[1]basketball+football'!$A$2:$C$247, 2, FALSE)</f>
        <v>CCC Heep Woh College</v>
      </c>
      <c r="E307" s="52">
        <f>VLOOKUP(C307, '[1]basketball+football'!$A$2:$C$247, 3, FALSE)</f>
        <v>2</v>
      </c>
      <c r="F307" s="52">
        <v>307</v>
      </c>
      <c r="G307" s="52" t="str">
        <f t="shared" si="4"/>
        <v>update  entity set  basketballdivmale=3, basketballposmale=4 where upper(nameeng) = upper('CCC Heep Woh College') and categoryid=2;</v>
      </c>
    </row>
    <row r="308" spans="1:7" x14ac:dyDescent="0.2">
      <c r="A308" t="s">
        <v>1838</v>
      </c>
      <c r="B308" t="s">
        <v>1760</v>
      </c>
      <c r="C308" t="s">
        <v>2021</v>
      </c>
      <c r="D308" s="52" t="str">
        <f>VLOOKUP(C308, '[1]basketball+football'!$A$2:$C$247, 2, FALSE)</f>
        <v>Kwun Tong Maryknoll College</v>
      </c>
      <c r="E308" s="52">
        <f>VLOOKUP(C308, '[1]basketball+football'!$A$2:$C$247, 3, FALSE)</f>
        <v>2</v>
      </c>
      <c r="F308" s="52">
        <v>308</v>
      </c>
      <c r="G308" s="52" t="str">
        <f t="shared" si="4"/>
        <v>update  entity set  basketballdivmale=3, basketballposmale=4 where upper(nameeng) = upper('Kwun Tong Maryknoll College') and categoryid=2;</v>
      </c>
    </row>
    <row r="309" spans="1:7" x14ac:dyDescent="0.2">
      <c r="A309" t="s">
        <v>1838</v>
      </c>
      <c r="B309" t="s">
        <v>1760</v>
      </c>
      <c r="C309" t="s">
        <v>2019</v>
      </c>
      <c r="D309" s="52" t="str">
        <f>VLOOKUP(C309, '[1]basketball+football'!$A$2:$C$247, 2, FALSE)</f>
        <v>Yu Chun Keung Memorial College</v>
      </c>
      <c r="E309" s="52">
        <f>VLOOKUP(C309, '[1]basketball+football'!$A$2:$C$247, 3, FALSE)</f>
        <v>2</v>
      </c>
      <c r="F309" s="52">
        <v>309</v>
      </c>
      <c r="G309" s="52" t="str">
        <f t="shared" si="4"/>
        <v>update  entity set  basketballdivmale=3, basketballposmale=4 where upper(nameeng) = upper('Yu Chun Keung Memorial College') and categoryid=2;</v>
      </c>
    </row>
    <row r="310" spans="1:7" x14ac:dyDescent="0.2">
      <c r="A310" t="s">
        <v>1838</v>
      </c>
      <c r="B310" t="s">
        <v>2050</v>
      </c>
      <c r="C310" t="s">
        <v>2036</v>
      </c>
      <c r="D310" s="52" t="str">
        <f>VLOOKUP(C310, '[1]basketball+football'!$A$2:$C$247, 2, FALSE)</f>
        <v>TWGHs Wong Fut Nam College</v>
      </c>
      <c r="E310" s="52">
        <f>VLOOKUP(C310, '[1]basketball+football'!$A$2:$C$247, 3, FALSE)</f>
        <v>2</v>
      </c>
      <c r="F310" s="52">
        <v>310</v>
      </c>
      <c r="G310" s="52" t="str">
        <f t="shared" si="4"/>
        <v>update  entity set  basketballdivmale=3, basketballposmale=40 where upper(nameeng) = upper('TWGHs Wong Fut Nam College') and categoryid=2;</v>
      </c>
    </row>
    <row r="311" spans="1:7" x14ac:dyDescent="0.2">
      <c r="A311" t="s">
        <v>1838</v>
      </c>
      <c r="B311" t="s">
        <v>2050</v>
      </c>
      <c r="C311" t="s">
        <v>1972</v>
      </c>
      <c r="D311" s="52" t="str">
        <f>VLOOKUP(C311, '[1]basketball+football'!$A$2:$C$247, 2, FALSE)</f>
        <v>Delia Memorial School (Matteo Ricci)</v>
      </c>
      <c r="E311" s="52">
        <f>VLOOKUP(C311, '[1]basketball+football'!$A$2:$C$247, 3, FALSE)</f>
        <v>2</v>
      </c>
      <c r="F311" s="52">
        <v>311</v>
      </c>
      <c r="G311" s="52" t="str">
        <f t="shared" si="4"/>
        <v>update  entity set  basketballdivmale=3, basketballposmale=40 where upper(nameeng) = upper('Delia Memorial School (Matteo Ricci)') and categoryid=2;</v>
      </c>
    </row>
    <row r="312" spans="1:7" x14ac:dyDescent="0.2">
      <c r="A312" t="s">
        <v>1838</v>
      </c>
      <c r="B312" t="s">
        <v>2050</v>
      </c>
      <c r="C312" t="s">
        <v>2035</v>
      </c>
      <c r="D312" s="52" t="str">
        <f>VLOOKUP(C312, '[1]basketball+football'!$A$2:$C$247, 2, FALSE)</f>
        <v>Delia Memorial School (Yuet Wah)</v>
      </c>
      <c r="E312" s="52">
        <f>VLOOKUP(C312, '[1]basketball+football'!$A$2:$C$247, 3, FALSE)</f>
        <v>2</v>
      </c>
      <c r="F312" s="52">
        <v>312</v>
      </c>
      <c r="G312" s="52" t="str">
        <f t="shared" si="4"/>
        <v>update  entity set  basketballdivmale=3, basketballposmale=40 where upper(nameeng) = upper('Delia Memorial School (Yuet Wah)') and categoryid=2;</v>
      </c>
    </row>
    <row r="313" spans="1:7" x14ac:dyDescent="0.2">
      <c r="A313" t="s">
        <v>1838</v>
      </c>
      <c r="B313" t="s">
        <v>1762</v>
      </c>
      <c r="C313" t="s">
        <v>1843</v>
      </c>
      <c r="D313" s="52" t="str">
        <f>VLOOKUP(C313, '[1]basketball+football'!$A$2:$C$247, 2, FALSE)</f>
        <v>St. Peter''s Secondary School</v>
      </c>
      <c r="E313" s="52">
        <f>VLOOKUP(C313, '[1]basketball+football'!$A$2:$C$247, 3, FALSE)</f>
        <v>2</v>
      </c>
      <c r="F313" s="52">
        <v>313</v>
      </c>
      <c r="G313" s="52" t="str">
        <f t="shared" si="4"/>
        <v>update  entity set  basketballdivmale=3, basketballposmale=5 where upper(nameeng) = upper('St. Peter''s Secondary School') and categoryid=2;</v>
      </c>
    </row>
    <row r="314" spans="1:7" x14ac:dyDescent="0.2">
      <c r="A314" t="s">
        <v>1838</v>
      </c>
      <c r="B314" t="s">
        <v>1762</v>
      </c>
      <c r="C314" t="s">
        <v>2134</v>
      </c>
      <c r="D314" s="52" t="str">
        <f>VLOOKUP(C314, '[1]basketball+football'!$A$2:$C$247, 2, FALSE)</f>
        <v>Tang King Po School</v>
      </c>
      <c r="E314" s="52">
        <f>VLOOKUP(C314, '[1]basketball+football'!$A$2:$C$247, 3, FALSE)</f>
        <v>2</v>
      </c>
      <c r="F314" s="52">
        <v>314</v>
      </c>
      <c r="G314" s="52" t="str">
        <f t="shared" si="4"/>
        <v>update  entity set  basketballdivmale=3, basketballposmale=5 where upper(nameeng) = upper('Tang King Po School') and categoryid=2;</v>
      </c>
    </row>
    <row r="315" spans="1:7" x14ac:dyDescent="0.2">
      <c r="A315" t="s">
        <v>1838</v>
      </c>
      <c r="B315" t="s">
        <v>1762</v>
      </c>
      <c r="C315" t="s">
        <v>1886</v>
      </c>
      <c r="D315" s="52" t="str">
        <f>VLOOKUP(C315, '[1]basketball+football'!$A$2:$C$247, 2, FALSE)</f>
        <v>CCC Ming Kei College</v>
      </c>
      <c r="E315" s="52">
        <f>VLOOKUP(C315, '[1]basketball+football'!$A$2:$C$247, 3, FALSE)</f>
        <v>2</v>
      </c>
      <c r="F315" s="52">
        <v>315</v>
      </c>
      <c r="G315" s="52" t="str">
        <f t="shared" ref="G315:G334" si="5">IF(E315&lt;&gt;"","update  entity set  "&amp;A315&amp;", "&amp;B315&amp;" where upper(nameeng) = upper('"&amp;D315&amp;"') and categoryid="&amp;E315&amp;";", "")</f>
        <v>update  entity set  basketballdivmale=3, basketballposmale=5 where upper(nameeng) = upper('CCC Ming Kei College') and categoryid=2;</v>
      </c>
    </row>
    <row r="316" spans="1:7" x14ac:dyDescent="0.2">
      <c r="A316" t="s">
        <v>1838</v>
      </c>
      <c r="B316" t="s">
        <v>1764</v>
      </c>
      <c r="C316" t="s">
        <v>1841</v>
      </c>
      <c r="D316" s="52" t="str">
        <f>VLOOKUP(C316, '[1]basketball+football'!$A$2:$C$247, 2, FALSE)</f>
        <v>Clementi Secondary School</v>
      </c>
      <c r="E316" s="52">
        <f>VLOOKUP(C316, '[1]basketball+football'!$A$2:$C$247, 3, FALSE)</f>
        <v>2</v>
      </c>
      <c r="F316" s="52">
        <v>316</v>
      </c>
      <c r="G316" s="52" t="str">
        <f t="shared" si="5"/>
        <v>update  entity set  basketballdivmale=3, basketballposmale=6 where upper(nameeng) = upper('Clementi Secondary School') and categoryid=2;</v>
      </c>
    </row>
    <row r="317" spans="1:7" x14ac:dyDescent="0.2">
      <c r="A317" t="s">
        <v>1838</v>
      </c>
      <c r="B317" t="s">
        <v>1764</v>
      </c>
      <c r="C317" t="s">
        <v>1812</v>
      </c>
      <c r="D317" s="52" t="str">
        <f>VLOOKUP(C317, '[1]basketball+football'!$A$2:$C$247, 2, FALSE)</f>
        <v>HKUGA College</v>
      </c>
      <c r="E317" s="52">
        <f>VLOOKUP(C317, '[1]basketball+football'!$A$2:$C$247, 3, FALSE)</f>
        <v>2</v>
      </c>
      <c r="F317" s="52">
        <v>317</v>
      </c>
      <c r="G317" s="52" t="str">
        <f t="shared" si="5"/>
        <v>update  entity set  basketballdivmale=3, basketballposmale=6 where upper(nameeng) = upper('HKUGA College') and categoryid=2;</v>
      </c>
    </row>
    <row r="318" spans="1:7" x14ac:dyDescent="0.2">
      <c r="A318" t="s">
        <v>1838</v>
      </c>
      <c r="B318" t="s">
        <v>1764</v>
      </c>
      <c r="C318" t="s">
        <v>1837</v>
      </c>
      <c r="D318" s="52" t="str">
        <f>VLOOKUP(C318, '[1]basketball+football'!$A$2:$C$247, 2, FALSE)</f>
        <v>Kiangsu-Chekiang College</v>
      </c>
      <c r="E318" s="52">
        <f>VLOOKUP(C318, '[1]basketball+football'!$A$2:$C$247, 3, FALSE)</f>
        <v>2</v>
      </c>
      <c r="F318" s="52">
        <v>318</v>
      </c>
      <c r="G318" s="52" t="str">
        <f t="shared" si="5"/>
        <v>update  entity set  basketballdivmale=3, basketballposmale=6 where upper(nameeng) = upper('Kiangsu-Chekiang College') and categoryid=2;</v>
      </c>
    </row>
    <row r="319" spans="1:7" x14ac:dyDescent="0.2">
      <c r="A319" t="s">
        <v>1838</v>
      </c>
      <c r="B319" t="s">
        <v>1764</v>
      </c>
      <c r="C319" t="s">
        <v>1794</v>
      </c>
      <c r="D319" s="52" t="str">
        <f>VLOOKUP(C319, '[1]basketball+football'!$A$2:$C$247, 2, FALSE)</f>
        <v>S.K.H. Lui Ming Choi Secondary School</v>
      </c>
      <c r="E319" s="52">
        <f>VLOOKUP(C319, '[1]basketball+football'!$A$2:$C$247, 3, FALSE)</f>
        <v>2</v>
      </c>
      <c r="F319" s="52">
        <v>319</v>
      </c>
      <c r="G319" s="52" t="str">
        <f t="shared" si="5"/>
        <v>update  entity set  basketballdivmale=3, basketballposmale=6 where upper(nameeng) = upper('S.K.H. Lui Ming Choi Secondary School') and categoryid=2;</v>
      </c>
    </row>
    <row r="320" spans="1:7" x14ac:dyDescent="0.2">
      <c r="A320" t="s">
        <v>1838</v>
      </c>
      <c r="B320" t="s">
        <v>1764</v>
      </c>
      <c r="C320" t="s">
        <v>2135</v>
      </c>
      <c r="D320" s="52" t="str">
        <f>VLOOKUP(C320, '[1]basketball+football'!$A$2:$C$247, 2, FALSE)</f>
        <v>Hong Kong Tang King Po College</v>
      </c>
      <c r="E320" s="52">
        <f>VLOOKUP(C320, '[1]basketball+football'!$A$2:$C$247, 3, FALSE)</f>
        <v>2</v>
      </c>
      <c r="F320" s="52">
        <v>320</v>
      </c>
      <c r="G320" s="52" t="str">
        <f t="shared" si="5"/>
        <v>update  entity set  basketballdivmale=3, basketballposmale=6 where upper(nameeng) = upper('Hong Kong Tang King Po College') and categoryid=2;</v>
      </c>
    </row>
    <row r="321" spans="1:7" x14ac:dyDescent="0.2">
      <c r="A321" t="s">
        <v>1838</v>
      </c>
      <c r="B321" t="s">
        <v>1764</v>
      </c>
      <c r="C321" t="s">
        <v>1824</v>
      </c>
      <c r="D321" s="52" t="str">
        <f>VLOOKUP(C321, '[1]basketball+football'!$A$2:$C$247, 2, FALSE)</f>
        <v>The Methodist Church HK Wesley College</v>
      </c>
      <c r="E321" s="52">
        <f>VLOOKUP(C321, '[1]basketball+football'!$A$2:$C$247, 3, FALSE)</f>
        <v>2</v>
      </c>
      <c r="F321" s="52">
        <v>321</v>
      </c>
      <c r="G321" s="52" t="str">
        <f t="shared" si="5"/>
        <v>update  entity set  basketballdivmale=3, basketballposmale=6 where upper(nameeng) = upper('The Methodist Church HK Wesley College') and categoryid=2;</v>
      </c>
    </row>
    <row r="322" spans="1:7" x14ac:dyDescent="0.2">
      <c r="A322" t="s">
        <v>1838</v>
      </c>
      <c r="B322" t="s">
        <v>1764</v>
      </c>
      <c r="C322" t="s">
        <v>1796</v>
      </c>
      <c r="D322" s="52" t="str">
        <f>VLOOKUP(C322, '[1]basketball+football'!$A$2:$C$247, 2, FALSE)</f>
        <v>Buddhist Wong Fung Ling College</v>
      </c>
      <c r="E322" s="52">
        <f>VLOOKUP(C322, '[1]basketball+football'!$A$2:$C$247, 3, FALSE)</f>
        <v>2</v>
      </c>
      <c r="F322" s="52">
        <v>322</v>
      </c>
      <c r="G322" s="52" t="str">
        <f t="shared" si="5"/>
        <v>update  entity set  basketballdivmale=3, basketballposmale=6 where upper(nameeng) = upper('Buddhist Wong Fung Ling College') and categoryid=2;</v>
      </c>
    </row>
    <row r="323" spans="1:7" x14ac:dyDescent="0.2">
      <c r="A323" t="s">
        <v>1838</v>
      </c>
      <c r="B323" t="s">
        <v>1764</v>
      </c>
      <c r="C323" t="s">
        <v>2136</v>
      </c>
      <c r="D323" s="52" t="str">
        <f>VLOOKUP(C323, '[1]basketball+football'!$A$2:$C$247, 2, FALSE)</f>
        <v>Maryknoll Fathers'' School</v>
      </c>
      <c r="E323" s="52">
        <f>VLOOKUP(C323, '[1]basketball+football'!$A$2:$C$247, 3, FALSE)</f>
        <v>2</v>
      </c>
      <c r="F323" s="52">
        <v>323</v>
      </c>
      <c r="G323" s="52" t="str">
        <f t="shared" si="5"/>
        <v>update  entity set  basketballdivmale=3, basketballposmale=6 where upper(nameeng) = upper('Maryknoll Fathers'' School') and categoryid=2;</v>
      </c>
    </row>
    <row r="324" spans="1:7" x14ac:dyDescent="0.2">
      <c r="A324" t="s">
        <v>1838</v>
      </c>
      <c r="B324" t="s">
        <v>1764</v>
      </c>
      <c r="C324" t="s">
        <v>1953</v>
      </c>
      <c r="D324" s="52" t="str">
        <f>VLOOKUP(C324, '[1]basketball+football'!$A$2:$C$247, 2, FALSE)</f>
        <v>Lee Kau Yan Memorial School</v>
      </c>
      <c r="E324" s="52">
        <f>VLOOKUP(C324, '[1]basketball+football'!$A$2:$C$247, 3, FALSE)</f>
        <v>2</v>
      </c>
      <c r="F324" s="52">
        <v>324</v>
      </c>
      <c r="G324" s="52" t="str">
        <f t="shared" si="5"/>
        <v>update  entity set  basketballdivmale=3, basketballposmale=6 where upper(nameeng) = upper('Lee Kau Yan Memorial School') and categoryid=2;</v>
      </c>
    </row>
    <row r="325" spans="1:7" x14ac:dyDescent="0.2">
      <c r="A325" t="s">
        <v>1838</v>
      </c>
      <c r="B325" t="s">
        <v>1764</v>
      </c>
      <c r="C325" t="s">
        <v>1957</v>
      </c>
      <c r="D325" s="52" t="str">
        <f>VLOOKUP(C325, '[1]basketball+football'!$A$2:$C$247, 2, FALSE)</f>
        <v>Bishop Hall Jubilee School</v>
      </c>
      <c r="E325" s="52">
        <f>VLOOKUP(C325, '[1]basketball+football'!$A$2:$C$247, 3, FALSE)</f>
        <v>2</v>
      </c>
      <c r="F325" s="52">
        <v>325</v>
      </c>
      <c r="G325" s="52" t="str">
        <f t="shared" si="5"/>
        <v>update  entity set  basketballdivmale=3, basketballposmale=6 where upper(nameeng) = upper('Bishop Hall Jubilee School') and categoryid=2;</v>
      </c>
    </row>
    <row r="326" spans="1:7" x14ac:dyDescent="0.2">
      <c r="A326" t="s">
        <v>1838</v>
      </c>
      <c r="B326" t="s">
        <v>1766</v>
      </c>
      <c r="C326" t="s">
        <v>2137</v>
      </c>
      <c r="D326" s="52" t="str">
        <f>VLOOKUP(C326, '[1]basketball+football'!$A$2:$C$247, 2, FALSE)</f>
        <v>Cheung Sha Wan Catholic Secondary School</v>
      </c>
      <c r="E326" s="52">
        <f>VLOOKUP(C326, '[1]basketball+football'!$A$2:$C$247, 3, FALSE)</f>
        <v>2</v>
      </c>
      <c r="F326" s="52">
        <v>326</v>
      </c>
      <c r="G326" s="52" t="str">
        <f t="shared" si="5"/>
        <v>update  entity set  basketballdivmale=3, basketballposmale=7 where upper(nameeng) = upper('Cheung Sha Wan Catholic Secondary School') and categoryid=2;</v>
      </c>
    </row>
    <row r="327" spans="1:7" x14ac:dyDescent="0.2">
      <c r="A327" t="s">
        <v>1838</v>
      </c>
      <c r="B327" t="s">
        <v>1766</v>
      </c>
      <c r="C327" t="s">
        <v>1926</v>
      </c>
      <c r="D327" s="52" t="str">
        <f>VLOOKUP(C327, '[1]basketball+football'!$A$2:$C$247, 2, FALSE)</f>
        <v>HKMA David Li Kwok Po College</v>
      </c>
      <c r="E327" s="52">
        <f>VLOOKUP(C327, '[1]basketball+football'!$A$2:$C$247, 3, FALSE)</f>
        <v>2</v>
      </c>
      <c r="F327" s="52">
        <v>327</v>
      </c>
      <c r="G327" s="52" t="str">
        <f t="shared" si="5"/>
        <v>update  entity set  basketballdivmale=3, basketballposmale=7 where upper(nameeng) = upper('HKMA David Li Kwok Po College') and categoryid=2;</v>
      </c>
    </row>
    <row r="328" spans="1:7" x14ac:dyDescent="0.2">
      <c r="A328" t="s">
        <v>1838</v>
      </c>
      <c r="B328" t="s">
        <v>1766</v>
      </c>
      <c r="C328" t="s">
        <v>1911</v>
      </c>
      <c r="D328" s="52" t="str">
        <f>VLOOKUP(C328, '[1]basketball+football'!$A$2:$C$247, 2, FALSE)</f>
        <v>Yan Chai Hospital Wong Wha San Secondary School</v>
      </c>
      <c r="E328" s="52">
        <f>VLOOKUP(C328, '[1]basketball+football'!$A$2:$C$247, 3, FALSE)</f>
        <v>2</v>
      </c>
      <c r="F328" s="52">
        <v>328</v>
      </c>
      <c r="G328" s="52" t="str">
        <f t="shared" si="5"/>
        <v>update  entity set  basketballdivmale=3, basketballposmale=7 where upper(nameeng) = upper('Yan Chai Hospital Wong Wha San Secondary School') and categoryid=2;</v>
      </c>
    </row>
    <row r="329" spans="1:7" x14ac:dyDescent="0.2">
      <c r="A329" t="s">
        <v>1838</v>
      </c>
      <c r="B329" t="s">
        <v>1766</v>
      </c>
      <c r="C329" t="s">
        <v>1979</v>
      </c>
      <c r="D329" s="52" t="str">
        <f>VLOOKUP(C329, '[1]basketball+football'!$A$2:$C$247, 2, FALSE)</f>
        <v>Delia Memorial School (Broadway)</v>
      </c>
      <c r="E329" s="52">
        <f>VLOOKUP(C329, '[1]basketball+football'!$A$2:$C$247, 3, FALSE)</f>
        <v>2</v>
      </c>
      <c r="F329" s="52">
        <v>329</v>
      </c>
      <c r="G329" s="52" t="str">
        <f t="shared" si="5"/>
        <v>update  entity set  basketballdivmale=3, basketballposmale=7 where upper(nameeng) = upper('Delia Memorial School (Broadway)') and categoryid=2;</v>
      </c>
    </row>
    <row r="330" spans="1:7" x14ac:dyDescent="0.2">
      <c r="A330" t="s">
        <v>1838</v>
      </c>
      <c r="B330" t="s">
        <v>1766</v>
      </c>
      <c r="C330" t="s">
        <v>1958</v>
      </c>
      <c r="D330" s="52" t="str">
        <f>VLOOKUP(C330, '[1]basketball+football'!$A$2:$C$247, 2, FALSE)</f>
        <v>Chan Shu Kui Memorial School</v>
      </c>
      <c r="E330" s="52">
        <f>VLOOKUP(C330, '[1]basketball+football'!$A$2:$C$247, 3, FALSE)</f>
        <v>2</v>
      </c>
      <c r="F330" s="52">
        <v>330</v>
      </c>
      <c r="G330" s="52" t="str">
        <f t="shared" si="5"/>
        <v>update  entity set  basketballdivmale=3, basketballposmale=7 where upper(nameeng) = upper('Chan Shu Kui Memorial School') and categoryid=2;</v>
      </c>
    </row>
    <row r="331" spans="1:7" x14ac:dyDescent="0.2">
      <c r="A331" t="s">
        <v>1838</v>
      </c>
      <c r="B331" t="s">
        <v>1766</v>
      </c>
      <c r="C331" t="s">
        <v>2138</v>
      </c>
      <c r="D331" s="52" t="str">
        <f>VLOOKUP(C331, '[1]basketball+football'!$A$2:$C$247, 2, FALSE)</f>
        <v>Kowloon Technical School</v>
      </c>
      <c r="E331" s="52">
        <f>VLOOKUP(C331, '[1]basketball+football'!$A$2:$C$247, 3, FALSE)</f>
        <v>2</v>
      </c>
      <c r="F331" s="52">
        <v>331</v>
      </c>
      <c r="G331" s="52" t="str">
        <f t="shared" si="5"/>
        <v>update  entity set  basketballdivmale=3, basketballposmale=7 where upper(nameeng) = upper('Kowloon Technical School') and categoryid=2;</v>
      </c>
    </row>
    <row r="332" spans="1:7" x14ac:dyDescent="0.2">
      <c r="A332" t="s">
        <v>1838</v>
      </c>
      <c r="B332" t="s">
        <v>1766</v>
      </c>
      <c r="C332" t="s">
        <v>1963</v>
      </c>
      <c r="D332" s="52" t="str">
        <f>VLOOKUP(C332, '[1]basketball+football'!$A$2:$C$247, 2, FALSE)</f>
        <v>Concordia Lutheran School</v>
      </c>
      <c r="E332" s="52">
        <f>VLOOKUP(C332, '[1]basketball+football'!$A$2:$C$247, 3, FALSE)</f>
        <v>2</v>
      </c>
      <c r="F332" s="52">
        <v>332</v>
      </c>
      <c r="G332" s="52" t="str">
        <f t="shared" si="5"/>
        <v>update  entity set  basketballdivmale=3, basketballposmale=7 where upper(nameeng) = upper('Concordia Lutheran School') and categoryid=2;</v>
      </c>
    </row>
    <row r="333" spans="1:7" x14ac:dyDescent="0.2">
      <c r="A333" t="s">
        <v>1838</v>
      </c>
      <c r="B333" t="s">
        <v>1766</v>
      </c>
      <c r="C333" t="s">
        <v>2015</v>
      </c>
      <c r="D333" s="52" t="str">
        <f>VLOOKUP(C333, '[1]basketball+football'!$A$2:$C$247, 2, FALSE)</f>
        <v>Ko Lui Secondary School</v>
      </c>
      <c r="E333" s="52">
        <f>VLOOKUP(C333, '[1]basketball+football'!$A$2:$C$247, 3, FALSE)</f>
        <v>2</v>
      </c>
      <c r="F333" s="52">
        <v>333</v>
      </c>
      <c r="G333" s="52" t="str">
        <f t="shared" si="5"/>
        <v>update  entity set  basketballdivmale=3, basketballposmale=7 where upper(nameeng) = upper('Ko Lui Secondary School') and categoryid=2;</v>
      </c>
    </row>
    <row r="334" spans="1:7" x14ac:dyDescent="0.2">
      <c r="A334" t="s">
        <v>1838</v>
      </c>
      <c r="B334" t="s">
        <v>1770</v>
      </c>
      <c r="C334" t="s">
        <v>2139</v>
      </c>
      <c r="D334" s="52" t="str">
        <f>VLOOKUP(C334, '[1]basketball+football'!$A$2:$C$247, 2, FALSE)</f>
        <v>The Y.W.C.A. Hioe Tjo Yoeng College</v>
      </c>
      <c r="E334" s="52">
        <f>VLOOKUP(C334, '[1]basketball+football'!$A$2:$C$247, 3, FALSE)</f>
        <v>2</v>
      </c>
      <c r="F334" s="52">
        <v>334</v>
      </c>
      <c r="G334" s="52" t="str">
        <f t="shared" si="5"/>
        <v>update  entity set  basketballdivmale=3, basketballposmale=9 where upper(nameeng) = upper('The Y.W.C.A. Hioe Tjo Yoeng College') and categoryid=2;</v>
      </c>
    </row>
    <row r="340" spans="1:7" x14ac:dyDescent="0.2">
      <c r="A340" t="s">
        <v>1950</v>
      </c>
      <c r="B340" t="s">
        <v>1831</v>
      </c>
      <c r="C340" t="s">
        <v>2098</v>
      </c>
      <c r="D340" s="52" t="e">
        <f>VLOOKUP(C340, '[1]basketball+football'!$A$2:$C$247, 2, FALSE)</f>
        <v>#N/A</v>
      </c>
      <c r="E340" s="52" t="e">
        <f>VLOOKUP(C340, '[1]basketball+football'!$A$2:$C$247, 3, FALSE)</f>
        <v>#N/A</v>
      </c>
      <c r="G340" s="52"/>
    </row>
    <row r="341" spans="1:7" x14ac:dyDescent="0.2">
      <c r="A341" t="s">
        <v>1838</v>
      </c>
      <c r="B341" t="s">
        <v>1860</v>
      </c>
      <c r="C341" t="s">
        <v>2098</v>
      </c>
      <c r="D341" s="52" t="e">
        <f>VLOOKUP(C341, '[1]basketball+football'!$A$2:$C$247, 2, FALSE)</f>
        <v>#N/A</v>
      </c>
      <c r="E341" s="52" t="e">
        <f>VLOOKUP(C341, '[1]basketball+football'!$A$2:$C$247, 3, FALSE)</f>
        <v>#N/A</v>
      </c>
      <c r="G341" s="52"/>
    </row>
    <row r="342" spans="1:7" x14ac:dyDescent="0.2">
      <c r="A342" t="s">
        <v>1838</v>
      </c>
      <c r="B342" t="s">
        <v>1869</v>
      </c>
      <c r="C342" t="s">
        <v>2130</v>
      </c>
      <c r="D342" s="52" t="e">
        <f>VLOOKUP(C342, '[1]basketball+football'!$A$2:$C$247, 2, FALSE)</f>
        <v>#N/A</v>
      </c>
      <c r="E342" s="52" t="e">
        <f>VLOOKUP(C342, '[1]basketball+football'!$A$2:$C$247, 3, FALSE)</f>
        <v>#N/A</v>
      </c>
      <c r="G342" s="52"/>
    </row>
    <row r="343" spans="1:7" x14ac:dyDescent="0.2">
      <c r="A343" t="s">
        <v>1838</v>
      </c>
      <c r="B343" t="s">
        <v>1869</v>
      </c>
      <c r="C343" t="s">
        <v>2131</v>
      </c>
      <c r="D343" s="52" t="e">
        <f>VLOOKUP(C343, '[1]basketball+football'!$A$2:$C$247, 2, FALSE)</f>
        <v>#N/A</v>
      </c>
      <c r="E343" s="52" t="e">
        <f>VLOOKUP(C343, '[1]basketball+football'!$A$2:$C$247, 3, FALSE)</f>
        <v>#N/A</v>
      </c>
      <c r="G343" s="52"/>
    </row>
    <row r="344" spans="1:7" x14ac:dyDescent="0.2">
      <c r="A344" t="s">
        <v>1838</v>
      </c>
      <c r="B344" t="s">
        <v>1948</v>
      </c>
      <c r="C344" t="s">
        <v>2132</v>
      </c>
      <c r="D344" s="52" t="e">
        <f>VLOOKUP(C344, '[1]basketball+football'!$A$2:$C$247, 2, FALSE)</f>
        <v>#N/A</v>
      </c>
      <c r="E344" s="52" t="e">
        <f>VLOOKUP(C344, '[1]basketball+football'!$A$2:$C$247, 3, FALSE)</f>
        <v>#N/A</v>
      </c>
      <c r="G344" s="52"/>
    </row>
    <row r="345" spans="1:7" x14ac:dyDescent="0.2">
      <c r="A345" t="s">
        <v>1838</v>
      </c>
      <c r="B345" t="s">
        <v>1863</v>
      </c>
      <c r="C345" t="s">
        <v>2127</v>
      </c>
      <c r="D345" s="52" t="e">
        <f>VLOOKUP(C345, '[1]basketball+football'!$A$2:$C$247, 2, FALSE)</f>
        <v>#N/A</v>
      </c>
      <c r="E345" s="52" t="e">
        <f>VLOOKUP(C345, '[1]basketball+football'!$A$2:$C$247, 3, FALSE)</f>
        <v>#N/A</v>
      </c>
      <c r="G345" s="52"/>
    </row>
    <row r="346" spans="1:7" x14ac:dyDescent="0.2">
      <c r="A346" t="s">
        <v>1950</v>
      </c>
      <c r="B346" t="s">
        <v>2048</v>
      </c>
      <c r="C346" t="s">
        <v>2102</v>
      </c>
      <c r="D346" s="52" t="e">
        <f>VLOOKUP(C346, '[1]basketball+football'!$A$2:$C$247, 2, FALSE)</f>
        <v>#N/A</v>
      </c>
      <c r="E346" s="52" t="e">
        <f>VLOOKUP(C346, '[1]basketball+football'!$A$2:$C$247, 3, FALSE)</f>
        <v>#N/A</v>
      </c>
      <c r="G346" s="52"/>
    </row>
  </sheetData>
  <sortState ref="A1:C484">
    <sortCondition ref="A1:A484"/>
    <sortCondition ref="B1:B484"/>
  </sortState>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8"/>
  <sheetViews>
    <sheetView topLeftCell="A325" workbookViewId="0">
      <selection activeCell="J358" sqref="J358"/>
    </sheetView>
  </sheetViews>
  <sheetFormatPr defaultRowHeight="12.75" x14ac:dyDescent="0.2"/>
  <cols>
    <col min="1" max="2" width="9.140625" style="52"/>
  </cols>
  <sheetData>
    <row r="1" spans="1:3" x14ac:dyDescent="0.2">
      <c r="A1" s="52">
        <v>1</v>
      </c>
      <c r="C1" t="s">
        <v>2140</v>
      </c>
    </row>
    <row r="2" spans="1:3" x14ac:dyDescent="0.2">
      <c r="A2" s="52">
        <v>383</v>
      </c>
      <c r="B2" s="52">
        <f>A2/3-1</f>
        <v>126.66666666666667</v>
      </c>
      <c r="C2" t="s">
        <v>2072</v>
      </c>
    </row>
    <row r="3" spans="1:3" x14ac:dyDescent="0.2">
      <c r="A3" s="52">
        <v>572</v>
      </c>
      <c r="B3" s="52">
        <f>A3/3-1</f>
        <v>189.66666666666666</v>
      </c>
      <c r="C3" t="s">
        <v>2072</v>
      </c>
    </row>
    <row r="4" spans="1:3" x14ac:dyDescent="0.2">
      <c r="A4" s="52">
        <v>1004</v>
      </c>
      <c r="B4" s="52">
        <f>A4/3-1</f>
        <v>333.66666666666669</v>
      </c>
      <c r="C4" t="s">
        <v>2072</v>
      </c>
    </row>
    <row r="5" spans="1:3" x14ac:dyDescent="0.2">
      <c r="A5" s="52">
        <v>5</v>
      </c>
      <c r="C5" t="s">
        <v>2059</v>
      </c>
    </row>
    <row r="6" spans="1:3" x14ac:dyDescent="0.2">
      <c r="A6" s="52">
        <v>89</v>
      </c>
      <c r="B6" s="52">
        <f>A6/3-1</f>
        <v>28.666666666666668</v>
      </c>
      <c r="C6" t="s">
        <v>2059</v>
      </c>
    </row>
    <row r="7" spans="1:3" x14ac:dyDescent="0.2">
      <c r="A7" s="52">
        <v>116</v>
      </c>
      <c r="B7" s="52">
        <f>A7/3-1</f>
        <v>37.666666666666664</v>
      </c>
      <c r="C7" t="s">
        <v>2059</v>
      </c>
    </row>
    <row r="8" spans="1:3" x14ac:dyDescent="0.2">
      <c r="A8" s="52">
        <v>161</v>
      </c>
      <c r="B8" s="52">
        <f>A8/3-1</f>
        <v>52.666666666666664</v>
      </c>
      <c r="C8" t="s">
        <v>2059</v>
      </c>
    </row>
    <row r="9" spans="1:3" x14ac:dyDescent="0.2">
      <c r="A9" s="52">
        <v>266</v>
      </c>
      <c r="B9" s="52">
        <f>A9/3-1</f>
        <v>87.666666666666671</v>
      </c>
      <c r="C9" t="s">
        <v>2059</v>
      </c>
    </row>
    <row r="10" spans="1:3" x14ac:dyDescent="0.2">
      <c r="A10" s="52">
        <v>275</v>
      </c>
      <c r="B10" s="52">
        <f>A10/3-1</f>
        <v>90.666666666666671</v>
      </c>
      <c r="C10" t="s">
        <v>2059</v>
      </c>
    </row>
    <row r="11" spans="1:3" x14ac:dyDescent="0.2">
      <c r="A11" s="52">
        <v>287</v>
      </c>
      <c r="B11" s="52">
        <f>A11/3-1</f>
        <v>94.666666666666671</v>
      </c>
      <c r="C11" t="s">
        <v>2059</v>
      </c>
    </row>
    <row r="12" spans="1:3" x14ac:dyDescent="0.2">
      <c r="A12" s="52">
        <v>299</v>
      </c>
      <c r="B12" s="52">
        <f>A12/3-1</f>
        <v>98.666666666666671</v>
      </c>
      <c r="C12" t="s">
        <v>2059</v>
      </c>
    </row>
    <row r="13" spans="1:3" x14ac:dyDescent="0.2">
      <c r="A13" s="52">
        <v>458</v>
      </c>
      <c r="B13" s="52">
        <f>A13/3-1</f>
        <v>151.66666666666666</v>
      </c>
      <c r="C13" t="s">
        <v>2059</v>
      </c>
    </row>
    <row r="14" spans="1:3" x14ac:dyDescent="0.2">
      <c r="A14" s="52">
        <v>464</v>
      </c>
      <c r="B14" s="52">
        <f>A14/3-1</f>
        <v>153.66666666666666</v>
      </c>
      <c r="C14" t="s">
        <v>2059</v>
      </c>
    </row>
    <row r="15" spans="1:3" x14ac:dyDescent="0.2">
      <c r="A15" s="52">
        <v>470</v>
      </c>
      <c r="B15" s="52">
        <f>A15/3-1</f>
        <v>155.66666666666666</v>
      </c>
      <c r="C15" t="s">
        <v>2059</v>
      </c>
    </row>
    <row r="16" spans="1:3" x14ac:dyDescent="0.2">
      <c r="A16" s="52">
        <v>485</v>
      </c>
      <c r="B16" s="52">
        <f>A16/3-1</f>
        <v>160.66666666666666</v>
      </c>
      <c r="C16" t="s">
        <v>2059</v>
      </c>
    </row>
    <row r="17" spans="1:3" x14ac:dyDescent="0.2">
      <c r="A17" s="52">
        <v>587</v>
      </c>
      <c r="B17" s="52">
        <f>A17/3-1</f>
        <v>194.66666666666666</v>
      </c>
      <c r="C17" t="s">
        <v>2059</v>
      </c>
    </row>
    <row r="18" spans="1:3" x14ac:dyDescent="0.2">
      <c r="A18" s="52">
        <v>647</v>
      </c>
      <c r="B18" s="52">
        <f>A18/3-1</f>
        <v>214.66666666666666</v>
      </c>
      <c r="C18" t="s">
        <v>2059</v>
      </c>
    </row>
    <row r="19" spans="1:3" x14ac:dyDescent="0.2">
      <c r="A19" s="52">
        <v>743</v>
      </c>
      <c r="B19" s="52">
        <f>A19/3-1</f>
        <v>246.66666666666666</v>
      </c>
      <c r="C19" t="s">
        <v>2059</v>
      </c>
    </row>
    <row r="20" spans="1:3" x14ac:dyDescent="0.2">
      <c r="A20" s="52">
        <v>749</v>
      </c>
      <c r="B20" s="52">
        <f>A20/3-1</f>
        <v>248.66666666666666</v>
      </c>
      <c r="C20" t="s">
        <v>2059</v>
      </c>
    </row>
    <row r="21" spans="1:3" x14ac:dyDescent="0.2">
      <c r="A21" s="52">
        <v>803</v>
      </c>
      <c r="B21" s="52">
        <f>A21/3-1</f>
        <v>266.66666666666669</v>
      </c>
      <c r="C21" t="s">
        <v>2059</v>
      </c>
    </row>
    <row r="22" spans="1:3" x14ac:dyDescent="0.2">
      <c r="A22" s="52">
        <v>908</v>
      </c>
      <c r="B22" s="52">
        <f>A22/3-1</f>
        <v>301.66666666666669</v>
      </c>
      <c r="C22" t="s">
        <v>2059</v>
      </c>
    </row>
    <row r="23" spans="1:3" x14ac:dyDescent="0.2">
      <c r="A23" s="52">
        <v>929</v>
      </c>
      <c r="B23" s="52">
        <f>A23/3-1</f>
        <v>308.66666666666669</v>
      </c>
      <c r="C23" t="s">
        <v>2059</v>
      </c>
    </row>
    <row r="24" spans="1:3" x14ac:dyDescent="0.2">
      <c r="A24" s="52">
        <v>11</v>
      </c>
      <c r="B24" s="52">
        <f>A24/3-1</f>
        <v>2.6666666666666665</v>
      </c>
      <c r="C24" t="s">
        <v>2058</v>
      </c>
    </row>
    <row r="25" spans="1:3" x14ac:dyDescent="0.2">
      <c r="A25" s="52">
        <v>14</v>
      </c>
      <c r="B25" s="52">
        <f>A25/3-1</f>
        <v>3.666666666666667</v>
      </c>
      <c r="C25" t="s">
        <v>2058</v>
      </c>
    </row>
    <row r="26" spans="1:3" x14ac:dyDescent="0.2">
      <c r="A26" s="52">
        <v>17</v>
      </c>
      <c r="B26" s="52">
        <f>A26/3-1</f>
        <v>4.666666666666667</v>
      </c>
      <c r="C26" t="s">
        <v>2058</v>
      </c>
    </row>
    <row r="27" spans="1:3" x14ac:dyDescent="0.2">
      <c r="A27" s="52">
        <v>23</v>
      </c>
      <c r="B27" s="52">
        <f>A27/3-1</f>
        <v>6.666666666666667</v>
      </c>
      <c r="C27" t="s">
        <v>2058</v>
      </c>
    </row>
    <row r="28" spans="1:3" x14ac:dyDescent="0.2">
      <c r="A28" s="52">
        <v>53</v>
      </c>
      <c r="B28" s="52">
        <f>A28/3-1</f>
        <v>16.666666666666668</v>
      </c>
      <c r="C28" t="s">
        <v>2058</v>
      </c>
    </row>
    <row r="29" spans="1:3" x14ac:dyDescent="0.2">
      <c r="A29" s="52">
        <v>74</v>
      </c>
      <c r="B29" s="52">
        <f>A29/3-1</f>
        <v>23.666666666666668</v>
      </c>
      <c r="C29" t="s">
        <v>2058</v>
      </c>
    </row>
    <row r="30" spans="1:3" x14ac:dyDescent="0.2">
      <c r="A30" s="52">
        <v>77</v>
      </c>
      <c r="B30" s="52">
        <f>A30/3-1</f>
        <v>24.666666666666668</v>
      </c>
      <c r="C30" t="s">
        <v>2058</v>
      </c>
    </row>
    <row r="31" spans="1:3" x14ac:dyDescent="0.2">
      <c r="A31" s="52">
        <v>83</v>
      </c>
      <c r="B31" s="52">
        <f>A31/3-1</f>
        <v>26.666666666666668</v>
      </c>
      <c r="C31" t="s">
        <v>2058</v>
      </c>
    </row>
    <row r="32" spans="1:3" x14ac:dyDescent="0.2">
      <c r="A32" s="52">
        <v>86</v>
      </c>
      <c r="B32" s="52">
        <f>A32/3-1</f>
        <v>27.666666666666668</v>
      </c>
      <c r="C32" t="s">
        <v>2058</v>
      </c>
    </row>
    <row r="33" spans="1:3" x14ac:dyDescent="0.2">
      <c r="A33" s="52">
        <v>98</v>
      </c>
      <c r="B33" s="52">
        <f>A33/3-1</f>
        <v>31.666666666666664</v>
      </c>
      <c r="C33" t="s">
        <v>2058</v>
      </c>
    </row>
    <row r="34" spans="1:3" x14ac:dyDescent="0.2">
      <c r="A34" s="52">
        <v>101</v>
      </c>
      <c r="B34" s="52">
        <f>A34/3-1</f>
        <v>32.666666666666664</v>
      </c>
      <c r="C34" t="s">
        <v>2058</v>
      </c>
    </row>
    <row r="35" spans="1:3" x14ac:dyDescent="0.2">
      <c r="A35" s="52">
        <v>104</v>
      </c>
      <c r="B35" s="52">
        <f>A35/3-1</f>
        <v>33.666666666666664</v>
      </c>
      <c r="C35" t="s">
        <v>2058</v>
      </c>
    </row>
    <row r="36" spans="1:3" x14ac:dyDescent="0.2">
      <c r="A36" s="52">
        <v>107</v>
      </c>
      <c r="B36" s="52">
        <f>A36/3-1</f>
        <v>34.666666666666664</v>
      </c>
      <c r="C36" t="s">
        <v>2058</v>
      </c>
    </row>
    <row r="37" spans="1:3" x14ac:dyDescent="0.2">
      <c r="A37" s="52">
        <v>110</v>
      </c>
      <c r="B37" s="52">
        <f>A37/3-1</f>
        <v>35.666666666666664</v>
      </c>
      <c r="C37" t="s">
        <v>2058</v>
      </c>
    </row>
    <row r="38" spans="1:3" x14ac:dyDescent="0.2">
      <c r="A38" s="52">
        <v>113</v>
      </c>
      <c r="B38" s="52">
        <f>A38/3-1</f>
        <v>36.666666666666664</v>
      </c>
      <c r="C38" t="s">
        <v>2058</v>
      </c>
    </row>
    <row r="39" spans="1:3" x14ac:dyDescent="0.2">
      <c r="A39" s="52">
        <v>122</v>
      </c>
      <c r="B39" s="52">
        <f>A39/3-1</f>
        <v>39.666666666666664</v>
      </c>
      <c r="C39" t="s">
        <v>2058</v>
      </c>
    </row>
    <row r="40" spans="1:3" x14ac:dyDescent="0.2">
      <c r="A40" s="52">
        <v>125</v>
      </c>
      <c r="B40" s="52">
        <f>A40/3-1</f>
        <v>40.666666666666664</v>
      </c>
      <c r="C40" t="s">
        <v>2058</v>
      </c>
    </row>
    <row r="41" spans="1:3" x14ac:dyDescent="0.2">
      <c r="A41" s="52">
        <v>128</v>
      </c>
      <c r="B41" s="52">
        <f>A41/3-1</f>
        <v>41.666666666666664</v>
      </c>
      <c r="C41" t="s">
        <v>2058</v>
      </c>
    </row>
    <row r="42" spans="1:3" x14ac:dyDescent="0.2">
      <c r="A42" s="52">
        <v>131</v>
      </c>
      <c r="B42" s="52">
        <f>A42/3-1</f>
        <v>42.666666666666664</v>
      </c>
      <c r="C42" t="s">
        <v>2058</v>
      </c>
    </row>
    <row r="43" spans="1:3" x14ac:dyDescent="0.2">
      <c r="A43" s="52">
        <v>137</v>
      </c>
      <c r="B43" s="52">
        <f>A43/3-1</f>
        <v>44.666666666666664</v>
      </c>
      <c r="C43" t="s">
        <v>2058</v>
      </c>
    </row>
    <row r="44" spans="1:3" x14ac:dyDescent="0.2">
      <c r="A44" s="52">
        <v>146</v>
      </c>
      <c r="B44" s="52">
        <f>A44/3-1</f>
        <v>47.666666666666664</v>
      </c>
      <c r="C44" t="s">
        <v>2058</v>
      </c>
    </row>
    <row r="45" spans="1:3" x14ac:dyDescent="0.2">
      <c r="A45" s="52">
        <v>149</v>
      </c>
      <c r="B45" s="52">
        <f>A45/3-1</f>
        <v>48.666666666666664</v>
      </c>
      <c r="C45" t="s">
        <v>2058</v>
      </c>
    </row>
    <row r="46" spans="1:3" x14ac:dyDescent="0.2">
      <c r="A46" s="52">
        <v>155</v>
      </c>
      <c r="B46" s="52">
        <f>A46/3-1</f>
        <v>50.666666666666664</v>
      </c>
      <c r="C46" t="s">
        <v>2058</v>
      </c>
    </row>
    <row r="47" spans="1:3" x14ac:dyDescent="0.2">
      <c r="A47" s="52">
        <v>158</v>
      </c>
      <c r="B47" s="52">
        <f>A47/3-1</f>
        <v>51.666666666666664</v>
      </c>
      <c r="C47" t="s">
        <v>2058</v>
      </c>
    </row>
    <row r="48" spans="1:3" x14ac:dyDescent="0.2">
      <c r="A48" s="52">
        <v>164</v>
      </c>
      <c r="B48" s="52">
        <f>A48/3-1</f>
        <v>53.666666666666664</v>
      </c>
      <c r="C48" t="s">
        <v>2058</v>
      </c>
    </row>
    <row r="49" spans="1:3" x14ac:dyDescent="0.2">
      <c r="A49" s="52">
        <v>167</v>
      </c>
      <c r="B49" s="52">
        <f>A49/3-1</f>
        <v>54.666666666666664</v>
      </c>
      <c r="C49" t="s">
        <v>2058</v>
      </c>
    </row>
    <row r="50" spans="1:3" x14ac:dyDescent="0.2">
      <c r="A50" s="52">
        <v>212</v>
      </c>
      <c r="B50" s="52">
        <f>A50/3-1</f>
        <v>69.666666666666671</v>
      </c>
      <c r="C50" t="s">
        <v>2058</v>
      </c>
    </row>
    <row r="51" spans="1:3" x14ac:dyDescent="0.2">
      <c r="A51" s="52">
        <v>236</v>
      </c>
      <c r="B51" s="52">
        <f>A51/3-1</f>
        <v>77.666666666666671</v>
      </c>
      <c r="C51" t="s">
        <v>2058</v>
      </c>
    </row>
    <row r="52" spans="1:3" x14ac:dyDescent="0.2">
      <c r="A52" s="52">
        <v>239</v>
      </c>
      <c r="B52" s="52">
        <f>A52/3-1</f>
        <v>78.666666666666671</v>
      </c>
      <c r="C52" t="s">
        <v>2058</v>
      </c>
    </row>
    <row r="53" spans="1:3" x14ac:dyDescent="0.2">
      <c r="A53" s="52">
        <v>242</v>
      </c>
      <c r="B53" s="52">
        <f>A53/3-1</f>
        <v>79.666666666666671</v>
      </c>
      <c r="C53" t="s">
        <v>2058</v>
      </c>
    </row>
    <row r="54" spans="1:3" x14ac:dyDescent="0.2">
      <c r="A54" s="52">
        <v>245</v>
      </c>
      <c r="B54" s="52">
        <f>A54/3-1</f>
        <v>80.666666666666671</v>
      </c>
      <c r="C54" t="s">
        <v>2058</v>
      </c>
    </row>
    <row r="55" spans="1:3" x14ac:dyDescent="0.2">
      <c r="A55" s="52">
        <v>257</v>
      </c>
      <c r="B55" s="52">
        <f>A55/3-1</f>
        <v>84.666666666666671</v>
      </c>
      <c r="C55" t="s">
        <v>2058</v>
      </c>
    </row>
    <row r="56" spans="1:3" x14ac:dyDescent="0.2">
      <c r="A56" s="52">
        <v>260</v>
      </c>
      <c r="B56" s="52">
        <f>A56/3-1</f>
        <v>85.666666666666671</v>
      </c>
      <c r="C56" t="s">
        <v>2058</v>
      </c>
    </row>
    <row r="57" spans="1:3" x14ac:dyDescent="0.2">
      <c r="A57" s="52">
        <v>269</v>
      </c>
      <c r="B57" s="52">
        <f>A57/3-1</f>
        <v>88.666666666666671</v>
      </c>
      <c r="C57" t="s">
        <v>2058</v>
      </c>
    </row>
    <row r="58" spans="1:3" x14ac:dyDescent="0.2">
      <c r="A58" s="52">
        <v>272</v>
      </c>
      <c r="B58" s="52">
        <f>A58/3-1</f>
        <v>89.666666666666671</v>
      </c>
      <c r="C58" t="s">
        <v>2058</v>
      </c>
    </row>
    <row r="59" spans="1:3" x14ac:dyDescent="0.2">
      <c r="A59" s="52">
        <v>278</v>
      </c>
      <c r="B59" s="52">
        <f>A59/3-1</f>
        <v>91.666666666666671</v>
      </c>
      <c r="C59" t="s">
        <v>2058</v>
      </c>
    </row>
    <row r="60" spans="1:3" x14ac:dyDescent="0.2">
      <c r="A60" s="52">
        <v>281</v>
      </c>
      <c r="B60" s="52">
        <f>A60/3-1</f>
        <v>92.666666666666671</v>
      </c>
      <c r="C60" t="s">
        <v>2058</v>
      </c>
    </row>
    <row r="61" spans="1:3" x14ac:dyDescent="0.2">
      <c r="A61" s="52">
        <v>290</v>
      </c>
      <c r="B61" s="52">
        <f>A61/3-1</f>
        <v>95.666666666666671</v>
      </c>
      <c r="C61" t="s">
        <v>2058</v>
      </c>
    </row>
    <row r="62" spans="1:3" x14ac:dyDescent="0.2">
      <c r="A62" s="52">
        <v>293</v>
      </c>
      <c r="B62" s="52">
        <f>A62/3-1</f>
        <v>96.666666666666671</v>
      </c>
      <c r="C62" t="s">
        <v>2058</v>
      </c>
    </row>
    <row r="63" spans="1:3" x14ac:dyDescent="0.2">
      <c r="A63" s="52">
        <v>296</v>
      </c>
      <c r="B63" s="52">
        <f>A63/3-1</f>
        <v>97.666666666666671</v>
      </c>
      <c r="C63" t="s">
        <v>2058</v>
      </c>
    </row>
    <row r="64" spans="1:3" x14ac:dyDescent="0.2">
      <c r="A64" s="52">
        <v>302</v>
      </c>
      <c r="B64" s="52">
        <f>A64/3-1</f>
        <v>99.666666666666671</v>
      </c>
      <c r="C64" t="s">
        <v>2058</v>
      </c>
    </row>
    <row r="65" spans="1:3" x14ac:dyDescent="0.2">
      <c r="A65" s="52">
        <v>305</v>
      </c>
      <c r="B65" s="52">
        <f>A65/3-1</f>
        <v>100.66666666666667</v>
      </c>
      <c r="C65" t="s">
        <v>2058</v>
      </c>
    </row>
    <row r="66" spans="1:3" x14ac:dyDescent="0.2">
      <c r="A66" s="52">
        <v>308</v>
      </c>
      <c r="B66" s="52">
        <f>A66/3-1</f>
        <v>101.66666666666667</v>
      </c>
      <c r="C66" t="s">
        <v>2058</v>
      </c>
    </row>
    <row r="67" spans="1:3" x14ac:dyDescent="0.2">
      <c r="A67" s="52">
        <v>311</v>
      </c>
      <c r="B67" s="52">
        <f>A67/3-1</f>
        <v>102.66666666666667</v>
      </c>
      <c r="C67" t="s">
        <v>2058</v>
      </c>
    </row>
    <row r="68" spans="1:3" x14ac:dyDescent="0.2">
      <c r="A68" s="52">
        <v>329</v>
      </c>
      <c r="B68" s="52">
        <f>A68/3-1</f>
        <v>108.66666666666667</v>
      </c>
      <c r="C68" t="s">
        <v>2058</v>
      </c>
    </row>
    <row r="69" spans="1:3" x14ac:dyDescent="0.2">
      <c r="A69" s="52">
        <v>332</v>
      </c>
      <c r="B69" s="52">
        <f>A69/3-1</f>
        <v>109.66666666666667</v>
      </c>
      <c r="C69" t="s">
        <v>2058</v>
      </c>
    </row>
    <row r="70" spans="1:3" x14ac:dyDescent="0.2">
      <c r="A70" s="52">
        <v>335</v>
      </c>
      <c r="B70" s="52">
        <f>A70/3-1</f>
        <v>110.66666666666667</v>
      </c>
      <c r="C70" t="s">
        <v>2058</v>
      </c>
    </row>
    <row r="71" spans="1:3" x14ac:dyDescent="0.2">
      <c r="A71" s="52">
        <v>395</v>
      </c>
      <c r="B71" s="52">
        <f>A71/3-1</f>
        <v>130.66666666666666</v>
      </c>
      <c r="C71" t="s">
        <v>2058</v>
      </c>
    </row>
    <row r="72" spans="1:3" x14ac:dyDescent="0.2">
      <c r="A72" s="52">
        <v>401</v>
      </c>
      <c r="B72" s="52">
        <f>A72/3-1</f>
        <v>132.66666666666666</v>
      </c>
      <c r="C72" t="s">
        <v>2058</v>
      </c>
    </row>
    <row r="73" spans="1:3" x14ac:dyDescent="0.2">
      <c r="A73" s="52">
        <v>404</v>
      </c>
      <c r="B73" s="52">
        <f>A73/3-1</f>
        <v>133.66666666666666</v>
      </c>
      <c r="C73" t="s">
        <v>2058</v>
      </c>
    </row>
    <row r="74" spans="1:3" x14ac:dyDescent="0.2">
      <c r="A74" s="52">
        <v>410</v>
      </c>
      <c r="B74" s="52">
        <f>A74/3-1</f>
        <v>135.66666666666666</v>
      </c>
      <c r="C74" t="s">
        <v>2058</v>
      </c>
    </row>
    <row r="75" spans="1:3" x14ac:dyDescent="0.2">
      <c r="A75" s="52">
        <v>413</v>
      </c>
      <c r="B75" s="52">
        <f>A75/3-1</f>
        <v>136.66666666666666</v>
      </c>
      <c r="C75" t="s">
        <v>2058</v>
      </c>
    </row>
    <row r="76" spans="1:3" x14ac:dyDescent="0.2">
      <c r="A76" s="52">
        <v>416</v>
      </c>
      <c r="B76" s="52">
        <f>A76/3-1</f>
        <v>137.66666666666666</v>
      </c>
      <c r="C76" t="s">
        <v>2058</v>
      </c>
    </row>
    <row r="77" spans="1:3" x14ac:dyDescent="0.2">
      <c r="A77" s="52">
        <v>419</v>
      </c>
      <c r="B77" s="52">
        <f>A77/3-1</f>
        <v>138.66666666666666</v>
      </c>
      <c r="C77" t="s">
        <v>2058</v>
      </c>
    </row>
    <row r="78" spans="1:3" x14ac:dyDescent="0.2">
      <c r="A78" s="52">
        <v>422</v>
      </c>
      <c r="B78" s="52">
        <f>A78/3-1</f>
        <v>139.66666666666666</v>
      </c>
      <c r="C78" t="s">
        <v>2058</v>
      </c>
    </row>
    <row r="79" spans="1:3" x14ac:dyDescent="0.2">
      <c r="A79" s="52">
        <v>425</v>
      </c>
      <c r="B79" s="52">
        <f>A79/3-1</f>
        <v>140.66666666666666</v>
      </c>
      <c r="C79" t="s">
        <v>2058</v>
      </c>
    </row>
    <row r="80" spans="1:3" x14ac:dyDescent="0.2">
      <c r="A80" s="52">
        <v>431</v>
      </c>
      <c r="B80" s="52">
        <f>A80/3-1</f>
        <v>142.66666666666666</v>
      </c>
      <c r="C80" t="s">
        <v>2058</v>
      </c>
    </row>
    <row r="81" spans="1:3" x14ac:dyDescent="0.2">
      <c r="A81" s="52">
        <v>434</v>
      </c>
      <c r="B81" s="52">
        <f>A81/3-1</f>
        <v>143.66666666666666</v>
      </c>
      <c r="C81" t="s">
        <v>2058</v>
      </c>
    </row>
    <row r="82" spans="1:3" x14ac:dyDescent="0.2">
      <c r="A82" s="52">
        <v>437</v>
      </c>
      <c r="B82" s="52">
        <f>A82/3-1</f>
        <v>144.66666666666666</v>
      </c>
      <c r="C82" t="s">
        <v>2058</v>
      </c>
    </row>
    <row r="83" spans="1:3" x14ac:dyDescent="0.2">
      <c r="A83" s="52">
        <v>440</v>
      </c>
      <c r="B83" s="52">
        <f>A83/3-1</f>
        <v>145.66666666666666</v>
      </c>
      <c r="C83" t="s">
        <v>2058</v>
      </c>
    </row>
    <row r="84" spans="1:3" x14ac:dyDescent="0.2">
      <c r="A84" s="52">
        <v>446</v>
      </c>
      <c r="B84" s="52">
        <f>A84/3-1</f>
        <v>147.66666666666666</v>
      </c>
      <c r="C84" t="s">
        <v>2058</v>
      </c>
    </row>
    <row r="85" spans="1:3" x14ac:dyDescent="0.2">
      <c r="A85" s="52">
        <v>449</v>
      </c>
      <c r="B85" s="52">
        <f>A85/3-1</f>
        <v>148.66666666666666</v>
      </c>
      <c r="C85" t="s">
        <v>2058</v>
      </c>
    </row>
    <row r="86" spans="1:3" x14ac:dyDescent="0.2">
      <c r="A86" s="52">
        <v>452</v>
      </c>
      <c r="B86" s="52">
        <f>A86/3-1</f>
        <v>149.66666666666666</v>
      </c>
      <c r="C86" t="s">
        <v>2058</v>
      </c>
    </row>
    <row r="87" spans="1:3" x14ac:dyDescent="0.2">
      <c r="A87" s="52">
        <v>455</v>
      </c>
      <c r="B87" s="52">
        <f>A87/3-1</f>
        <v>150.66666666666666</v>
      </c>
      <c r="C87" t="s">
        <v>2058</v>
      </c>
    </row>
    <row r="88" spans="1:3" x14ac:dyDescent="0.2">
      <c r="A88" s="52">
        <v>461</v>
      </c>
      <c r="B88" s="52">
        <f>A88/3-1</f>
        <v>152.66666666666666</v>
      </c>
      <c r="C88" t="s">
        <v>2058</v>
      </c>
    </row>
    <row r="89" spans="1:3" x14ac:dyDescent="0.2">
      <c r="A89" s="52">
        <v>467</v>
      </c>
      <c r="B89" s="52">
        <f>A89/3-1</f>
        <v>154.66666666666666</v>
      </c>
      <c r="C89" t="s">
        <v>2058</v>
      </c>
    </row>
    <row r="90" spans="1:3" x14ac:dyDescent="0.2">
      <c r="A90" s="52">
        <v>473</v>
      </c>
      <c r="B90" s="52">
        <f>A90/3-1</f>
        <v>156.66666666666666</v>
      </c>
      <c r="C90" t="s">
        <v>2058</v>
      </c>
    </row>
    <row r="91" spans="1:3" x14ac:dyDescent="0.2">
      <c r="A91" s="52">
        <v>476</v>
      </c>
      <c r="B91" s="52">
        <f>A91/3-1</f>
        <v>157.66666666666666</v>
      </c>
      <c r="C91" t="s">
        <v>2058</v>
      </c>
    </row>
    <row r="92" spans="1:3" x14ac:dyDescent="0.2">
      <c r="A92" s="52">
        <v>482</v>
      </c>
      <c r="B92" s="52">
        <f>A92/3-1</f>
        <v>159.66666666666666</v>
      </c>
      <c r="C92" t="s">
        <v>2058</v>
      </c>
    </row>
    <row r="93" spans="1:3" x14ac:dyDescent="0.2">
      <c r="A93" s="52">
        <v>491</v>
      </c>
      <c r="B93" s="52">
        <f>A93/3-1</f>
        <v>162.66666666666666</v>
      </c>
      <c r="C93" t="s">
        <v>2058</v>
      </c>
    </row>
    <row r="94" spans="1:3" x14ac:dyDescent="0.2">
      <c r="A94" s="52">
        <v>503</v>
      </c>
      <c r="B94" s="52">
        <f>A94/3-1</f>
        <v>166.66666666666666</v>
      </c>
      <c r="C94" t="s">
        <v>2058</v>
      </c>
    </row>
    <row r="95" spans="1:3" x14ac:dyDescent="0.2">
      <c r="A95" s="52">
        <v>548</v>
      </c>
      <c r="B95" s="52">
        <f>A95/3-1</f>
        <v>181.66666666666666</v>
      </c>
      <c r="C95" t="s">
        <v>2058</v>
      </c>
    </row>
    <row r="96" spans="1:3" x14ac:dyDescent="0.2">
      <c r="A96" s="52">
        <v>566</v>
      </c>
      <c r="B96" s="52">
        <f>A96/3-1</f>
        <v>187.66666666666666</v>
      </c>
      <c r="C96" t="s">
        <v>2058</v>
      </c>
    </row>
    <row r="97" spans="1:3" x14ac:dyDescent="0.2">
      <c r="A97" s="52">
        <v>569</v>
      </c>
      <c r="B97" s="52">
        <f>A97/3-1</f>
        <v>188.66666666666666</v>
      </c>
      <c r="C97" t="s">
        <v>2058</v>
      </c>
    </row>
    <row r="98" spans="1:3" x14ac:dyDescent="0.2">
      <c r="A98" s="52">
        <v>575</v>
      </c>
      <c r="B98" s="52">
        <f>A98/3-1</f>
        <v>190.66666666666666</v>
      </c>
      <c r="C98" t="s">
        <v>2058</v>
      </c>
    </row>
    <row r="99" spans="1:3" x14ac:dyDescent="0.2">
      <c r="A99" s="52">
        <v>578</v>
      </c>
      <c r="B99" s="52">
        <f>A99/3-1</f>
        <v>191.66666666666666</v>
      </c>
      <c r="C99" t="s">
        <v>2058</v>
      </c>
    </row>
    <row r="100" spans="1:3" x14ac:dyDescent="0.2">
      <c r="A100" s="52">
        <v>581</v>
      </c>
      <c r="B100" s="52">
        <f>A100/3-1</f>
        <v>192.66666666666666</v>
      </c>
      <c r="C100" t="s">
        <v>2058</v>
      </c>
    </row>
    <row r="101" spans="1:3" x14ac:dyDescent="0.2">
      <c r="A101" s="52">
        <v>590</v>
      </c>
      <c r="B101" s="52">
        <f>A101/3-1</f>
        <v>195.66666666666666</v>
      </c>
      <c r="C101" t="s">
        <v>2058</v>
      </c>
    </row>
    <row r="102" spans="1:3" x14ac:dyDescent="0.2">
      <c r="A102" s="52">
        <v>593</v>
      </c>
      <c r="B102" s="52">
        <f>A102/3-1</f>
        <v>196.66666666666666</v>
      </c>
      <c r="C102" t="s">
        <v>2058</v>
      </c>
    </row>
    <row r="103" spans="1:3" x14ac:dyDescent="0.2">
      <c r="A103" s="52">
        <v>599</v>
      </c>
      <c r="B103" s="52">
        <f>A103/3-1</f>
        <v>198.66666666666666</v>
      </c>
      <c r="C103" t="s">
        <v>2058</v>
      </c>
    </row>
    <row r="104" spans="1:3" x14ac:dyDescent="0.2">
      <c r="A104" s="52">
        <v>602</v>
      </c>
      <c r="B104" s="52">
        <f>A104/3-1</f>
        <v>199.66666666666666</v>
      </c>
      <c r="C104" t="s">
        <v>2058</v>
      </c>
    </row>
    <row r="105" spans="1:3" x14ac:dyDescent="0.2">
      <c r="A105" s="52">
        <v>605</v>
      </c>
      <c r="B105" s="52">
        <f>A105/3-1</f>
        <v>200.66666666666666</v>
      </c>
      <c r="C105" t="s">
        <v>2058</v>
      </c>
    </row>
    <row r="106" spans="1:3" x14ac:dyDescent="0.2">
      <c r="A106" s="52">
        <v>608</v>
      </c>
      <c r="B106" s="52">
        <f>A106/3-1</f>
        <v>201.66666666666666</v>
      </c>
      <c r="C106" t="s">
        <v>2058</v>
      </c>
    </row>
    <row r="107" spans="1:3" x14ac:dyDescent="0.2">
      <c r="A107" s="52">
        <v>611</v>
      </c>
      <c r="B107" s="52">
        <f>A107/3-1</f>
        <v>202.66666666666666</v>
      </c>
      <c r="C107" t="s">
        <v>2058</v>
      </c>
    </row>
    <row r="108" spans="1:3" x14ac:dyDescent="0.2">
      <c r="A108" s="52">
        <v>617</v>
      </c>
      <c r="B108" s="52">
        <f>A108/3-1</f>
        <v>204.66666666666666</v>
      </c>
      <c r="C108" t="s">
        <v>2058</v>
      </c>
    </row>
    <row r="109" spans="1:3" x14ac:dyDescent="0.2">
      <c r="A109" s="52">
        <v>620</v>
      </c>
      <c r="B109" s="52">
        <f>A109/3-1</f>
        <v>205.66666666666666</v>
      </c>
      <c r="C109" t="s">
        <v>2058</v>
      </c>
    </row>
    <row r="110" spans="1:3" x14ac:dyDescent="0.2">
      <c r="A110" s="52">
        <v>623</v>
      </c>
      <c r="B110" s="52">
        <f>A110/3-1</f>
        <v>206.66666666666666</v>
      </c>
      <c r="C110" t="s">
        <v>2058</v>
      </c>
    </row>
    <row r="111" spans="1:3" x14ac:dyDescent="0.2">
      <c r="A111" s="52">
        <v>626</v>
      </c>
      <c r="B111" s="52">
        <f>A111/3-1</f>
        <v>207.66666666666666</v>
      </c>
      <c r="C111" t="s">
        <v>2058</v>
      </c>
    </row>
    <row r="112" spans="1:3" x14ac:dyDescent="0.2">
      <c r="A112" s="52">
        <v>629</v>
      </c>
      <c r="B112" s="52">
        <f>A112/3-1</f>
        <v>208.66666666666666</v>
      </c>
      <c r="C112" t="s">
        <v>2058</v>
      </c>
    </row>
    <row r="113" spans="1:3" x14ac:dyDescent="0.2">
      <c r="A113" s="52">
        <v>635</v>
      </c>
      <c r="B113" s="52">
        <f>A113/3-1</f>
        <v>210.66666666666666</v>
      </c>
      <c r="C113" t="s">
        <v>2058</v>
      </c>
    </row>
    <row r="114" spans="1:3" x14ac:dyDescent="0.2">
      <c r="A114" s="52">
        <v>638</v>
      </c>
      <c r="B114" s="52">
        <f>A114/3-1</f>
        <v>211.66666666666666</v>
      </c>
      <c r="C114" t="s">
        <v>2058</v>
      </c>
    </row>
    <row r="115" spans="1:3" x14ac:dyDescent="0.2">
      <c r="A115" s="52">
        <v>644</v>
      </c>
      <c r="B115" s="52">
        <f>A115/3-1</f>
        <v>213.66666666666666</v>
      </c>
      <c r="C115" t="s">
        <v>2058</v>
      </c>
    </row>
    <row r="116" spans="1:3" x14ac:dyDescent="0.2">
      <c r="A116" s="52">
        <v>659</v>
      </c>
      <c r="B116" s="52">
        <f>A116/3-1</f>
        <v>218.66666666666666</v>
      </c>
      <c r="C116" t="s">
        <v>2058</v>
      </c>
    </row>
    <row r="117" spans="1:3" x14ac:dyDescent="0.2">
      <c r="A117" s="52">
        <v>725</v>
      </c>
      <c r="B117" s="52">
        <f>A117/3-1</f>
        <v>240.66666666666666</v>
      </c>
      <c r="C117" t="s">
        <v>2058</v>
      </c>
    </row>
    <row r="118" spans="1:3" x14ac:dyDescent="0.2">
      <c r="A118" s="52">
        <v>728</v>
      </c>
      <c r="B118" s="52">
        <f>A118/3-1</f>
        <v>241.66666666666666</v>
      </c>
      <c r="C118" t="s">
        <v>2058</v>
      </c>
    </row>
    <row r="119" spans="1:3" x14ac:dyDescent="0.2">
      <c r="A119" s="52">
        <v>731</v>
      </c>
      <c r="B119" s="52">
        <f>A119/3-1</f>
        <v>242.66666666666666</v>
      </c>
      <c r="C119" t="s">
        <v>2058</v>
      </c>
    </row>
    <row r="120" spans="1:3" x14ac:dyDescent="0.2">
      <c r="A120" s="52">
        <v>734</v>
      </c>
      <c r="B120" s="52">
        <f>A120/3-1</f>
        <v>243.66666666666666</v>
      </c>
      <c r="C120" t="s">
        <v>2058</v>
      </c>
    </row>
    <row r="121" spans="1:3" x14ac:dyDescent="0.2">
      <c r="A121" s="52">
        <v>740</v>
      </c>
      <c r="B121" s="52">
        <f>A121/3-1</f>
        <v>245.66666666666666</v>
      </c>
      <c r="C121" t="s">
        <v>2058</v>
      </c>
    </row>
    <row r="122" spans="1:3" x14ac:dyDescent="0.2">
      <c r="A122" s="52">
        <v>746</v>
      </c>
      <c r="B122" s="52">
        <f>A122/3-1</f>
        <v>247.66666666666666</v>
      </c>
      <c r="C122" t="s">
        <v>2058</v>
      </c>
    </row>
    <row r="123" spans="1:3" x14ac:dyDescent="0.2">
      <c r="A123" s="52">
        <v>752</v>
      </c>
      <c r="B123" s="52">
        <f>A123/3-1</f>
        <v>249.66666666666666</v>
      </c>
      <c r="C123" t="s">
        <v>2058</v>
      </c>
    </row>
    <row r="124" spans="1:3" x14ac:dyDescent="0.2">
      <c r="A124" s="52">
        <v>755</v>
      </c>
      <c r="B124" s="52">
        <f>A124/3-1</f>
        <v>250.66666666666666</v>
      </c>
      <c r="C124" t="s">
        <v>2058</v>
      </c>
    </row>
    <row r="125" spans="1:3" x14ac:dyDescent="0.2">
      <c r="A125" s="52">
        <v>761</v>
      </c>
      <c r="B125" s="52">
        <f>A125/3-1</f>
        <v>252.66666666666666</v>
      </c>
      <c r="C125" t="s">
        <v>2058</v>
      </c>
    </row>
    <row r="126" spans="1:3" x14ac:dyDescent="0.2">
      <c r="A126" s="52">
        <v>764</v>
      </c>
      <c r="B126" s="52">
        <f>A126/3-1</f>
        <v>253.66666666666666</v>
      </c>
      <c r="C126" t="s">
        <v>2058</v>
      </c>
    </row>
    <row r="127" spans="1:3" x14ac:dyDescent="0.2">
      <c r="A127" s="52">
        <v>767</v>
      </c>
      <c r="B127" s="52">
        <f>A127/3-1</f>
        <v>254.66666666666666</v>
      </c>
      <c r="C127" t="s">
        <v>2058</v>
      </c>
    </row>
    <row r="128" spans="1:3" x14ac:dyDescent="0.2">
      <c r="A128" s="52">
        <v>770</v>
      </c>
      <c r="B128" s="52">
        <f>A128/3-1</f>
        <v>255.66666666666669</v>
      </c>
      <c r="C128" t="s">
        <v>2058</v>
      </c>
    </row>
    <row r="129" spans="1:3" x14ac:dyDescent="0.2">
      <c r="A129" s="52">
        <v>773</v>
      </c>
      <c r="B129" s="52">
        <f>A129/3-1</f>
        <v>256.66666666666669</v>
      </c>
      <c r="C129" t="s">
        <v>2058</v>
      </c>
    </row>
    <row r="130" spans="1:3" x14ac:dyDescent="0.2">
      <c r="A130" s="52">
        <v>776</v>
      </c>
      <c r="B130" s="52">
        <f>A130/3-1</f>
        <v>257.66666666666669</v>
      </c>
      <c r="C130" t="s">
        <v>2058</v>
      </c>
    </row>
    <row r="131" spans="1:3" x14ac:dyDescent="0.2">
      <c r="A131" s="52">
        <v>782</v>
      </c>
      <c r="B131" s="52">
        <f>A131/3-1</f>
        <v>259.66666666666669</v>
      </c>
      <c r="C131" t="s">
        <v>2058</v>
      </c>
    </row>
    <row r="132" spans="1:3" x14ac:dyDescent="0.2">
      <c r="A132" s="52">
        <v>785</v>
      </c>
      <c r="B132" s="52">
        <f>A132/3-1</f>
        <v>260.66666666666669</v>
      </c>
      <c r="C132" t="s">
        <v>2058</v>
      </c>
    </row>
    <row r="133" spans="1:3" x14ac:dyDescent="0.2">
      <c r="A133" s="52">
        <v>788</v>
      </c>
      <c r="B133" s="52">
        <f>A133/3-1</f>
        <v>261.66666666666669</v>
      </c>
      <c r="C133" t="s">
        <v>2058</v>
      </c>
    </row>
    <row r="134" spans="1:3" x14ac:dyDescent="0.2">
      <c r="A134" s="52">
        <v>791</v>
      </c>
      <c r="B134" s="52">
        <f>A134/3-1</f>
        <v>262.66666666666669</v>
      </c>
      <c r="C134" t="s">
        <v>2058</v>
      </c>
    </row>
    <row r="135" spans="1:3" x14ac:dyDescent="0.2">
      <c r="A135" s="52">
        <v>797</v>
      </c>
      <c r="B135" s="52">
        <f>A135/3-1</f>
        <v>264.66666666666669</v>
      </c>
      <c r="C135" t="s">
        <v>2058</v>
      </c>
    </row>
    <row r="136" spans="1:3" x14ac:dyDescent="0.2">
      <c r="A136" s="52">
        <v>800</v>
      </c>
      <c r="B136" s="52">
        <f>A136/3-1</f>
        <v>265.66666666666669</v>
      </c>
      <c r="C136" t="s">
        <v>2058</v>
      </c>
    </row>
    <row r="137" spans="1:3" x14ac:dyDescent="0.2">
      <c r="A137" s="52">
        <v>809</v>
      </c>
      <c r="B137" s="52">
        <f>A137/3-1</f>
        <v>268.66666666666669</v>
      </c>
      <c r="C137" t="s">
        <v>2058</v>
      </c>
    </row>
    <row r="138" spans="1:3" x14ac:dyDescent="0.2">
      <c r="A138" s="52">
        <v>812</v>
      </c>
      <c r="B138" s="52">
        <f>A138/3-1</f>
        <v>269.66666666666669</v>
      </c>
      <c r="C138" t="s">
        <v>2058</v>
      </c>
    </row>
    <row r="139" spans="1:3" x14ac:dyDescent="0.2">
      <c r="A139" s="52">
        <v>818</v>
      </c>
      <c r="B139" s="52">
        <f>A139/3-1</f>
        <v>271.66666666666669</v>
      </c>
      <c r="C139" t="s">
        <v>2058</v>
      </c>
    </row>
    <row r="140" spans="1:3" x14ac:dyDescent="0.2">
      <c r="A140" s="52">
        <v>866</v>
      </c>
      <c r="B140" s="52">
        <f>A140/3-1</f>
        <v>287.66666666666669</v>
      </c>
      <c r="C140" t="s">
        <v>2058</v>
      </c>
    </row>
    <row r="141" spans="1:3" x14ac:dyDescent="0.2">
      <c r="A141" s="52">
        <v>872</v>
      </c>
      <c r="B141" s="52">
        <f>A141/3-1</f>
        <v>289.66666666666669</v>
      </c>
      <c r="C141" t="s">
        <v>2058</v>
      </c>
    </row>
    <row r="142" spans="1:3" x14ac:dyDescent="0.2">
      <c r="A142" s="52">
        <v>878</v>
      </c>
      <c r="B142" s="52">
        <f>A142/3-1</f>
        <v>291.66666666666669</v>
      </c>
      <c r="C142" t="s">
        <v>2058</v>
      </c>
    </row>
    <row r="143" spans="1:3" x14ac:dyDescent="0.2">
      <c r="A143" s="52">
        <v>896</v>
      </c>
      <c r="B143" s="52">
        <f>A143/3-1</f>
        <v>297.66666666666669</v>
      </c>
      <c r="C143" t="s">
        <v>2058</v>
      </c>
    </row>
    <row r="144" spans="1:3" x14ac:dyDescent="0.2">
      <c r="A144" s="52">
        <v>899</v>
      </c>
      <c r="B144" s="52">
        <f>A144/3-1</f>
        <v>298.66666666666669</v>
      </c>
      <c r="C144" t="s">
        <v>2058</v>
      </c>
    </row>
    <row r="145" spans="1:3" x14ac:dyDescent="0.2">
      <c r="A145" s="52">
        <v>902</v>
      </c>
      <c r="B145" s="52">
        <f>A145/3-1</f>
        <v>299.66666666666669</v>
      </c>
      <c r="C145" t="s">
        <v>2058</v>
      </c>
    </row>
    <row r="146" spans="1:3" x14ac:dyDescent="0.2">
      <c r="A146" s="52">
        <v>911</v>
      </c>
      <c r="B146" s="52">
        <f>A146/3-1</f>
        <v>302.66666666666669</v>
      </c>
      <c r="C146" t="s">
        <v>2058</v>
      </c>
    </row>
    <row r="147" spans="1:3" x14ac:dyDescent="0.2">
      <c r="A147" s="52">
        <v>914</v>
      </c>
      <c r="B147" s="52">
        <f>A147/3-1</f>
        <v>303.66666666666669</v>
      </c>
      <c r="C147" t="s">
        <v>2058</v>
      </c>
    </row>
    <row r="148" spans="1:3" x14ac:dyDescent="0.2">
      <c r="A148" s="52">
        <v>917</v>
      </c>
      <c r="B148" s="52">
        <f>A148/3-1</f>
        <v>304.66666666666669</v>
      </c>
      <c r="C148" t="s">
        <v>2058</v>
      </c>
    </row>
    <row r="149" spans="1:3" x14ac:dyDescent="0.2">
      <c r="A149" s="52">
        <v>920</v>
      </c>
      <c r="B149" s="52">
        <f>A149/3-1</f>
        <v>305.66666666666669</v>
      </c>
      <c r="C149" t="s">
        <v>2058</v>
      </c>
    </row>
    <row r="150" spans="1:3" x14ac:dyDescent="0.2">
      <c r="A150" s="52">
        <v>926</v>
      </c>
      <c r="B150" s="52">
        <f>A150/3-1</f>
        <v>307.66666666666669</v>
      </c>
      <c r="C150" t="s">
        <v>2058</v>
      </c>
    </row>
    <row r="151" spans="1:3" x14ac:dyDescent="0.2">
      <c r="A151" s="52">
        <v>932</v>
      </c>
      <c r="B151" s="52">
        <f>A151/3-1</f>
        <v>309.66666666666669</v>
      </c>
      <c r="C151" t="s">
        <v>2058</v>
      </c>
    </row>
    <row r="152" spans="1:3" x14ac:dyDescent="0.2">
      <c r="A152" s="52">
        <v>935</v>
      </c>
      <c r="B152" s="52">
        <f>A152/3-1</f>
        <v>310.66666666666669</v>
      </c>
      <c r="C152" t="s">
        <v>2058</v>
      </c>
    </row>
    <row r="153" spans="1:3" x14ac:dyDescent="0.2">
      <c r="A153" s="52">
        <v>938</v>
      </c>
      <c r="B153" s="52">
        <f>A153/3-1</f>
        <v>311.66666666666669</v>
      </c>
      <c r="C153" t="s">
        <v>2058</v>
      </c>
    </row>
    <row r="154" spans="1:3" x14ac:dyDescent="0.2">
      <c r="A154" s="52">
        <v>944</v>
      </c>
      <c r="B154" s="52">
        <f>A154/3-1</f>
        <v>313.66666666666669</v>
      </c>
      <c r="C154" t="s">
        <v>2058</v>
      </c>
    </row>
    <row r="155" spans="1:3" x14ac:dyDescent="0.2">
      <c r="A155" s="52">
        <v>947</v>
      </c>
      <c r="B155" s="52">
        <f>A155/3-1</f>
        <v>314.66666666666669</v>
      </c>
      <c r="C155" t="s">
        <v>2058</v>
      </c>
    </row>
    <row r="156" spans="1:3" x14ac:dyDescent="0.2">
      <c r="A156" s="52">
        <v>953</v>
      </c>
      <c r="B156" s="52">
        <f>A156/3-1</f>
        <v>316.66666666666669</v>
      </c>
      <c r="C156" t="s">
        <v>2058</v>
      </c>
    </row>
    <row r="157" spans="1:3" x14ac:dyDescent="0.2">
      <c r="A157" s="52">
        <v>956</v>
      </c>
      <c r="B157" s="52">
        <f>A157/3-1</f>
        <v>317.66666666666669</v>
      </c>
      <c r="C157" t="s">
        <v>2058</v>
      </c>
    </row>
    <row r="158" spans="1:3" x14ac:dyDescent="0.2">
      <c r="A158" s="52">
        <v>959</v>
      </c>
      <c r="B158" s="52">
        <f>A158/3-1</f>
        <v>318.66666666666669</v>
      </c>
      <c r="C158" t="s">
        <v>2058</v>
      </c>
    </row>
    <row r="159" spans="1:3" x14ac:dyDescent="0.2">
      <c r="A159" s="52">
        <v>962</v>
      </c>
      <c r="B159" s="52">
        <f>A159/3-1</f>
        <v>319.66666666666669</v>
      </c>
      <c r="C159" t="s">
        <v>2058</v>
      </c>
    </row>
    <row r="160" spans="1:3" x14ac:dyDescent="0.2">
      <c r="A160" s="52">
        <v>965</v>
      </c>
      <c r="B160" s="52">
        <f>A160/3-1</f>
        <v>320.66666666666669</v>
      </c>
      <c r="C160" t="s">
        <v>2058</v>
      </c>
    </row>
    <row r="161" spans="1:3" x14ac:dyDescent="0.2">
      <c r="A161" s="52">
        <v>968</v>
      </c>
      <c r="B161" s="52">
        <f>A161/3-1</f>
        <v>321.66666666666669</v>
      </c>
      <c r="C161" t="s">
        <v>2058</v>
      </c>
    </row>
    <row r="162" spans="1:3" x14ac:dyDescent="0.2">
      <c r="A162" s="52">
        <v>992</v>
      </c>
      <c r="B162" s="52">
        <f>A162/3-1</f>
        <v>329.66666666666669</v>
      </c>
      <c r="C162" t="s">
        <v>2058</v>
      </c>
    </row>
    <row r="163" spans="1:3" x14ac:dyDescent="0.2">
      <c r="A163" s="52">
        <v>1001</v>
      </c>
      <c r="B163" s="52">
        <f>A163/3-1</f>
        <v>332.66666666666669</v>
      </c>
      <c r="C163" t="s">
        <v>2058</v>
      </c>
    </row>
    <row r="164" spans="1:3" x14ac:dyDescent="0.2">
      <c r="A164" s="52">
        <v>8</v>
      </c>
      <c r="B164" s="52">
        <f>A164/3-1</f>
        <v>1.6666666666666665</v>
      </c>
      <c r="C164" t="s">
        <v>2057</v>
      </c>
    </row>
    <row r="165" spans="1:3" x14ac:dyDescent="0.2">
      <c r="A165" s="52">
        <v>20</v>
      </c>
      <c r="B165" s="52">
        <f>A165/3-1</f>
        <v>5.666666666666667</v>
      </c>
      <c r="C165" t="s">
        <v>2057</v>
      </c>
    </row>
    <row r="166" spans="1:3" x14ac:dyDescent="0.2">
      <c r="A166" s="52">
        <v>26</v>
      </c>
      <c r="B166" s="52">
        <f>A166/3-1</f>
        <v>7.6666666666666661</v>
      </c>
      <c r="C166" t="s">
        <v>2057</v>
      </c>
    </row>
    <row r="167" spans="1:3" x14ac:dyDescent="0.2">
      <c r="A167" s="52">
        <v>29</v>
      </c>
      <c r="B167" s="52">
        <f>A167/3-1</f>
        <v>8.6666666666666661</v>
      </c>
      <c r="C167" t="s">
        <v>2057</v>
      </c>
    </row>
    <row r="168" spans="1:3" x14ac:dyDescent="0.2">
      <c r="A168" s="52">
        <v>32</v>
      </c>
      <c r="B168" s="52">
        <f>A168/3-1</f>
        <v>9.6666666666666661</v>
      </c>
      <c r="C168" t="s">
        <v>2057</v>
      </c>
    </row>
    <row r="169" spans="1:3" x14ac:dyDescent="0.2">
      <c r="A169" s="52">
        <v>35</v>
      </c>
      <c r="B169" s="52">
        <f>A169/3-1</f>
        <v>10.666666666666666</v>
      </c>
      <c r="C169" t="s">
        <v>2057</v>
      </c>
    </row>
    <row r="170" spans="1:3" x14ac:dyDescent="0.2">
      <c r="A170" s="52">
        <v>38</v>
      </c>
      <c r="B170" s="52">
        <f>A170/3-1</f>
        <v>11.666666666666666</v>
      </c>
      <c r="C170" t="s">
        <v>2057</v>
      </c>
    </row>
    <row r="171" spans="1:3" x14ac:dyDescent="0.2">
      <c r="A171" s="52">
        <v>41</v>
      </c>
      <c r="B171" s="52">
        <f>A171/3-1</f>
        <v>12.666666666666666</v>
      </c>
      <c r="C171" t="s">
        <v>2057</v>
      </c>
    </row>
    <row r="172" spans="1:3" x14ac:dyDescent="0.2">
      <c r="A172" s="52">
        <v>47</v>
      </c>
      <c r="B172" s="52">
        <f>A172/3-1</f>
        <v>14.666666666666666</v>
      </c>
      <c r="C172" t="s">
        <v>2057</v>
      </c>
    </row>
    <row r="173" spans="1:3" x14ac:dyDescent="0.2">
      <c r="A173" s="52">
        <v>50</v>
      </c>
      <c r="B173" s="52">
        <f>A173/3-1</f>
        <v>15.666666666666668</v>
      </c>
      <c r="C173" t="s">
        <v>2057</v>
      </c>
    </row>
    <row r="174" spans="1:3" x14ac:dyDescent="0.2">
      <c r="A174" s="52">
        <v>56</v>
      </c>
      <c r="B174" s="52">
        <f>A174/3-1</f>
        <v>17.666666666666668</v>
      </c>
      <c r="C174" t="s">
        <v>2057</v>
      </c>
    </row>
    <row r="175" spans="1:3" x14ac:dyDescent="0.2">
      <c r="A175" s="52">
        <v>59</v>
      </c>
      <c r="B175" s="52">
        <f>A175/3-1</f>
        <v>18.666666666666668</v>
      </c>
      <c r="C175" t="s">
        <v>2057</v>
      </c>
    </row>
    <row r="176" spans="1:3" x14ac:dyDescent="0.2">
      <c r="A176" s="52">
        <v>62</v>
      </c>
      <c r="B176" s="52">
        <f>A176/3-1</f>
        <v>19.666666666666668</v>
      </c>
      <c r="C176" t="s">
        <v>2057</v>
      </c>
    </row>
    <row r="177" spans="1:3" x14ac:dyDescent="0.2">
      <c r="A177" s="52">
        <v>65</v>
      </c>
      <c r="B177" s="52">
        <f>A177/3-1</f>
        <v>20.666666666666668</v>
      </c>
      <c r="C177" t="s">
        <v>2057</v>
      </c>
    </row>
    <row r="178" spans="1:3" x14ac:dyDescent="0.2">
      <c r="A178" s="52">
        <v>68</v>
      </c>
      <c r="B178" s="52">
        <f>A178/3-1</f>
        <v>21.666666666666668</v>
      </c>
      <c r="C178" t="s">
        <v>2057</v>
      </c>
    </row>
    <row r="179" spans="1:3" x14ac:dyDescent="0.2">
      <c r="A179" s="52">
        <v>71</v>
      </c>
      <c r="B179" s="52">
        <f>A179/3-1</f>
        <v>22.666666666666668</v>
      </c>
      <c r="C179" t="s">
        <v>2057</v>
      </c>
    </row>
    <row r="180" spans="1:3" x14ac:dyDescent="0.2">
      <c r="A180" s="52">
        <v>80</v>
      </c>
      <c r="B180" s="52">
        <f>A180/3-1</f>
        <v>25.666666666666668</v>
      </c>
      <c r="C180" t="s">
        <v>2057</v>
      </c>
    </row>
    <row r="181" spans="1:3" x14ac:dyDescent="0.2">
      <c r="A181" s="52">
        <v>92</v>
      </c>
      <c r="B181" s="52">
        <f>A181/3-1</f>
        <v>29.666666666666668</v>
      </c>
      <c r="C181" t="s">
        <v>2057</v>
      </c>
    </row>
    <row r="182" spans="1:3" x14ac:dyDescent="0.2">
      <c r="A182" s="52">
        <v>119</v>
      </c>
      <c r="B182" s="52">
        <f>A182/3-1</f>
        <v>38.666666666666664</v>
      </c>
      <c r="C182" t="s">
        <v>2057</v>
      </c>
    </row>
    <row r="183" spans="1:3" x14ac:dyDescent="0.2">
      <c r="A183" s="52">
        <v>134</v>
      </c>
      <c r="B183" s="52">
        <f>A183/3-1</f>
        <v>43.666666666666664</v>
      </c>
      <c r="C183" t="s">
        <v>2057</v>
      </c>
    </row>
    <row r="184" spans="1:3" x14ac:dyDescent="0.2">
      <c r="A184" s="52">
        <v>152</v>
      </c>
      <c r="B184" s="52">
        <f>A184/3-1</f>
        <v>49.666666666666664</v>
      </c>
      <c r="C184" t="s">
        <v>2057</v>
      </c>
    </row>
    <row r="185" spans="1:3" x14ac:dyDescent="0.2">
      <c r="A185" s="52">
        <v>170</v>
      </c>
      <c r="B185" s="52">
        <f>A185/3-1</f>
        <v>55.666666666666664</v>
      </c>
      <c r="C185" t="s">
        <v>2057</v>
      </c>
    </row>
    <row r="186" spans="1:3" x14ac:dyDescent="0.2">
      <c r="A186" s="52">
        <v>173</v>
      </c>
      <c r="B186" s="52">
        <f>A186/3-1</f>
        <v>56.666666666666664</v>
      </c>
      <c r="C186" t="s">
        <v>2057</v>
      </c>
    </row>
    <row r="187" spans="1:3" x14ac:dyDescent="0.2">
      <c r="A187" s="52">
        <v>176</v>
      </c>
      <c r="B187" s="52">
        <f>A187/3-1</f>
        <v>57.666666666666664</v>
      </c>
      <c r="C187" t="s">
        <v>2057</v>
      </c>
    </row>
    <row r="188" spans="1:3" x14ac:dyDescent="0.2">
      <c r="A188" s="52">
        <v>179</v>
      </c>
      <c r="B188" s="52">
        <f>A188/3-1</f>
        <v>58.666666666666664</v>
      </c>
      <c r="C188" t="s">
        <v>2057</v>
      </c>
    </row>
    <row r="189" spans="1:3" x14ac:dyDescent="0.2">
      <c r="A189" s="52">
        <v>182</v>
      </c>
      <c r="B189" s="52">
        <f>A189/3-1</f>
        <v>59.666666666666664</v>
      </c>
      <c r="C189" t="s">
        <v>2057</v>
      </c>
    </row>
    <row r="190" spans="1:3" x14ac:dyDescent="0.2">
      <c r="A190" s="52">
        <v>185</v>
      </c>
      <c r="B190" s="52">
        <f>A190/3-1</f>
        <v>60.666666666666664</v>
      </c>
      <c r="C190" t="s">
        <v>2057</v>
      </c>
    </row>
    <row r="191" spans="1:3" x14ac:dyDescent="0.2">
      <c r="A191" s="52">
        <v>188</v>
      </c>
      <c r="B191" s="52">
        <f>A191/3-1</f>
        <v>61.666666666666664</v>
      </c>
      <c r="C191" t="s">
        <v>2057</v>
      </c>
    </row>
    <row r="192" spans="1:3" x14ac:dyDescent="0.2">
      <c r="A192" s="52">
        <v>191</v>
      </c>
      <c r="B192" s="52">
        <f>A192/3-1</f>
        <v>62.666666666666664</v>
      </c>
      <c r="C192" t="s">
        <v>2057</v>
      </c>
    </row>
    <row r="193" spans="1:3" x14ac:dyDescent="0.2">
      <c r="A193" s="52">
        <v>194</v>
      </c>
      <c r="B193" s="52">
        <f>A193/3-1</f>
        <v>63.666666666666671</v>
      </c>
      <c r="C193" t="s">
        <v>2057</v>
      </c>
    </row>
    <row r="194" spans="1:3" x14ac:dyDescent="0.2">
      <c r="A194" s="52">
        <v>197</v>
      </c>
      <c r="B194" s="52">
        <f>A194/3-1</f>
        <v>64.666666666666671</v>
      </c>
      <c r="C194" t="s">
        <v>2057</v>
      </c>
    </row>
    <row r="195" spans="1:3" x14ac:dyDescent="0.2">
      <c r="A195" s="52">
        <v>200</v>
      </c>
      <c r="B195" s="52">
        <f>A195/3-1</f>
        <v>65.666666666666671</v>
      </c>
      <c r="C195" t="s">
        <v>2057</v>
      </c>
    </row>
    <row r="196" spans="1:3" x14ac:dyDescent="0.2">
      <c r="A196" s="52">
        <v>203</v>
      </c>
      <c r="B196" s="52">
        <f>A196/3-1</f>
        <v>66.666666666666671</v>
      </c>
      <c r="C196" t="s">
        <v>2057</v>
      </c>
    </row>
    <row r="197" spans="1:3" x14ac:dyDescent="0.2">
      <c r="A197" s="52">
        <v>206</v>
      </c>
      <c r="B197" s="52">
        <f>A197/3-1</f>
        <v>67.666666666666671</v>
      </c>
      <c r="C197" t="s">
        <v>2057</v>
      </c>
    </row>
    <row r="198" spans="1:3" x14ac:dyDescent="0.2">
      <c r="A198" s="52">
        <v>209</v>
      </c>
      <c r="B198" s="52">
        <f>A198/3-1</f>
        <v>68.666666666666671</v>
      </c>
      <c r="C198" t="s">
        <v>2057</v>
      </c>
    </row>
    <row r="199" spans="1:3" x14ac:dyDescent="0.2">
      <c r="A199" s="52">
        <v>215</v>
      </c>
      <c r="B199" s="52">
        <f>A199/3-1</f>
        <v>70.666666666666671</v>
      </c>
      <c r="C199" t="s">
        <v>2057</v>
      </c>
    </row>
    <row r="200" spans="1:3" x14ac:dyDescent="0.2">
      <c r="A200" s="52">
        <v>218</v>
      </c>
      <c r="B200" s="52">
        <f>A200/3-1</f>
        <v>71.666666666666671</v>
      </c>
      <c r="C200" t="s">
        <v>2057</v>
      </c>
    </row>
    <row r="201" spans="1:3" x14ac:dyDescent="0.2">
      <c r="A201" s="52">
        <v>221</v>
      </c>
      <c r="B201" s="52">
        <f>A201/3-1</f>
        <v>72.666666666666671</v>
      </c>
      <c r="C201" t="s">
        <v>2057</v>
      </c>
    </row>
    <row r="202" spans="1:3" x14ac:dyDescent="0.2">
      <c r="A202" s="52">
        <v>227</v>
      </c>
      <c r="B202" s="52">
        <f>A202/3-1</f>
        <v>74.666666666666671</v>
      </c>
      <c r="C202" t="s">
        <v>2057</v>
      </c>
    </row>
    <row r="203" spans="1:3" x14ac:dyDescent="0.2">
      <c r="A203" s="52">
        <v>230</v>
      </c>
      <c r="B203" s="52">
        <f>A203/3-1</f>
        <v>75.666666666666671</v>
      </c>
      <c r="C203" t="s">
        <v>2057</v>
      </c>
    </row>
    <row r="204" spans="1:3" x14ac:dyDescent="0.2">
      <c r="A204" s="52">
        <v>233</v>
      </c>
      <c r="B204" s="52">
        <f>A204/3-1</f>
        <v>76.666666666666671</v>
      </c>
      <c r="C204" t="s">
        <v>2057</v>
      </c>
    </row>
    <row r="205" spans="1:3" x14ac:dyDescent="0.2">
      <c r="A205" s="52">
        <v>248</v>
      </c>
      <c r="B205" s="52">
        <f>A205/3-1</f>
        <v>81.666666666666671</v>
      </c>
      <c r="C205" t="s">
        <v>2057</v>
      </c>
    </row>
    <row r="206" spans="1:3" x14ac:dyDescent="0.2">
      <c r="A206" s="52">
        <v>251</v>
      </c>
      <c r="B206" s="52">
        <f>A206/3-1</f>
        <v>82.666666666666671</v>
      </c>
      <c r="C206" t="s">
        <v>2057</v>
      </c>
    </row>
    <row r="207" spans="1:3" x14ac:dyDescent="0.2">
      <c r="A207" s="52">
        <v>254</v>
      </c>
      <c r="B207" s="52">
        <f>A207/3-1</f>
        <v>83.666666666666671</v>
      </c>
      <c r="C207" t="s">
        <v>2057</v>
      </c>
    </row>
    <row r="208" spans="1:3" x14ac:dyDescent="0.2">
      <c r="A208" s="52">
        <v>263</v>
      </c>
      <c r="B208" s="52">
        <f>A208/3-1</f>
        <v>86.666666666666671</v>
      </c>
      <c r="C208" t="s">
        <v>2057</v>
      </c>
    </row>
    <row r="209" spans="1:3" x14ac:dyDescent="0.2">
      <c r="A209" s="52">
        <v>284</v>
      </c>
      <c r="B209" s="52">
        <f>A209/3-1</f>
        <v>93.666666666666671</v>
      </c>
      <c r="C209" t="s">
        <v>2057</v>
      </c>
    </row>
    <row r="210" spans="1:3" x14ac:dyDescent="0.2">
      <c r="A210" s="52">
        <v>314</v>
      </c>
      <c r="B210" s="52">
        <f>A210/3-1</f>
        <v>103.66666666666667</v>
      </c>
      <c r="C210" t="s">
        <v>2057</v>
      </c>
    </row>
    <row r="211" spans="1:3" x14ac:dyDescent="0.2">
      <c r="A211" s="52">
        <v>338</v>
      </c>
      <c r="B211" s="52">
        <f>A211/3-1</f>
        <v>111.66666666666667</v>
      </c>
      <c r="C211" t="s">
        <v>2057</v>
      </c>
    </row>
    <row r="212" spans="1:3" x14ac:dyDescent="0.2">
      <c r="A212" s="52">
        <v>341</v>
      </c>
      <c r="B212" s="52">
        <f>A212/3-1</f>
        <v>112.66666666666667</v>
      </c>
      <c r="C212" t="s">
        <v>2057</v>
      </c>
    </row>
    <row r="213" spans="1:3" x14ac:dyDescent="0.2">
      <c r="A213" s="52">
        <v>344</v>
      </c>
      <c r="B213" s="52">
        <f>A213/3-1</f>
        <v>113.66666666666667</v>
      </c>
      <c r="C213" t="s">
        <v>2057</v>
      </c>
    </row>
    <row r="214" spans="1:3" x14ac:dyDescent="0.2">
      <c r="A214" s="52">
        <v>347</v>
      </c>
      <c r="B214" s="52">
        <f>A214/3-1</f>
        <v>114.66666666666667</v>
      </c>
      <c r="C214" t="s">
        <v>2057</v>
      </c>
    </row>
    <row r="215" spans="1:3" x14ac:dyDescent="0.2">
      <c r="A215" s="52">
        <v>350</v>
      </c>
      <c r="B215" s="52">
        <f>A215/3-1</f>
        <v>115.66666666666667</v>
      </c>
      <c r="C215" t="s">
        <v>2057</v>
      </c>
    </row>
    <row r="216" spans="1:3" x14ac:dyDescent="0.2">
      <c r="A216" s="52">
        <v>353</v>
      </c>
      <c r="B216" s="52">
        <f>A216/3-1</f>
        <v>116.66666666666667</v>
      </c>
      <c r="C216" t="s">
        <v>2057</v>
      </c>
    </row>
    <row r="217" spans="1:3" x14ac:dyDescent="0.2">
      <c r="A217" s="52">
        <v>356</v>
      </c>
      <c r="B217" s="52">
        <f>A217/3-1</f>
        <v>117.66666666666667</v>
      </c>
      <c r="C217" t="s">
        <v>2057</v>
      </c>
    </row>
    <row r="218" spans="1:3" x14ac:dyDescent="0.2">
      <c r="A218" s="52">
        <v>359</v>
      </c>
      <c r="B218" s="52">
        <f>A218/3-1</f>
        <v>118.66666666666667</v>
      </c>
      <c r="C218" t="s">
        <v>2057</v>
      </c>
    </row>
    <row r="219" spans="1:3" x14ac:dyDescent="0.2">
      <c r="A219" s="52">
        <v>362</v>
      </c>
      <c r="B219" s="52">
        <f>A219/3-1</f>
        <v>119.66666666666667</v>
      </c>
      <c r="C219" t="s">
        <v>2057</v>
      </c>
    </row>
    <row r="220" spans="1:3" x14ac:dyDescent="0.2">
      <c r="A220" s="52">
        <v>365</v>
      </c>
      <c r="B220" s="52">
        <f>A220/3-1</f>
        <v>120.66666666666667</v>
      </c>
      <c r="C220" t="s">
        <v>2057</v>
      </c>
    </row>
    <row r="221" spans="1:3" x14ac:dyDescent="0.2">
      <c r="A221" s="52">
        <v>368</v>
      </c>
      <c r="B221" s="52">
        <f>A221/3-1</f>
        <v>121.66666666666667</v>
      </c>
      <c r="C221" t="s">
        <v>2057</v>
      </c>
    </row>
    <row r="222" spans="1:3" x14ac:dyDescent="0.2">
      <c r="A222" s="52">
        <v>371</v>
      </c>
      <c r="B222" s="52">
        <f>A222/3-1</f>
        <v>122.66666666666667</v>
      </c>
      <c r="C222" t="s">
        <v>2057</v>
      </c>
    </row>
    <row r="223" spans="1:3" x14ac:dyDescent="0.2">
      <c r="A223" s="52">
        <v>374</v>
      </c>
      <c r="B223" s="52">
        <f>A223/3-1</f>
        <v>123.66666666666667</v>
      </c>
      <c r="C223" t="s">
        <v>2057</v>
      </c>
    </row>
    <row r="224" spans="1:3" x14ac:dyDescent="0.2">
      <c r="A224" s="52">
        <v>377</v>
      </c>
      <c r="B224" s="52">
        <f>A224/3-1</f>
        <v>124.66666666666667</v>
      </c>
      <c r="C224" t="s">
        <v>2057</v>
      </c>
    </row>
    <row r="225" spans="1:3" x14ac:dyDescent="0.2">
      <c r="A225" s="52">
        <v>380</v>
      </c>
      <c r="B225" s="52">
        <f>A225/3-1</f>
        <v>125.66666666666667</v>
      </c>
      <c r="C225" t="s">
        <v>2057</v>
      </c>
    </row>
    <row r="226" spans="1:3" x14ac:dyDescent="0.2">
      <c r="A226" s="52">
        <v>386</v>
      </c>
      <c r="B226" s="52">
        <f>A226/3-1</f>
        <v>127.66666666666666</v>
      </c>
      <c r="C226" t="s">
        <v>2057</v>
      </c>
    </row>
    <row r="227" spans="1:3" x14ac:dyDescent="0.2">
      <c r="A227" s="52">
        <v>389</v>
      </c>
      <c r="B227" s="52">
        <f>A227/3-1</f>
        <v>128.66666666666666</v>
      </c>
      <c r="C227" t="s">
        <v>2057</v>
      </c>
    </row>
    <row r="228" spans="1:3" x14ac:dyDescent="0.2">
      <c r="A228" s="52">
        <v>392</v>
      </c>
      <c r="B228" s="52">
        <f>A228/3-1</f>
        <v>129.66666666666666</v>
      </c>
      <c r="C228" t="s">
        <v>2057</v>
      </c>
    </row>
    <row r="229" spans="1:3" x14ac:dyDescent="0.2">
      <c r="A229" s="52">
        <v>398</v>
      </c>
      <c r="B229" s="52">
        <f>A229/3-1</f>
        <v>131.66666666666666</v>
      </c>
      <c r="C229" t="s">
        <v>2057</v>
      </c>
    </row>
    <row r="230" spans="1:3" x14ac:dyDescent="0.2">
      <c r="A230" s="52">
        <v>407</v>
      </c>
      <c r="B230" s="52">
        <f>A230/3-1</f>
        <v>134.66666666666666</v>
      </c>
      <c r="C230" t="s">
        <v>2057</v>
      </c>
    </row>
    <row r="231" spans="1:3" x14ac:dyDescent="0.2">
      <c r="A231" s="52">
        <v>428</v>
      </c>
      <c r="B231" s="52">
        <f>A231/3-1</f>
        <v>141.66666666666666</v>
      </c>
      <c r="C231" t="s">
        <v>2057</v>
      </c>
    </row>
    <row r="232" spans="1:3" x14ac:dyDescent="0.2">
      <c r="A232" s="52">
        <v>443</v>
      </c>
      <c r="B232" s="52">
        <f>A232/3-1</f>
        <v>146.66666666666666</v>
      </c>
      <c r="C232" t="s">
        <v>2057</v>
      </c>
    </row>
    <row r="233" spans="1:3" x14ac:dyDescent="0.2">
      <c r="A233" s="52">
        <v>479</v>
      </c>
      <c r="B233" s="52">
        <f>A233/3-1</f>
        <v>158.66666666666666</v>
      </c>
      <c r="C233" t="s">
        <v>2057</v>
      </c>
    </row>
    <row r="234" spans="1:3" x14ac:dyDescent="0.2">
      <c r="A234" s="52">
        <v>488</v>
      </c>
      <c r="B234" s="52">
        <f>A234/3-1</f>
        <v>161.66666666666666</v>
      </c>
      <c r="C234" t="s">
        <v>2057</v>
      </c>
    </row>
    <row r="235" spans="1:3" x14ac:dyDescent="0.2">
      <c r="A235" s="52">
        <v>494</v>
      </c>
      <c r="B235" s="52">
        <f>A235/3-1</f>
        <v>163.66666666666666</v>
      </c>
      <c r="C235" t="s">
        <v>2057</v>
      </c>
    </row>
    <row r="236" spans="1:3" x14ac:dyDescent="0.2">
      <c r="A236" s="52">
        <v>497</v>
      </c>
      <c r="B236" s="52">
        <f>A236/3-1</f>
        <v>164.66666666666666</v>
      </c>
      <c r="C236" t="s">
        <v>2057</v>
      </c>
    </row>
    <row r="237" spans="1:3" x14ac:dyDescent="0.2">
      <c r="A237" s="52">
        <v>500</v>
      </c>
      <c r="B237" s="52">
        <f>A237/3-1</f>
        <v>165.66666666666666</v>
      </c>
      <c r="C237" t="s">
        <v>2057</v>
      </c>
    </row>
    <row r="238" spans="1:3" x14ac:dyDescent="0.2">
      <c r="A238" s="52">
        <v>506</v>
      </c>
      <c r="B238" s="52">
        <f>A238/3-1</f>
        <v>167.66666666666666</v>
      </c>
      <c r="C238" t="s">
        <v>2057</v>
      </c>
    </row>
    <row r="239" spans="1:3" x14ac:dyDescent="0.2">
      <c r="A239" s="52">
        <v>509</v>
      </c>
      <c r="B239" s="52">
        <f>A239/3-1</f>
        <v>168.66666666666666</v>
      </c>
      <c r="C239" t="s">
        <v>2057</v>
      </c>
    </row>
    <row r="240" spans="1:3" x14ac:dyDescent="0.2">
      <c r="A240" s="52">
        <v>512</v>
      </c>
      <c r="B240" s="52">
        <f>A240/3-1</f>
        <v>169.66666666666666</v>
      </c>
      <c r="C240" t="s">
        <v>2057</v>
      </c>
    </row>
    <row r="241" spans="1:3" x14ac:dyDescent="0.2">
      <c r="A241" s="52">
        <v>515</v>
      </c>
      <c r="B241" s="52">
        <f>A241/3-1</f>
        <v>170.66666666666666</v>
      </c>
      <c r="C241" t="s">
        <v>2057</v>
      </c>
    </row>
    <row r="242" spans="1:3" x14ac:dyDescent="0.2">
      <c r="A242" s="52">
        <v>518</v>
      </c>
      <c r="B242" s="52">
        <f>A242/3-1</f>
        <v>171.66666666666666</v>
      </c>
      <c r="C242" t="s">
        <v>2057</v>
      </c>
    </row>
    <row r="243" spans="1:3" x14ac:dyDescent="0.2">
      <c r="A243" s="52">
        <v>524</v>
      </c>
      <c r="B243" s="52">
        <f>A243/3-1</f>
        <v>173.66666666666666</v>
      </c>
      <c r="C243" t="s">
        <v>2057</v>
      </c>
    </row>
    <row r="244" spans="1:3" x14ac:dyDescent="0.2">
      <c r="A244" s="52">
        <v>527</v>
      </c>
      <c r="B244" s="52">
        <f>A244/3-1</f>
        <v>174.66666666666666</v>
      </c>
      <c r="C244" t="s">
        <v>2057</v>
      </c>
    </row>
    <row r="245" spans="1:3" x14ac:dyDescent="0.2">
      <c r="A245" s="52">
        <v>530</v>
      </c>
      <c r="B245" s="52">
        <f>A245/3-1</f>
        <v>175.66666666666666</v>
      </c>
      <c r="C245" t="s">
        <v>2057</v>
      </c>
    </row>
    <row r="246" spans="1:3" x14ac:dyDescent="0.2">
      <c r="A246" s="52">
        <v>533</v>
      </c>
      <c r="B246" s="52">
        <f>A246/3-1</f>
        <v>176.66666666666666</v>
      </c>
      <c r="C246" t="s">
        <v>2057</v>
      </c>
    </row>
    <row r="247" spans="1:3" x14ac:dyDescent="0.2">
      <c r="A247" s="52">
        <v>536</v>
      </c>
      <c r="B247" s="52">
        <f>A247/3-1</f>
        <v>177.66666666666666</v>
      </c>
      <c r="C247" t="s">
        <v>2057</v>
      </c>
    </row>
    <row r="248" spans="1:3" x14ac:dyDescent="0.2">
      <c r="A248" s="52">
        <v>539</v>
      </c>
      <c r="B248" s="52">
        <f>A248/3-1</f>
        <v>178.66666666666666</v>
      </c>
      <c r="C248" t="s">
        <v>2057</v>
      </c>
    </row>
    <row r="249" spans="1:3" x14ac:dyDescent="0.2">
      <c r="A249" s="52">
        <v>542</v>
      </c>
      <c r="B249" s="52">
        <f>A249/3-1</f>
        <v>179.66666666666666</v>
      </c>
      <c r="C249" t="s">
        <v>2057</v>
      </c>
    </row>
    <row r="250" spans="1:3" x14ac:dyDescent="0.2">
      <c r="A250" s="52">
        <v>545</v>
      </c>
      <c r="B250" s="52">
        <f>A250/3-1</f>
        <v>180.66666666666666</v>
      </c>
      <c r="C250" t="s">
        <v>2057</v>
      </c>
    </row>
    <row r="251" spans="1:3" x14ac:dyDescent="0.2">
      <c r="A251" s="52">
        <v>551</v>
      </c>
      <c r="B251" s="52">
        <f>A251/3-1</f>
        <v>182.66666666666666</v>
      </c>
      <c r="C251" t="s">
        <v>2057</v>
      </c>
    </row>
    <row r="252" spans="1:3" x14ac:dyDescent="0.2">
      <c r="A252" s="52">
        <v>554</v>
      </c>
      <c r="B252" s="52">
        <f>A252/3-1</f>
        <v>183.66666666666666</v>
      </c>
      <c r="C252" t="s">
        <v>2057</v>
      </c>
    </row>
    <row r="253" spans="1:3" x14ac:dyDescent="0.2">
      <c r="A253" s="52">
        <v>557</v>
      </c>
      <c r="B253" s="52">
        <f>A253/3-1</f>
        <v>184.66666666666666</v>
      </c>
      <c r="C253" t="s">
        <v>2057</v>
      </c>
    </row>
    <row r="254" spans="1:3" x14ac:dyDescent="0.2">
      <c r="A254" s="52">
        <v>560</v>
      </c>
      <c r="B254" s="52">
        <f>A254/3-1</f>
        <v>185.66666666666666</v>
      </c>
      <c r="C254" t="s">
        <v>2057</v>
      </c>
    </row>
    <row r="255" spans="1:3" x14ac:dyDescent="0.2">
      <c r="A255" s="52">
        <v>563</v>
      </c>
      <c r="B255" s="52">
        <f>A255/3-1</f>
        <v>186.66666666666666</v>
      </c>
      <c r="C255" t="s">
        <v>2057</v>
      </c>
    </row>
    <row r="256" spans="1:3" x14ac:dyDescent="0.2">
      <c r="A256" s="52">
        <v>584</v>
      </c>
      <c r="B256" s="52">
        <f>A256/3-1</f>
        <v>193.66666666666666</v>
      </c>
      <c r="C256" t="s">
        <v>2057</v>
      </c>
    </row>
    <row r="257" spans="1:3" x14ac:dyDescent="0.2">
      <c r="A257" s="52">
        <v>596</v>
      </c>
      <c r="B257" s="52">
        <f>A257/3-1</f>
        <v>197.66666666666666</v>
      </c>
      <c r="C257" t="s">
        <v>2057</v>
      </c>
    </row>
    <row r="258" spans="1:3" x14ac:dyDescent="0.2">
      <c r="A258" s="52">
        <v>614</v>
      </c>
      <c r="B258" s="52">
        <f>A258/3-1</f>
        <v>203.66666666666666</v>
      </c>
      <c r="C258" t="s">
        <v>2057</v>
      </c>
    </row>
    <row r="259" spans="1:3" x14ac:dyDescent="0.2">
      <c r="A259" s="52">
        <v>632</v>
      </c>
      <c r="B259" s="52">
        <f>A259/3-1</f>
        <v>209.66666666666666</v>
      </c>
      <c r="C259" t="s">
        <v>2057</v>
      </c>
    </row>
    <row r="260" spans="1:3" x14ac:dyDescent="0.2">
      <c r="A260" s="52">
        <v>662</v>
      </c>
      <c r="B260" s="52">
        <f>A260/3-1</f>
        <v>219.66666666666666</v>
      </c>
      <c r="C260" t="s">
        <v>2057</v>
      </c>
    </row>
    <row r="261" spans="1:3" x14ac:dyDescent="0.2">
      <c r="A261" s="52">
        <v>665</v>
      </c>
      <c r="B261" s="52">
        <f>A261/3-1</f>
        <v>220.66666666666666</v>
      </c>
      <c r="C261" t="s">
        <v>2057</v>
      </c>
    </row>
    <row r="262" spans="1:3" x14ac:dyDescent="0.2">
      <c r="A262" s="52">
        <v>668</v>
      </c>
      <c r="B262" s="52">
        <f>A262/3-1</f>
        <v>221.66666666666666</v>
      </c>
      <c r="C262" t="s">
        <v>2057</v>
      </c>
    </row>
    <row r="263" spans="1:3" x14ac:dyDescent="0.2">
      <c r="A263" s="52">
        <v>671</v>
      </c>
      <c r="B263" s="52">
        <f>A263/3-1</f>
        <v>222.66666666666666</v>
      </c>
      <c r="C263" t="s">
        <v>2057</v>
      </c>
    </row>
    <row r="264" spans="1:3" x14ac:dyDescent="0.2">
      <c r="A264" s="52">
        <v>674</v>
      </c>
      <c r="B264" s="52">
        <f>A264/3-1</f>
        <v>223.66666666666666</v>
      </c>
      <c r="C264" t="s">
        <v>2057</v>
      </c>
    </row>
    <row r="265" spans="1:3" x14ac:dyDescent="0.2">
      <c r="A265" s="52">
        <v>677</v>
      </c>
      <c r="B265" s="52">
        <f>A265/3-1</f>
        <v>224.66666666666666</v>
      </c>
      <c r="C265" t="s">
        <v>2057</v>
      </c>
    </row>
    <row r="266" spans="1:3" x14ac:dyDescent="0.2">
      <c r="A266" s="52">
        <v>680</v>
      </c>
      <c r="B266" s="52">
        <f>A266/3-1</f>
        <v>225.66666666666666</v>
      </c>
      <c r="C266" t="s">
        <v>2057</v>
      </c>
    </row>
    <row r="267" spans="1:3" x14ac:dyDescent="0.2">
      <c r="A267" s="52">
        <v>683</v>
      </c>
      <c r="B267" s="52">
        <f>A267/3-1</f>
        <v>226.66666666666666</v>
      </c>
      <c r="C267" t="s">
        <v>2057</v>
      </c>
    </row>
    <row r="268" spans="1:3" x14ac:dyDescent="0.2">
      <c r="A268" s="52">
        <v>686</v>
      </c>
      <c r="B268" s="52">
        <f>A268/3-1</f>
        <v>227.66666666666666</v>
      </c>
      <c r="C268" t="s">
        <v>2057</v>
      </c>
    </row>
    <row r="269" spans="1:3" x14ac:dyDescent="0.2">
      <c r="A269" s="52">
        <v>689</v>
      </c>
      <c r="B269" s="52">
        <f>A269/3-1</f>
        <v>228.66666666666666</v>
      </c>
      <c r="C269" t="s">
        <v>2057</v>
      </c>
    </row>
    <row r="270" spans="1:3" x14ac:dyDescent="0.2">
      <c r="A270" s="52">
        <v>692</v>
      </c>
      <c r="B270" s="52">
        <f>A270/3-1</f>
        <v>229.66666666666666</v>
      </c>
      <c r="C270" t="s">
        <v>2057</v>
      </c>
    </row>
    <row r="271" spans="1:3" x14ac:dyDescent="0.2">
      <c r="A271" s="52">
        <v>695</v>
      </c>
      <c r="B271" s="52">
        <f>A271/3-1</f>
        <v>230.66666666666666</v>
      </c>
      <c r="C271" t="s">
        <v>2057</v>
      </c>
    </row>
    <row r="272" spans="1:3" x14ac:dyDescent="0.2">
      <c r="A272" s="52">
        <v>698</v>
      </c>
      <c r="B272" s="52">
        <f>A272/3-1</f>
        <v>231.66666666666666</v>
      </c>
      <c r="C272" t="s">
        <v>2057</v>
      </c>
    </row>
    <row r="273" spans="1:3" x14ac:dyDescent="0.2">
      <c r="A273" s="52">
        <v>701</v>
      </c>
      <c r="B273" s="52">
        <f>A273/3-1</f>
        <v>232.66666666666666</v>
      </c>
      <c r="C273" t="s">
        <v>2057</v>
      </c>
    </row>
    <row r="274" spans="1:3" x14ac:dyDescent="0.2">
      <c r="A274" s="52">
        <v>704</v>
      </c>
      <c r="B274" s="52">
        <f>A274/3-1</f>
        <v>233.66666666666666</v>
      </c>
      <c r="C274" t="s">
        <v>2057</v>
      </c>
    </row>
    <row r="275" spans="1:3" x14ac:dyDescent="0.2">
      <c r="A275" s="52">
        <v>707</v>
      </c>
      <c r="B275" s="52">
        <f>A275/3-1</f>
        <v>234.66666666666666</v>
      </c>
      <c r="C275" t="s">
        <v>2057</v>
      </c>
    </row>
    <row r="276" spans="1:3" x14ac:dyDescent="0.2">
      <c r="A276" s="52">
        <v>710</v>
      </c>
      <c r="B276" s="52">
        <f>A276/3-1</f>
        <v>235.66666666666666</v>
      </c>
      <c r="C276" t="s">
        <v>2057</v>
      </c>
    </row>
    <row r="277" spans="1:3" x14ac:dyDescent="0.2">
      <c r="A277" s="52">
        <v>713</v>
      </c>
      <c r="B277" s="52">
        <f>A277/3-1</f>
        <v>236.66666666666666</v>
      </c>
      <c r="C277" t="s">
        <v>2057</v>
      </c>
    </row>
    <row r="278" spans="1:3" x14ac:dyDescent="0.2">
      <c r="A278" s="52">
        <v>716</v>
      </c>
      <c r="B278" s="52">
        <f>A278/3-1</f>
        <v>237.66666666666666</v>
      </c>
      <c r="C278" t="s">
        <v>2057</v>
      </c>
    </row>
    <row r="279" spans="1:3" x14ac:dyDescent="0.2">
      <c r="A279" s="52">
        <v>722</v>
      </c>
      <c r="B279" s="52">
        <f>A279/3-1</f>
        <v>239.66666666666666</v>
      </c>
      <c r="C279" t="s">
        <v>2057</v>
      </c>
    </row>
    <row r="280" spans="1:3" x14ac:dyDescent="0.2">
      <c r="A280" s="52">
        <v>737</v>
      </c>
      <c r="B280" s="52">
        <f>A280/3-1</f>
        <v>244.66666666666666</v>
      </c>
      <c r="C280" t="s">
        <v>2057</v>
      </c>
    </row>
    <row r="281" spans="1:3" x14ac:dyDescent="0.2">
      <c r="A281" s="52">
        <v>758</v>
      </c>
      <c r="B281" s="52">
        <f>A281/3-1</f>
        <v>251.66666666666666</v>
      </c>
      <c r="C281" t="s">
        <v>2057</v>
      </c>
    </row>
    <row r="282" spans="1:3" x14ac:dyDescent="0.2">
      <c r="A282" s="52">
        <v>779</v>
      </c>
      <c r="B282" s="52">
        <f>A282/3-1</f>
        <v>258.66666666666669</v>
      </c>
      <c r="C282" t="s">
        <v>2057</v>
      </c>
    </row>
    <row r="283" spans="1:3" x14ac:dyDescent="0.2">
      <c r="A283" s="52">
        <v>794</v>
      </c>
      <c r="B283" s="52">
        <f>A283/3-1</f>
        <v>263.66666666666669</v>
      </c>
      <c r="C283" t="s">
        <v>2057</v>
      </c>
    </row>
    <row r="284" spans="1:3" x14ac:dyDescent="0.2">
      <c r="A284" s="52">
        <v>806</v>
      </c>
      <c r="B284" s="52">
        <f>A284/3-1</f>
        <v>267.66666666666669</v>
      </c>
      <c r="C284" t="s">
        <v>2057</v>
      </c>
    </row>
    <row r="285" spans="1:3" x14ac:dyDescent="0.2">
      <c r="A285" s="52">
        <v>815</v>
      </c>
      <c r="B285" s="52">
        <f>A285/3-1</f>
        <v>270.66666666666669</v>
      </c>
      <c r="C285" t="s">
        <v>2057</v>
      </c>
    </row>
    <row r="286" spans="1:3" x14ac:dyDescent="0.2">
      <c r="A286" s="52">
        <v>821</v>
      </c>
      <c r="B286" s="52">
        <f>A286/3-1</f>
        <v>272.66666666666669</v>
      </c>
      <c r="C286" t="s">
        <v>2057</v>
      </c>
    </row>
    <row r="287" spans="1:3" x14ac:dyDescent="0.2">
      <c r="A287" s="52">
        <v>824</v>
      </c>
      <c r="B287" s="52">
        <f>A287/3-1</f>
        <v>273.66666666666669</v>
      </c>
      <c r="C287" t="s">
        <v>2057</v>
      </c>
    </row>
    <row r="288" spans="1:3" x14ac:dyDescent="0.2">
      <c r="A288" s="52">
        <v>827</v>
      </c>
      <c r="B288" s="52">
        <f>A288/3-1</f>
        <v>274.66666666666669</v>
      </c>
      <c r="C288" t="s">
        <v>2057</v>
      </c>
    </row>
    <row r="289" spans="1:3" x14ac:dyDescent="0.2">
      <c r="A289" s="52">
        <v>830</v>
      </c>
      <c r="B289" s="52">
        <f>A289/3-1</f>
        <v>275.66666666666669</v>
      </c>
      <c r="C289" t="s">
        <v>2057</v>
      </c>
    </row>
    <row r="290" spans="1:3" x14ac:dyDescent="0.2">
      <c r="A290" s="52">
        <v>833</v>
      </c>
      <c r="B290" s="52">
        <f>A290/3-1</f>
        <v>276.66666666666669</v>
      </c>
      <c r="C290" t="s">
        <v>2057</v>
      </c>
    </row>
    <row r="291" spans="1:3" x14ac:dyDescent="0.2">
      <c r="A291" s="52">
        <v>836</v>
      </c>
      <c r="B291" s="52">
        <f>A291/3-1</f>
        <v>277.66666666666669</v>
      </c>
      <c r="C291" t="s">
        <v>2057</v>
      </c>
    </row>
    <row r="292" spans="1:3" x14ac:dyDescent="0.2">
      <c r="A292" s="52">
        <v>839</v>
      </c>
      <c r="B292" s="52">
        <f>A292/3-1</f>
        <v>278.66666666666669</v>
      </c>
      <c r="C292" t="s">
        <v>2057</v>
      </c>
    </row>
    <row r="293" spans="1:3" x14ac:dyDescent="0.2">
      <c r="A293" s="52">
        <v>842</v>
      </c>
      <c r="B293" s="52">
        <f>A293/3-1</f>
        <v>279.66666666666669</v>
      </c>
      <c r="C293" t="s">
        <v>2057</v>
      </c>
    </row>
    <row r="294" spans="1:3" x14ac:dyDescent="0.2">
      <c r="A294" s="52">
        <v>845</v>
      </c>
      <c r="B294" s="52">
        <f>A294/3-1</f>
        <v>280.66666666666669</v>
      </c>
      <c r="C294" t="s">
        <v>2057</v>
      </c>
    </row>
    <row r="295" spans="1:3" x14ac:dyDescent="0.2">
      <c r="A295" s="52">
        <v>848</v>
      </c>
      <c r="B295" s="52">
        <f>A295/3-1</f>
        <v>281.66666666666669</v>
      </c>
      <c r="C295" t="s">
        <v>2057</v>
      </c>
    </row>
    <row r="296" spans="1:3" x14ac:dyDescent="0.2">
      <c r="A296" s="52">
        <v>851</v>
      </c>
      <c r="B296" s="52">
        <f>A296/3-1</f>
        <v>282.66666666666669</v>
      </c>
      <c r="C296" t="s">
        <v>2057</v>
      </c>
    </row>
    <row r="297" spans="1:3" x14ac:dyDescent="0.2">
      <c r="A297" s="52">
        <v>854</v>
      </c>
      <c r="B297" s="52">
        <f>A297/3-1</f>
        <v>283.66666666666669</v>
      </c>
      <c r="C297" t="s">
        <v>2057</v>
      </c>
    </row>
    <row r="298" spans="1:3" x14ac:dyDescent="0.2">
      <c r="A298" s="52">
        <v>857</v>
      </c>
      <c r="B298" s="52">
        <f>A298/3-1</f>
        <v>284.66666666666669</v>
      </c>
      <c r="C298" t="s">
        <v>2057</v>
      </c>
    </row>
    <row r="299" spans="1:3" x14ac:dyDescent="0.2">
      <c r="A299" s="52">
        <v>860</v>
      </c>
      <c r="B299" s="52">
        <f>A299/3-1</f>
        <v>285.66666666666669</v>
      </c>
      <c r="C299" t="s">
        <v>2057</v>
      </c>
    </row>
    <row r="300" spans="1:3" x14ac:dyDescent="0.2">
      <c r="A300" s="52">
        <v>863</v>
      </c>
      <c r="B300" s="52">
        <f>A300/3-1</f>
        <v>286.66666666666669</v>
      </c>
      <c r="C300" t="s">
        <v>2057</v>
      </c>
    </row>
    <row r="301" spans="1:3" x14ac:dyDescent="0.2">
      <c r="A301" s="52">
        <v>869</v>
      </c>
      <c r="B301" s="52">
        <f>A301/3-1</f>
        <v>288.66666666666669</v>
      </c>
      <c r="C301" t="s">
        <v>2057</v>
      </c>
    </row>
    <row r="302" spans="1:3" x14ac:dyDescent="0.2">
      <c r="A302" s="52">
        <v>875</v>
      </c>
      <c r="B302" s="52">
        <f>A302/3-1</f>
        <v>290.66666666666669</v>
      </c>
      <c r="C302" t="s">
        <v>2057</v>
      </c>
    </row>
    <row r="303" spans="1:3" x14ac:dyDescent="0.2">
      <c r="A303" s="52">
        <v>881</v>
      </c>
      <c r="B303" s="52">
        <f>A303/3-1</f>
        <v>292.66666666666669</v>
      </c>
      <c r="C303" t="s">
        <v>2057</v>
      </c>
    </row>
    <row r="304" spans="1:3" x14ac:dyDescent="0.2">
      <c r="A304" s="52">
        <v>884</v>
      </c>
      <c r="B304" s="52">
        <f>A304/3-1</f>
        <v>293.66666666666669</v>
      </c>
      <c r="C304" t="s">
        <v>2057</v>
      </c>
    </row>
    <row r="305" spans="1:3" x14ac:dyDescent="0.2">
      <c r="A305" s="52">
        <v>887</v>
      </c>
      <c r="B305" s="52">
        <f>A305/3-1</f>
        <v>294.66666666666669</v>
      </c>
      <c r="C305" t="s">
        <v>2057</v>
      </c>
    </row>
    <row r="306" spans="1:3" x14ac:dyDescent="0.2">
      <c r="A306" s="52">
        <v>890</v>
      </c>
      <c r="B306" s="52">
        <f>A306/3-1</f>
        <v>295.66666666666669</v>
      </c>
      <c r="C306" t="s">
        <v>2057</v>
      </c>
    </row>
    <row r="307" spans="1:3" x14ac:dyDescent="0.2">
      <c r="A307" s="52">
        <v>905</v>
      </c>
      <c r="B307" s="52">
        <f>A307/3-1</f>
        <v>300.66666666666669</v>
      </c>
      <c r="C307" t="s">
        <v>2057</v>
      </c>
    </row>
    <row r="308" spans="1:3" x14ac:dyDescent="0.2">
      <c r="A308" s="52">
        <v>923</v>
      </c>
      <c r="B308" s="52">
        <f>A308/3-1</f>
        <v>306.66666666666669</v>
      </c>
      <c r="C308" t="s">
        <v>2057</v>
      </c>
    </row>
    <row r="309" spans="1:3" x14ac:dyDescent="0.2">
      <c r="A309" s="52">
        <v>941</v>
      </c>
      <c r="B309" s="52">
        <f>A309/3-1</f>
        <v>312.66666666666669</v>
      </c>
      <c r="C309" t="s">
        <v>2057</v>
      </c>
    </row>
    <row r="310" spans="1:3" x14ac:dyDescent="0.2">
      <c r="A310" s="52">
        <v>950</v>
      </c>
      <c r="B310" s="52">
        <f>A310/3-1</f>
        <v>315.66666666666669</v>
      </c>
      <c r="C310" t="s">
        <v>2057</v>
      </c>
    </row>
    <row r="311" spans="1:3" x14ac:dyDescent="0.2">
      <c r="A311" s="52">
        <v>971</v>
      </c>
      <c r="B311" s="52">
        <f>A311/3-1</f>
        <v>322.66666666666669</v>
      </c>
      <c r="C311" t="s">
        <v>2057</v>
      </c>
    </row>
    <row r="312" spans="1:3" x14ac:dyDescent="0.2">
      <c r="A312" s="52">
        <v>986</v>
      </c>
      <c r="B312" s="52">
        <f>A312/3-1</f>
        <v>327.66666666666669</v>
      </c>
      <c r="C312" t="s">
        <v>2057</v>
      </c>
    </row>
    <row r="313" spans="1:3" x14ac:dyDescent="0.2">
      <c r="A313" s="52">
        <v>989</v>
      </c>
      <c r="B313" s="52">
        <f>A313/3-1</f>
        <v>328.66666666666669</v>
      </c>
      <c r="C313" t="s">
        <v>2057</v>
      </c>
    </row>
    <row r="314" spans="1:3" x14ac:dyDescent="0.2">
      <c r="A314" s="52">
        <v>995</v>
      </c>
      <c r="B314" s="52">
        <f>A314/3-1</f>
        <v>330.66666666666669</v>
      </c>
      <c r="C314" t="s">
        <v>2057</v>
      </c>
    </row>
    <row r="315" spans="1:3" x14ac:dyDescent="0.2">
      <c r="A315" s="52">
        <v>998</v>
      </c>
      <c r="B315" s="52">
        <f>A315/3-1</f>
        <v>331.66666666666669</v>
      </c>
      <c r="C315" t="s">
        <v>2057</v>
      </c>
    </row>
    <row r="316" spans="1:3" x14ac:dyDescent="0.2">
      <c r="A316" s="52">
        <v>44</v>
      </c>
      <c r="B316" s="52">
        <f>A316/3-1</f>
        <v>13.666666666666666</v>
      </c>
      <c r="C316" t="s">
        <v>2060</v>
      </c>
    </row>
    <row r="317" spans="1:3" x14ac:dyDescent="0.2">
      <c r="A317" s="52">
        <v>95</v>
      </c>
      <c r="B317" s="52">
        <f>A317/3-1</f>
        <v>30.666666666666668</v>
      </c>
      <c r="C317" t="s">
        <v>2060</v>
      </c>
    </row>
    <row r="318" spans="1:3" x14ac:dyDescent="0.2">
      <c r="A318" s="52">
        <v>140</v>
      </c>
      <c r="B318" s="52">
        <f>A318/3-1</f>
        <v>45.666666666666664</v>
      </c>
      <c r="C318" t="s">
        <v>2060</v>
      </c>
    </row>
    <row r="319" spans="1:3" x14ac:dyDescent="0.2">
      <c r="A319" s="52">
        <v>224</v>
      </c>
      <c r="B319" s="52">
        <f>A319/3-1</f>
        <v>73.666666666666671</v>
      </c>
      <c r="C319" t="s">
        <v>2060</v>
      </c>
    </row>
    <row r="320" spans="1:3" x14ac:dyDescent="0.2">
      <c r="A320" s="52">
        <v>326</v>
      </c>
      <c r="B320" s="52">
        <f>A320/3-1</f>
        <v>107.66666666666667</v>
      </c>
      <c r="C320" t="s">
        <v>2060</v>
      </c>
    </row>
    <row r="321" spans="1:3" x14ac:dyDescent="0.2">
      <c r="A321" s="52">
        <v>641</v>
      </c>
      <c r="B321" s="52">
        <f>A321/3-1</f>
        <v>212.66666666666666</v>
      </c>
      <c r="C321" t="s">
        <v>2060</v>
      </c>
    </row>
    <row r="322" spans="1:3" x14ac:dyDescent="0.2">
      <c r="A322" s="52">
        <v>983</v>
      </c>
      <c r="B322" s="52">
        <f>A322/3-1</f>
        <v>326.66666666666669</v>
      </c>
      <c r="C322" t="s">
        <v>2067</v>
      </c>
    </row>
    <row r="323" spans="1:3" x14ac:dyDescent="0.2">
      <c r="A323" s="52">
        <v>893</v>
      </c>
      <c r="B323" s="52">
        <f>A323/3-1</f>
        <v>296.66666666666669</v>
      </c>
      <c r="C323" t="s">
        <v>2063</v>
      </c>
    </row>
    <row r="324" spans="1:3" x14ac:dyDescent="0.2">
      <c r="A324" s="52">
        <v>320</v>
      </c>
      <c r="B324" s="52">
        <f>A324/3-1</f>
        <v>105.66666666666667</v>
      </c>
      <c r="C324" t="s">
        <v>2064</v>
      </c>
    </row>
    <row r="325" spans="1:3" x14ac:dyDescent="0.2">
      <c r="A325" s="52">
        <v>323</v>
      </c>
      <c r="B325" s="52">
        <f>A325/3-1</f>
        <v>106.66666666666667</v>
      </c>
      <c r="C325" t="s">
        <v>2064</v>
      </c>
    </row>
    <row r="326" spans="1:3" x14ac:dyDescent="0.2">
      <c r="A326" s="52">
        <v>521</v>
      </c>
      <c r="B326" s="52">
        <f>A326/3-1</f>
        <v>172.66666666666666</v>
      </c>
      <c r="C326" t="s">
        <v>2064</v>
      </c>
    </row>
    <row r="327" spans="1:3" x14ac:dyDescent="0.2">
      <c r="A327" s="52">
        <v>656</v>
      </c>
      <c r="B327" s="52">
        <f>A327/3-1</f>
        <v>217.66666666666666</v>
      </c>
      <c r="C327" t="s">
        <v>2064</v>
      </c>
    </row>
    <row r="328" spans="1:3" x14ac:dyDescent="0.2">
      <c r="A328" s="52">
        <v>719</v>
      </c>
      <c r="B328" s="52">
        <f>A328/3-1</f>
        <v>238.66666666666666</v>
      </c>
      <c r="C328" t="s">
        <v>2064</v>
      </c>
    </row>
    <row r="329" spans="1:3" x14ac:dyDescent="0.2">
      <c r="A329" s="52">
        <v>977</v>
      </c>
      <c r="B329" s="52">
        <f>A329/3-1</f>
        <v>324.66666666666669</v>
      </c>
      <c r="C329" t="s">
        <v>2144</v>
      </c>
    </row>
    <row r="330" spans="1:3" x14ac:dyDescent="0.2">
      <c r="A330" s="52">
        <v>974</v>
      </c>
      <c r="B330" s="52">
        <f>A330/3-1</f>
        <v>323.66666666666669</v>
      </c>
      <c r="C330" t="s">
        <v>2143</v>
      </c>
    </row>
    <row r="331" spans="1:3" x14ac:dyDescent="0.2">
      <c r="A331" s="52">
        <v>143</v>
      </c>
      <c r="B331" s="52">
        <f>A331/3-1</f>
        <v>46.666666666666664</v>
      </c>
      <c r="C331" t="s">
        <v>2069</v>
      </c>
    </row>
    <row r="332" spans="1:3" x14ac:dyDescent="0.2">
      <c r="A332" s="52">
        <v>653</v>
      </c>
      <c r="B332" s="52">
        <f>A332/3-1</f>
        <v>216.66666666666666</v>
      </c>
      <c r="C332" t="s">
        <v>2065</v>
      </c>
    </row>
    <row r="333" spans="1:3" x14ac:dyDescent="0.2">
      <c r="A333" s="52">
        <v>980</v>
      </c>
      <c r="B333" s="52">
        <f>A333/3-1</f>
        <v>325.66666666666669</v>
      </c>
      <c r="C333" t="s">
        <v>2145</v>
      </c>
    </row>
    <row r="334" spans="1:3" x14ac:dyDescent="0.2">
      <c r="A334" s="52">
        <v>317</v>
      </c>
      <c r="B334" s="52">
        <f>A334/3-1</f>
        <v>104.66666666666667</v>
      </c>
      <c r="C334" t="s">
        <v>2141</v>
      </c>
    </row>
    <row r="335" spans="1:3" x14ac:dyDescent="0.2">
      <c r="A335" s="52">
        <v>650</v>
      </c>
      <c r="B335" s="52">
        <f>A335/3-1</f>
        <v>215.66666666666666</v>
      </c>
      <c r="C335" t="s">
        <v>2142</v>
      </c>
    </row>
    <row r="336" spans="1:3" x14ac:dyDescent="0.2">
      <c r="A336" s="52">
        <v>2</v>
      </c>
      <c r="C336" t="s">
        <v>2055</v>
      </c>
    </row>
    <row r="337" spans="1:7" x14ac:dyDescent="0.2">
      <c r="A337" s="52">
        <v>1007</v>
      </c>
      <c r="B337" s="52">
        <f>A337/3-1</f>
        <v>334.66666666666669</v>
      </c>
      <c r="C337" t="s">
        <v>2146</v>
      </c>
    </row>
    <row r="338" spans="1:7" x14ac:dyDescent="0.2">
      <c r="A338" s="52">
        <v>384</v>
      </c>
      <c r="B338" s="52">
        <f>A338/3-1</f>
        <v>127</v>
      </c>
      <c r="C338" t="s">
        <v>728</v>
      </c>
      <c r="G338" t="str">
        <f>VLOOKUP(B338, Sheet4!F1:G334, 2, FALSE)</f>
        <v>update  entity set  basketballdivfemale=3, basketballposfemale=7 where upper(nameeng) = upper('The Y.W.C.A. Hioe Tjo Yoeng College') and categoryid=2;</v>
      </c>
    </row>
    <row r="339" spans="1:7" x14ac:dyDescent="0.2">
      <c r="A339" s="52">
        <v>573</v>
      </c>
      <c r="B339" s="52">
        <f>A339/3-1</f>
        <v>190</v>
      </c>
      <c r="C339" t="s">
        <v>728</v>
      </c>
      <c r="G339" s="52" t="str">
        <f>VLOOKUP(B339, Sheet4!F2:G335, 2, FALSE)</f>
        <v>update  entity set  basketballdivmale=3, basketballposmale=11 where upper(nameeng) = upper('S.K.H. Holy Trinity Church Secondary School') and categoryid=2;</v>
      </c>
    </row>
    <row r="340" spans="1:7" x14ac:dyDescent="0.2">
      <c r="A340" s="52">
        <v>1005</v>
      </c>
      <c r="B340" s="52">
        <f>A340/3-1</f>
        <v>334</v>
      </c>
      <c r="C340" t="s">
        <v>728</v>
      </c>
      <c r="G340" s="52" t="str">
        <f>VLOOKUP(B340, Sheet4!F3:G336, 2, FALSE)</f>
        <v>update  entity set  basketballdivmale=3, basketballposmale=9 where upper(nameeng) = upper('The Y.W.C.A. Hioe Tjo Yoeng College') and categoryid=2;</v>
      </c>
    </row>
    <row r="341" spans="1:7" x14ac:dyDescent="0.2">
      <c r="A341" s="52">
        <v>6</v>
      </c>
      <c r="B341" s="52">
        <f>A341/3-1</f>
        <v>1</v>
      </c>
      <c r="C341" t="s">
        <v>725</v>
      </c>
    </row>
    <row r="342" spans="1:7" x14ac:dyDescent="0.2">
      <c r="A342" s="52">
        <v>9</v>
      </c>
      <c r="B342" s="52">
        <f>A342/3-1</f>
        <v>2</v>
      </c>
      <c r="C342" t="s">
        <v>725</v>
      </c>
    </row>
    <row r="343" spans="1:7" x14ac:dyDescent="0.2">
      <c r="A343" s="52">
        <v>12</v>
      </c>
      <c r="B343" s="52">
        <f>A343/3-1</f>
        <v>3</v>
      </c>
      <c r="C343" t="s">
        <v>725</v>
      </c>
    </row>
    <row r="344" spans="1:7" x14ac:dyDescent="0.2">
      <c r="A344" s="52">
        <v>15</v>
      </c>
      <c r="B344" s="52">
        <f>A344/3-1</f>
        <v>4</v>
      </c>
      <c r="C344" t="s">
        <v>725</v>
      </c>
    </row>
    <row r="345" spans="1:7" x14ac:dyDescent="0.2">
      <c r="A345" s="52">
        <v>18</v>
      </c>
      <c r="B345" s="52">
        <f>A345/3-1</f>
        <v>5</v>
      </c>
      <c r="C345" t="s">
        <v>725</v>
      </c>
    </row>
    <row r="346" spans="1:7" x14ac:dyDescent="0.2">
      <c r="A346" s="52">
        <v>21</v>
      </c>
      <c r="B346" s="52">
        <f>A346/3-1</f>
        <v>6</v>
      </c>
      <c r="C346" t="s">
        <v>725</v>
      </c>
    </row>
    <row r="347" spans="1:7" x14ac:dyDescent="0.2">
      <c r="A347" s="52">
        <v>24</v>
      </c>
      <c r="B347" s="52">
        <f>A347/3-1</f>
        <v>7</v>
      </c>
      <c r="C347" t="s">
        <v>725</v>
      </c>
    </row>
    <row r="348" spans="1:7" x14ac:dyDescent="0.2">
      <c r="A348" s="52">
        <v>27</v>
      </c>
      <c r="B348" s="52">
        <f>A348/3-1</f>
        <v>8</v>
      </c>
      <c r="C348" t="s">
        <v>725</v>
      </c>
    </row>
    <row r="349" spans="1:7" x14ac:dyDescent="0.2">
      <c r="A349" s="52">
        <v>30</v>
      </c>
      <c r="B349" s="52">
        <f>A349/3-1</f>
        <v>9</v>
      </c>
      <c r="C349" t="s">
        <v>725</v>
      </c>
    </row>
    <row r="350" spans="1:7" x14ac:dyDescent="0.2">
      <c r="A350" s="52">
        <v>33</v>
      </c>
      <c r="B350" s="52">
        <f>A350/3-1</f>
        <v>10</v>
      </c>
      <c r="C350" t="s">
        <v>725</v>
      </c>
    </row>
    <row r="351" spans="1:7" x14ac:dyDescent="0.2">
      <c r="A351" s="52">
        <v>36</v>
      </c>
      <c r="B351" s="52">
        <f>A351/3-1</f>
        <v>11</v>
      </c>
      <c r="C351" t="s">
        <v>725</v>
      </c>
    </row>
    <row r="352" spans="1:7" x14ac:dyDescent="0.2">
      <c r="A352" s="52">
        <v>39</v>
      </c>
      <c r="B352" s="52">
        <f>A352/3-1</f>
        <v>12</v>
      </c>
      <c r="C352" t="s">
        <v>725</v>
      </c>
    </row>
    <row r="353" spans="1:3" x14ac:dyDescent="0.2">
      <c r="A353" s="52">
        <v>42</v>
      </c>
      <c r="B353" s="52">
        <f>A353/3-1</f>
        <v>13</v>
      </c>
      <c r="C353" t="s">
        <v>725</v>
      </c>
    </row>
    <row r="354" spans="1:3" x14ac:dyDescent="0.2">
      <c r="A354" s="52">
        <v>45</v>
      </c>
      <c r="B354" s="52">
        <f>A354/3-1</f>
        <v>14</v>
      </c>
      <c r="C354" t="s">
        <v>725</v>
      </c>
    </row>
    <row r="355" spans="1:3" x14ac:dyDescent="0.2">
      <c r="A355" s="52">
        <v>48</v>
      </c>
      <c r="B355" s="52">
        <f>A355/3-1</f>
        <v>15</v>
      </c>
      <c r="C355" t="s">
        <v>725</v>
      </c>
    </row>
    <row r="356" spans="1:3" x14ac:dyDescent="0.2">
      <c r="A356" s="52">
        <v>51</v>
      </c>
      <c r="B356" s="52">
        <f>A356/3-1</f>
        <v>16</v>
      </c>
      <c r="C356" t="s">
        <v>725</v>
      </c>
    </row>
    <row r="357" spans="1:3" x14ac:dyDescent="0.2">
      <c r="A357" s="52">
        <v>54</v>
      </c>
      <c r="B357" s="52">
        <f>A357/3-1</f>
        <v>17</v>
      </c>
      <c r="C357" t="s">
        <v>725</v>
      </c>
    </row>
    <row r="358" spans="1:3" x14ac:dyDescent="0.2">
      <c r="A358" s="52">
        <v>57</v>
      </c>
      <c r="B358" s="52">
        <f>A358/3-1</f>
        <v>18</v>
      </c>
      <c r="C358" t="s">
        <v>725</v>
      </c>
    </row>
    <row r="359" spans="1:3" x14ac:dyDescent="0.2">
      <c r="A359" s="52">
        <v>60</v>
      </c>
      <c r="B359" s="52">
        <f>A359/3-1</f>
        <v>19</v>
      </c>
      <c r="C359" t="s">
        <v>725</v>
      </c>
    </row>
    <row r="360" spans="1:3" x14ac:dyDescent="0.2">
      <c r="A360" s="52">
        <v>63</v>
      </c>
      <c r="B360" s="52">
        <f>A360/3-1</f>
        <v>20</v>
      </c>
      <c r="C360" t="s">
        <v>725</v>
      </c>
    </row>
    <row r="361" spans="1:3" x14ac:dyDescent="0.2">
      <c r="A361" s="52">
        <v>66</v>
      </c>
      <c r="B361" s="52">
        <f>A361/3-1</f>
        <v>21</v>
      </c>
      <c r="C361" t="s">
        <v>725</v>
      </c>
    </row>
    <row r="362" spans="1:3" x14ac:dyDescent="0.2">
      <c r="A362" s="52">
        <v>69</v>
      </c>
      <c r="B362" s="52">
        <f>A362/3-1</f>
        <v>22</v>
      </c>
      <c r="C362" t="s">
        <v>725</v>
      </c>
    </row>
    <row r="363" spans="1:3" x14ac:dyDescent="0.2">
      <c r="A363" s="52">
        <v>72</v>
      </c>
      <c r="B363" s="52">
        <f>A363/3-1</f>
        <v>23</v>
      </c>
      <c r="C363" t="s">
        <v>725</v>
      </c>
    </row>
    <row r="364" spans="1:3" x14ac:dyDescent="0.2">
      <c r="A364" s="52">
        <v>75</v>
      </c>
      <c r="B364" s="52">
        <f>A364/3-1</f>
        <v>24</v>
      </c>
      <c r="C364" t="s">
        <v>725</v>
      </c>
    </row>
    <row r="365" spans="1:3" x14ac:dyDescent="0.2">
      <c r="A365" s="52">
        <v>78</v>
      </c>
      <c r="B365" s="52">
        <f>A365/3-1</f>
        <v>25</v>
      </c>
      <c r="C365" t="s">
        <v>725</v>
      </c>
    </row>
    <row r="366" spans="1:3" x14ac:dyDescent="0.2">
      <c r="A366" s="52">
        <v>81</v>
      </c>
      <c r="B366" s="52">
        <f>A366/3-1</f>
        <v>26</v>
      </c>
      <c r="C366" t="s">
        <v>725</v>
      </c>
    </row>
    <row r="367" spans="1:3" x14ac:dyDescent="0.2">
      <c r="A367" s="52">
        <v>84</v>
      </c>
      <c r="B367" s="52">
        <f>A367/3-1</f>
        <v>27</v>
      </c>
      <c r="C367" t="s">
        <v>725</v>
      </c>
    </row>
    <row r="368" spans="1:3" x14ac:dyDescent="0.2">
      <c r="A368" s="52">
        <v>87</v>
      </c>
      <c r="B368" s="52">
        <f>A368/3-1</f>
        <v>28</v>
      </c>
      <c r="C368" t="s">
        <v>725</v>
      </c>
    </row>
    <row r="369" spans="1:3" x14ac:dyDescent="0.2">
      <c r="A369" s="52">
        <v>90</v>
      </c>
      <c r="B369" s="52">
        <f>A369/3-1</f>
        <v>29</v>
      </c>
      <c r="C369" t="s">
        <v>725</v>
      </c>
    </row>
    <row r="370" spans="1:3" x14ac:dyDescent="0.2">
      <c r="A370" s="52">
        <v>93</v>
      </c>
      <c r="B370" s="52">
        <f>A370/3-1</f>
        <v>30</v>
      </c>
      <c r="C370" t="s">
        <v>725</v>
      </c>
    </row>
    <row r="371" spans="1:3" x14ac:dyDescent="0.2">
      <c r="A371" s="52">
        <v>96</v>
      </c>
      <c r="B371" s="52">
        <f>A371/3-1</f>
        <v>31</v>
      </c>
      <c r="C371" t="s">
        <v>725</v>
      </c>
    </row>
    <row r="372" spans="1:3" x14ac:dyDescent="0.2">
      <c r="A372" s="52">
        <v>99</v>
      </c>
      <c r="B372" s="52">
        <f>A372/3-1</f>
        <v>32</v>
      </c>
      <c r="C372" t="s">
        <v>725</v>
      </c>
    </row>
    <row r="373" spans="1:3" x14ac:dyDescent="0.2">
      <c r="A373" s="52">
        <v>102</v>
      </c>
      <c r="B373" s="52">
        <f>A373/3-1</f>
        <v>33</v>
      </c>
      <c r="C373" t="s">
        <v>725</v>
      </c>
    </row>
    <row r="374" spans="1:3" x14ac:dyDescent="0.2">
      <c r="A374" s="52">
        <v>105</v>
      </c>
      <c r="B374" s="52">
        <f>A374/3-1</f>
        <v>34</v>
      </c>
      <c r="C374" t="s">
        <v>725</v>
      </c>
    </row>
    <row r="375" spans="1:3" x14ac:dyDescent="0.2">
      <c r="A375" s="52">
        <v>108</v>
      </c>
      <c r="B375" s="52">
        <f>A375/3-1</f>
        <v>35</v>
      </c>
      <c r="C375" t="s">
        <v>725</v>
      </c>
    </row>
    <row r="376" spans="1:3" x14ac:dyDescent="0.2">
      <c r="A376" s="52">
        <v>111</v>
      </c>
      <c r="B376" s="52">
        <f>A376/3-1</f>
        <v>36</v>
      </c>
      <c r="C376" t="s">
        <v>725</v>
      </c>
    </row>
    <row r="377" spans="1:3" x14ac:dyDescent="0.2">
      <c r="A377" s="52">
        <v>114</v>
      </c>
      <c r="B377" s="52">
        <f>A377/3-1</f>
        <v>37</v>
      </c>
      <c r="C377" t="s">
        <v>725</v>
      </c>
    </row>
    <row r="378" spans="1:3" x14ac:dyDescent="0.2">
      <c r="A378" s="52">
        <v>117</v>
      </c>
      <c r="B378" s="52">
        <f>A378/3-1</f>
        <v>38</v>
      </c>
      <c r="C378" t="s">
        <v>725</v>
      </c>
    </row>
    <row r="379" spans="1:3" x14ac:dyDescent="0.2">
      <c r="A379" s="52">
        <v>120</v>
      </c>
      <c r="B379" s="52">
        <f>A379/3-1</f>
        <v>39</v>
      </c>
      <c r="C379" t="s">
        <v>725</v>
      </c>
    </row>
    <row r="380" spans="1:3" x14ac:dyDescent="0.2">
      <c r="A380" s="52">
        <v>123</v>
      </c>
      <c r="B380" s="52">
        <f>A380/3-1</f>
        <v>40</v>
      </c>
      <c r="C380" t="s">
        <v>725</v>
      </c>
    </row>
    <row r="381" spans="1:3" x14ac:dyDescent="0.2">
      <c r="A381" s="52">
        <v>126</v>
      </c>
      <c r="B381" s="52">
        <f>A381/3-1</f>
        <v>41</v>
      </c>
      <c r="C381" t="s">
        <v>725</v>
      </c>
    </row>
    <row r="382" spans="1:3" x14ac:dyDescent="0.2">
      <c r="A382" s="52">
        <v>129</v>
      </c>
      <c r="B382" s="52">
        <f>A382/3-1</f>
        <v>42</v>
      </c>
      <c r="C382" t="s">
        <v>725</v>
      </c>
    </row>
    <row r="383" spans="1:3" x14ac:dyDescent="0.2">
      <c r="A383" s="52">
        <v>132</v>
      </c>
      <c r="B383" s="52">
        <f>A383/3-1</f>
        <v>43</v>
      </c>
      <c r="C383" t="s">
        <v>725</v>
      </c>
    </row>
    <row r="384" spans="1:3" x14ac:dyDescent="0.2">
      <c r="A384" s="52">
        <v>135</v>
      </c>
      <c r="B384" s="52">
        <f>A384/3-1</f>
        <v>44</v>
      </c>
      <c r="C384" t="s">
        <v>725</v>
      </c>
    </row>
    <row r="385" spans="1:3" x14ac:dyDescent="0.2">
      <c r="A385" s="52">
        <v>138</v>
      </c>
      <c r="B385" s="52">
        <f>A385/3-1</f>
        <v>45</v>
      </c>
      <c r="C385" t="s">
        <v>725</v>
      </c>
    </row>
    <row r="386" spans="1:3" x14ac:dyDescent="0.2">
      <c r="A386" s="52">
        <v>141</v>
      </c>
      <c r="B386" s="52">
        <f>A386/3-1</f>
        <v>46</v>
      </c>
      <c r="C386" t="s">
        <v>725</v>
      </c>
    </row>
    <row r="387" spans="1:3" x14ac:dyDescent="0.2">
      <c r="A387" s="52">
        <v>144</v>
      </c>
      <c r="B387" s="52">
        <f>A387/3-1</f>
        <v>47</v>
      </c>
      <c r="C387" t="s">
        <v>725</v>
      </c>
    </row>
    <row r="388" spans="1:3" x14ac:dyDescent="0.2">
      <c r="A388" s="52">
        <v>147</v>
      </c>
      <c r="B388" s="52">
        <f>A388/3-1</f>
        <v>48</v>
      </c>
      <c r="C388" t="s">
        <v>725</v>
      </c>
    </row>
    <row r="389" spans="1:3" x14ac:dyDescent="0.2">
      <c r="A389" s="52">
        <v>150</v>
      </c>
      <c r="B389" s="52">
        <f>A389/3-1</f>
        <v>49</v>
      </c>
      <c r="C389" t="s">
        <v>725</v>
      </c>
    </row>
    <row r="390" spans="1:3" x14ac:dyDescent="0.2">
      <c r="A390" s="52">
        <v>153</v>
      </c>
      <c r="B390" s="52">
        <f>A390/3-1</f>
        <v>50</v>
      </c>
      <c r="C390" t="s">
        <v>725</v>
      </c>
    </row>
    <row r="391" spans="1:3" x14ac:dyDescent="0.2">
      <c r="A391" s="52">
        <v>156</v>
      </c>
      <c r="B391" s="52">
        <f>A391/3-1</f>
        <v>51</v>
      </c>
      <c r="C391" t="s">
        <v>725</v>
      </c>
    </row>
    <row r="392" spans="1:3" x14ac:dyDescent="0.2">
      <c r="A392" s="52">
        <v>159</v>
      </c>
      <c r="B392" s="52">
        <f>A392/3-1</f>
        <v>52</v>
      </c>
      <c r="C392" t="s">
        <v>725</v>
      </c>
    </row>
    <row r="393" spans="1:3" x14ac:dyDescent="0.2">
      <c r="A393" s="52">
        <v>162</v>
      </c>
      <c r="B393" s="52">
        <f>A393/3-1</f>
        <v>53</v>
      </c>
      <c r="C393" t="s">
        <v>725</v>
      </c>
    </row>
    <row r="394" spans="1:3" x14ac:dyDescent="0.2">
      <c r="A394" s="52">
        <v>165</v>
      </c>
      <c r="B394" s="52">
        <f>A394/3-1</f>
        <v>54</v>
      </c>
      <c r="C394" t="s">
        <v>725</v>
      </c>
    </row>
    <row r="395" spans="1:3" x14ac:dyDescent="0.2">
      <c r="A395" s="52">
        <v>168</v>
      </c>
      <c r="B395" s="52">
        <f>A395/3-1</f>
        <v>55</v>
      </c>
      <c r="C395" t="s">
        <v>725</v>
      </c>
    </row>
    <row r="396" spans="1:3" x14ac:dyDescent="0.2">
      <c r="A396" s="52">
        <v>171</v>
      </c>
      <c r="B396" s="52">
        <f>A396/3-1</f>
        <v>56</v>
      </c>
      <c r="C396" t="s">
        <v>725</v>
      </c>
    </row>
    <row r="397" spans="1:3" x14ac:dyDescent="0.2">
      <c r="A397" s="52">
        <v>174</v>
      </c>
      <c r="B397" s="52">
        <f>A397/3-1</f>
        <v>57</v>
      </c>
      <c r="C397" t="s">
        <v>725</v>
      </c>
    </row>
    <row r="398" spans="1:3" x14ac:dyDescent="0.2">
      <c r="A398" s="52">
        <v>177</v>
      </c>
      <c r="B398" s="52">
        <f>A398/3-1</f>
        <v>58</v>
      </c>
      <c r="C398" t="s">
        <v>725</v>
      </c>
    </row>
    <row r="399" spans="1:3" x14ac:dyDescent="0.2">
      <c r="A399" s="52">
        <v>180</v>
      </c>
      <c r="B399" s="52">
        <f>A399/3-1</f>
        <v>59</v>
      </c>
      <c r="C399" t="s">
        <v>725</v>
      </c>
    </row>
    <row r="400" spans="1:3" x14ac:dyDescent="0.2">
      <c r="A400" s="52">
        <v>183</v>
      </c>
      <c r="B400" s="52">
        <f>A400/3-1</f>
        <v>60</v>
      </c>
      <c r="C400" t="s">
        <v>725</v>
      </c>
    </row>
    <row r="401" spans="1:3" x14ac:dyDescent="0.2">
      <c r="A401" s="52">
        <v>186</v>
      </c>
      <c r="B401" s="52">
        <f>A401/3-1</f>
        <v>61</v>
      </c>
      <c r="C401" t="s">
        <v>725</v>
      </c>
    </row>
    <row r="402" spans="1:3" x14ac:dyDescent="0.2">
      <c r="A402" s="52">
        <v>189</v>
      </c>
      <c r="B402" s="52">
        <f>A402/3-1</f>
        <v>62</v>
      </c>
      <c r="C402" t="s">
        <v>725</v>
      </c>
    </row>
    <row r="403" spans="1:3" x14ac:dyDescent="0.2">
      <c r="A403" s="52">
        <v>192</v>
      </c>
      <c r="B403" s="52">
        <f>A403/3-1</f>
        <v>63</v>
      </c>
      <c r="C403" t="s">
        <v>725</v>
      </c>
    </row>
    <row r="404" spans="1:3" x14ac:dyDescent="0.2">
      <c r="A404" s="52">
        <v>195</v>
      </c>
      <c r="B404" s="52">
        <f>A404/3-1</f>
        <v>64</v>
      </c>
      <c r="C404" t="s">
        <v>725</v>
      </c>
    </row>
    <row r="405" spans="1:3" x14ac:dyDescent="0.2">
      <c r="A405" s="52">
        <v>198</v>
      </c>
      <c r="B405" s="52">
        <f>A405/3-1</f>
        <v>65</v>
      </c>
      <c r="C405" t="s">
        <v>725</v>
      </c>
    </row>
    <row r="406" spans="1:3" x14ac:dyDescent="0.2">
      <c r="A406" s="52">
        <v>201</v>
      </c>
      <c r="B406" s="52">
        <f>A406/3-1</f>
        <v>66</v>
      </c>
      <c r="C406" t="s">
        <v>725</v>
      </c>
    </row>
    <row r="407" spans="1:3" x14ac:dyDescent="0.2">
      <c r="A407" s="52">
        <v>204</v>
      </c>
      <c r="B407" s="52">
        <f>A407/3-1</f>
        <v>67</v>
      </c>
      <c r="C407" t="s">
        <v>725</v>
      </c>
    </row>
    <row r="408" spans="1:3" x14ac:dyDescent="0.2">
      <c r="A408" s="52">
        <v>207</v>
      </c>
      <c r="B408" s="52">
        <f>A408/3-1</f>
        <v>68</v>
      </c>
      <c r="C408" t="s">
        <v>725</v>
      </c>
    </row>
    <row r="409" spans="1:3" x14ac:dyDescent="0.2">
      <c r="A409" s="52">
        <v>210</v>
      </c>
      <c r="B409" s="52">
        <f>A409/3-1</f>
        <v>69</v>
      </c>
      <c r="C409" t="s">
        <v>725</v>
      </c>
    </row>
    <row r="410" spans="1:3" x14ac:dyDescent="0.2">
      <c r="A410" s="52">
        <v>213</v>
      </c>
      <c r="B410" s="52">
        <f>A410/3-1</f>
        <v>70</v>
      </c>
      <c r="C410" t="s">
        <v>725</v>
      </c>
    </row>
    <row r="411" spans="1:3" x14ac:dyDescent="0.2">
      <c r="A411" s="52">
        <v>216</v>
      </c>
      <c r="B411" s="52">
        <f>A411/3-1</f>
        <v>71</v>
      </c>
      <c r="C411" t="s">
        <v>725</v>
      </c>
    </row>
    <row r="412" spans="1:3" x14ac:dyDescent="0.2">
      <c r="A412" s="52">
        <v>219</v>
      </c>
      <c r="B412" s="52">
        <f>A412/3-1</f>
        <v>72</v>
      </c>
      <c r="C412" t="s">
        <v>725</v>
      </c>
    </row>
    <row r="413" spans="1:3" x14ac:dyDescent="0.2">
      <c r="A413" s="52">
        <v>222</v>
      </c>
      <c r="B413" s="52">
        <f>A413/3-1</f>
        <v>73</v>
      </c>
      <c r="C413" t="s">
        <v>725</v>
      </c>
    </row>
    <row r="414" spans="1:3" x14ac:dyDescent="0.2">
      <c r="A414" s="52">
        <v>225</v>
      </c>
      <c r="B414" s="52">
        <f>A414/3-1</f>
        <v>74</v>
      </c>
      <c r="C414" t="s">
        <v>725</v>
      </c>
    </row>
    <row r="415" spans="1:3" x14ac:dyDescent="0.2">
      <c r="A415" s="52">
        <v>228</v>
      </c>
      <c r="B415" s="52">
        <f>A415/3-1</f>
        <v>75</v>
      </c>
      <c r="C415" t="s">
        <v>725</v>
      </c>
    </row>
    <row r="416" spans="1:3" x14ac:dyDescent="0.2">
      <c r="A416" s="52">
        <v>231</v>
      </c>
      <c r="B416" s="52">
        <f>A416/3-1</f>
        <v>76</v>
      </c>
      <c r="C416" t="s">
        <v>725</v>
      </c>
    </row>
    <row r="417" spans="1:3" x14ac:dyDescent="0.2">
      <c r="A417" s="52">
        <v>234</v>
      </c>
      <c r="B417" s="52">
        <f>A417/3-1</f>
        <v>77</v>
      </c>
      <c r="C417" t="s">
        <v>725</v>
      </c>
    </row>
    <row r="418" spans="1:3" x14ac:dyDescent="0.2">
      <c r="A418" s="52">
        <v>237</v>
      </c>
      <c r="B418" s="52">
        <f>A418/3-1</f>
        <v>78</v>
      </c>
      <c r="C418" t="s">
        <v>725</v>
      </c>
    </row>
    <row r="419" spans="1:3" x14ac:dyDescent="0.2">
      <c r="A419" s="52">
        <v>240</v>
      </c>
      <c r="B419" s="52">
        <f>A419/3-1</f>
        <v>79</v>
      </c>
      <c r="C419" t="s">
        <v>725</v>
      </c>
    </row>
    <row r="420" spans="1:3" x14ac:dyDescent="0.2">
      <c r="A420" s="52">
        <v>243</v>
      </c>
      <c r="B420" s="52">
        <f>A420/3-1</f>
        <v>80</v>
      </c>
      <c r="C420" t="s">
        <v>725</v>
      </c>
    </row>
    <row r="421" spans="1:3" x14ac:dyDescent="0.2">
      <c r="A421" s="52">
        <v>246</v>
      </c>
      <c r="B421" s="52">
        <f>A421/3-1</f>
        <v>81</v>
      </c>
      <c r="C421" t="s">
        <v>725</v>
      </c>
    </row>
    <row r="422" spans="1:3" x14ac:dyDescent="0.2">
      <c r="A422" s="52">
        <v>249</v>
      </c>
      <c r="B422" s="52">
        <f>A422/3-1</f>
        <v>82</v>
      </c>
      <c r="C422" t="s">
        <v>725</v>
      </c>
    </row>
    <row r="423" spans="1:3" x14ac:dyDescent="0.2">
      <c r="A423" s="52">
        <v>252</v>
      </c>
      <c r="B423" s="52">
        <f>A423/3-1</f>
        <v>83</v>
      </c>
      <c r="C423" t="s">
        <v>725</v>
      </c>
    </row>
    <row r="424" spans="1:3" x14ac:dyDescent="0.2">
      <c r="A424" s="52">
        <v>255</v>
      </c>
      <c r="B424" s="52">
        <f>A424/3-1</f>
        <v>84</v>
      </c>
      <c r="C424" t="s">
        <v>725</v>
      </c>
    </row>
    <row r="425" spans="1:3" x14ac:dyDescent="0.2">
      <c r="A425" s="52">
        <v>258</v>
      </c>
      <c r="B425" s="52">
        <f>A425/3-1</f>
        <v>85</v>
      </c>
      <c r="C425" t="s">
        <v>725</v>
      </c>
    </row>
    <row r="426" spans="1:3" x14ac:dyDescent="0.2">
      <c r="A426" s="52">
        <v>261</v>
      </c>
      <c r="B426" s="52">
        <f>A426/3-1</f>
        <v>86</v>
      </c>
      <c r="C426" t="s">
        <v>725</v>
      </c>
    </row>
    <row r="427" spans="1:3" x14ac:dyDescent="0.2">
      <c r="A427" s="52">
        <v>264</v>
      </c>
      <c r="B427" s="52">
        <f>A427/3-1</f>
        <v>87</v>
      </c>
      <c r="C427" t="s">
        <v>725</v>
      </c>
    </row>
    <row r="428" spans="1:3" x14ac:dyDescent="0.2">
      <c r="A428" s="52">
        <v>267</v>
      </c>
      <c r="B428" s="52">
        <f>A428/3-1</f>
        <v>88</v>
      </c>
      <c r="C428" t="s">
        <v>725</v>
      </c>
    </row>
    <row r="429" spans="1:3" x14ac:dyDescent="0.2">
      <c r="A429" s="52">
        <v>270</v>
      </c>
      <c r="B429" s="52">
        <f>A429/3-1</f>
        <v>89</v>
      </c>
      <c r="C429" t="s">
        <v>725</v>
      </c>
    </row>
    <row r="430" spans="1:3" x14ac:dyDescent="0.2">
      <c r="A430" s="52">
        <v>273</v>
      </c>
      <c r="B430" s="52">
        <f>A430/3-1</f>
        <v>90</v>
      </c>
      <c r="C430" t="s">
        <v>725</v>
      </c>
    </row>
    <row r="431" spans="1:3" x14ac:dyDescent="0.2">
      <c r="A431" s="52">
        <v>276</v>
      </c>
      <c r="B431" s="52">
        <f>A431/3-1</f>
        <v>91</v>
      </c>
      <c r="C431" t="s">
        <v>725</v>
      </c>
    </row>
    <row r="432" spans="1:3" x14ac:dyDescent="0.2">
      <c r="A432" s="52">
        <v>279</v>
      </c>
      <c r="B432" s="52">
        <f>A432/3-1</f>
        <v>92</v>
      </c>
      <c r="C432" t="s">
        <v>725</v>
      </c>
    </row>
    <row r="433" spans="1:3" x14ac:dyDescent="0.2">
      <c r="A433" s="52">
        <v>282</v>
      </c>
      <c r="B433" s="52">
        <f>A433/3-1</f>
        <v>93</v>
      </c>
      <c r="C433" t="s">
        <v>725</v>
      </c>
    </row>
    <row r="434" spans="1:3" x14ac:dyDescent="0.2">
      <c r="A434" s="52">
        <v>285</v>
      </c>
      <c r="B434" s="52">
        <f>A434/3-1</f>
        <v>94</v>
      </c>
      <c r="C434" t="s">
        <v>725</v>
      </c>
    </row>
    <row r="435" spans="1:3" x14ac:dyDescent="0.2">
      <c r="A435" s="52">
        <v>288</v>
      </c>
      <c r="B435" s="52">
        <f>A435/3-1</f>
        <v>95</v>
      </c>
      <c r="C435" t="s">
        <v>725</v>
      </c>
    </row>
    <row r="436" spans="1:3" x14ac:dyDescent="0.2">
      <c r="A436" s="52">
        <v>291</v>
      </c>
      <c r="B436" s="52">
        <f>A436/3-1</f>
        <v>96</v>
      </c>
      <c r="C436" t="s">
        <v>725</v>
      </c>
    </row>
    <row r="437" spans="1:3" x14ac:dyDescent="0.2">
      <c r="A437" s="52">
        <v>294</v>
      </c>
      <c r="B437" s="52">
        <f>A437/3-1</f>
        <v>97</v>
      </c>
      <c r="C437" t="s">
        <v>725</v>
      </c>
    </row>
    <row r="438" spans="1:3" x14ac:dyDescent="0.2">
      <c r="A438" s="52">
        <v>297</v>
      </c>
      <c r="B438" s="52">
        <f>A438/3-1</f>
        <v>98</v>
      </c>
      <c r="C438" t="s">
        <v>725</v>
      </c>
    </row>
    <row r="439" spans="1:3" x14ac:dyDescent="0.2">
      <c r="A439" s="52">
        <v>300</v>
      </c>
      <c r="B439" s="52">
        <f>A439/3-1</f>
        <v>99</v>
      </c>
      <c r="C439" t="s">
        <v>725</v>
      </c>
    </row>
    <row r="440" spans="1:3" x14ac:dyDescent="0.2">
      <c r="A440" s="52">
        <v>303</v>
      </c>
      <c r="B440" s="52">
        <f>A440/3-1</f>
        <v>100</v>
      </c>
      <c r="C440" t="s">
        <v>725</v>
      </c>
    </row>
    <row r="441" spans="1:3" x14ac:dyDescent="0.2">
      <c r="A441" s="52">
        <v>306</v>
      </c>
      <c r="B441" s="52">
        <f>A441/3-1</f>
        <v>101</v>
      </c>
      <c r="C441" t="s">
        <v>725</v>
      </c>
    </row>
    <row r="442" spans="1:3" x14ac:dyDescent="0.2">
      <c r="A442" s="52">
        <v>309</v>
      </c>
      <c r="B442" s="52">
        <f>A442/3-1</f>
        <v>102</v>
      </c>
      <c r="C442" t="s">
        <v>725</v>
      </c>
    </row>
    <row r="443" spans="1:3" x14ac:dyDescent="0.2">
      <c r="A443" s="52">
        <v>312</v>
      </c>
      <c r="B443" s="52">
        <f>A443/3-1</f>
        <v>103</v>
      </c>
      <c r="C443" t="s">
        <v>725</v>
      </c>
    </row>
    <row r="444" spans="1:3" x14ac:dyDescent="0.2">
      <c r="A444" s="52">
        <v>315</v>
      </c>
      <c r="B444" s="52">
        <f>A444/3-1</f>
        <v>104</v>
      </c>
      <c r="C444" t="s">
        <v>725</v>
      </c>
    </row>
    <row r="445" spans="1:3" x14ac:dyDescent="0.2">
      <c r="A445" s="52">
        <v>318</v>
      </c>
      <c r="B445" s="52">
        <f>A445/3-1</f>
        <v>105</v>
      </c>
      <c r="C445" t="s">
        <v>725</v>
      </c>
    </row>
    <row r="446" spans="1:3" x14ac:dyDescent="0.2">
      <c r="A446" s="52">
        <v>321</v>
      </c>
      <c r="B446" s="52">
        <f>A446/3-1</f>
        <v>106</v>
      </c>
      <c r="C446" t="s">
        <v>725</v>
      </c>
    </row>
    <row r="447" spans="1:3" x14ac:dyDescent="0.2">
      <c r="A447" s="52">
        <v>324</v>
      </c>
      <c r="B447" s="52">
        <f>A447/3-1</f>
        <v>107</v>
      </c>
      <c r="C447" t="s">
        <v>725</v>
      </c>
    </row>
    <row r="448" spans="1:3" x14ac:dyDescent="0.2">
      <c r="A448" s="52">
        <v>327</v>
      </c>
      <c r="B448" s="52">
        <f>A448/3-1</f>
        <v>108</v>
      </c>
      <c r="C448" t="s">
        <v>725</v>
      </c>
    </row>
    <row r="449" spans="1:3" x14ac:dyDescent="0.2">
      <c r="A449" s="52">
        <v>330</v>
      </c>
      <c r="B449" s="52">
        <f>A449/3-1</f>
        <v>109</v>
      </c>
      <c r="C449" t="s">
        <v>725</v>
      </c>
    </row>
    <row r="450" spans="1:3" x14ac:dyDescent="0.2">
      <c r="A450" s="52">
        <v>333</v>
      </c>
      <c r="B450" s="52">
        <f>A450/3-1</f>
        <v>110</v>
      </c>
      <c r="C450" t="s">
        <v>725</v>
      </c>
    </row>
    <row r="451" spans="1:3" x14ac:dyDescent="0.2">
      <c r="A451" s="52">
        <v>336</v>
      </c>
      <c r="B451" s="52">
        <f>A451/3-1</f>
        <v>111</v>
      </c>
      <c r="C451" t="s">
        <v>725</v>
      </c>
    </row>
    <row r="452" spans="1:3" x14ac:dyDescent="0.2">
      <c r="A452" s="52">
        <v>339</v>
      </c>
      <c r="B452" s="52">
        <f>A452/3-1</f>
        <v>112</v>
      </c>
      <c r="C452" t="s">
        <v>725</v>
      </c>
    </row>
    <row r="453" spans="1:3" x14ac:dyDescent="0.2">
      <c r="A453" s="52">
        <v>342</v>
      </c>
      <c r="B453" s="52">
        <f>A453/3-1</f>
        <v>113</v>
      </c>
      <c r="C453" t="s">
        <v>725</v>
      </c>
    </row>
    <row r="454" spans="1:3" x14ac:dyDescent="0.2">
      <c r="A454" s="52">
        <v>345</v>
      </c>
      <c r="B454" s="52">
        <f>A454/3-1</f>
        <v>114</v>
      </c>
      <c r="C454" t="s">
        <v>725</v>
      </c>
    </row>
    <row r="455" spans="1:3" x14ac:dyDescent="0.2">
      <c r="A455" s="52">
        <v>348</v>
      </c>
      <c r="B455" s="52">
        <f>A455/3-1</f>
        <v>115</v>
      </c>
      <c r="C455" t="s">
        <v>725</v>
      </c>
    </row>
    <row r="456" spans="1:3" x14ac:dyDescent="0.2">
      <c r="A456" s="52">
        <v>351</v>
      </c>
      <c r="B456" s="52">
        <f>A456/3-1</f>
        <v>116</v>
      </c>
      <c r="C456" t="s">
        <v>725</v>
      </c>
    </row>
    <row r="457" spans="1:3" x14ac:dyDescent="0.2">
      <c r="A457" s="52">
        <v>354</v>
      </c>
      <c r="B457" s="52">
        <f>A457/3-1</f>
        <v>117</v>
      </c>
      <c r="C457" t="s">
        <v>725</v>
      </c>
    </row>
    <row r="458" spans="1:3" x14ac:dyDescent="0.2">
      <c r="A458" s="52">
        <v>357</v>
      </c>
      <c r="B458" s="52">
        <f>A458/3-1</f>
        <v>118</v>
      </c>
      <c r="C458" t="s">
        <v>725</v>
      </c>
    </row>
    <row r="459" spans="1:3" x14ac:dyDescent="0.2">
      <c r="A459" s="52">
        <v>360</v>
      </c>
      <c r="B459" s="52">
        <f>A459/3-1</f>
        <v>119</v>
      </c>
      <c r="C459" t="s">
        <v>725</v>
      </c>
    </row>
    <row r="460" spans="1:3" x14ac:dyDescent="0.2">
      <c r="A460" s="52">
        <v>363</v>
      </c>
      <c r="B460" s="52">
        <f>A460/3-1</f>
        <v>120</v>
      </c>
      <c r="C460" t="s">
        <v>725</v>
      </c>
    </row>
    <row r="461" spans="1:3" x14ac:dyDescent="0.2">
      <c r="A461" s="52">
        <v>366</v>
      </c>
      <c r="B461" s="52">
        <f>A461/3-1</f>
        <v>121</v>
      </c>
      <c r="C461" t="s">
        <v>725</v>
      </c>
    </row>
    <row r="462" spans="1:3" x14ac:dyDescent="0.2">
      <c r="A462" s="52">
        <v>369</v>
      </c>
      <c r="B462" s="52">
        <f>A462/3-1</f>
        <v>122</v>
      </c>
      <c r="C462" t="s">
        <v>725</v>
      </c>
    </row>
    <row r="463" spans="1:3" x14ac:dyDescent="0.2">
      <c r="A463" s="52">
        <v>372</v>
      </c>
      <c r="B463" s="52">
        <f>A463/3-1</f>
        <v>123</v>
      </c>
      <c r="C463" t="s">
        <v>725</v>
      </c>
    </row>
    <row r="464" spans="1:3" x14ac:dyDescent="0.2">
      <c r="A464" s="52">
        <v>375</v>
      </c>
      <c r="B464" s="52">
        <f>A464/3-1</f>
        <v>124</v>
      </c>
      <c r="C464" t="s">
        <v>725</v>
      </c>
    </row>
    <row r="465" spans="1:3" x14ac:dyDescent="0.2">
      <c r="A465" s="52">
        <v>378</v>
      </c>
      <c r="B465" s="52">
        <f>A465/3-1</f>
        <v>125</v>
      </c>
      <c r="C465" t="s">
        <v>725</v>
      </c>
    </row>
    <row r="466" spans="1:3" x14ac:dyDescent="0.2">
      <c r="A466" s="52">
        <v>381</v>
      </c>
      <c r="B466" s="52">
        <f>A466/3-1</f>
        <v>126</v>
      </c>
      <c r="C466" t="s">
        <v>725</v>
      </c>
    </row>
    <row r="467" spans="1:3" x14ac:dyDescent="0.2">
      <c r="A467" s="52">
        <v>387</v>
      </c>
      <c r="B467" s="52">
        <f>A467/3-1</f>
        <v>128</v>
      </c>
      <c r="C467" t="s">
        <v>725</v>
      </c>
    </row>
    <row r="468" spans="1:3" x14ac:dyDescent="0.2">
      <c r="A468" s="52">
        <v>390</v>
      </c>
      <c r="B468" s="52">
        <f>A468/3-1</f>
        <v>129</v>
      </c>
      <c r="C468" t="s">
        <v>725</v>
      </c>
    </row>
    <row r="469" spans="1:3" x14ac:dyDescent="0.2">
      <c r="A469" s="52">
        <v>393</v>
      </c>
      <c r="B469" s="52">
        <f>A469/3-1</f>
        <v>130</v>
      </c>
      <c r="C469" t="s">
        <v>725</v>
      </c>
    </row>
    <row r="470" spans="1:3" x14ac:dyDescent="0.2">
      <c r="A470" s="52">
        <v>396</v>
      </c>
      <c r="B470" s="52">
        <f>A470/3-1</f>
        <v>131</v>
      </c>
      <c r="C470" t="s">
        <v>725</v>
      </c>
    </row>
    <row r="471" spans="1:3" x14ac:dyDescent="0.2">
      <c r="A471" s="52">
        <v>399</v>
      </c>
      <c r="B471" s="52">
        <f>A471/3-1</f>
        <v>132</v>
      </c>
      <c r="C471" t="s">
        <v>725</v>
      </c>
    </row>
    <row r="472" spans="1:3" x14ac:dyDescent="0.2">
      <c r="A472" s="52">
        <v>402</v>
      </c>
      <c r="B472" s="52">
        <f>A472/3-1</f>
        <v>133</v>
      </c>
      <c r="C472" t="s">
        <v>725</v>
      </c>
    </row>
    <row r="473" spans="1:3" x14ac:dyDescent="0.2">
      <c r="A473" s="52">
        <v>405</v>
      </c>
      <c r="B473" s="52">
        <f>A473/3-1</f>
        <v>134</v>
      </c>
      <c r="C473" t="s">
        <v>725</v>
      </c>
    </row>
    <row r="474" spans="1:3" x14ac:dyDescent="0.2">
      <c r="A474" s="52">
        <v>408</v>
      </c>
      <c r="B474" s="52">
        <f>A474/3-1</f>
        <v>135</v>
      </c>
      <c r="C474" t="s">
        <v>725</v>
      </c>
    </row>
    <row r="475" spans="1:3" x14ac:dyDescent="0.2">
      <c r="A475" s="52">
        <v>411</v>
      </c>
      <c r="B475" s="52">
        <f>A475/3-1</f>
        <v>136</v>
      </c>
      <c r="C475" t="s">
        <v>725</v>
      </c>
    </row>
    <row r="476" spans="1:3" x14ac:dyDescent="0.2">
      <c r="A476" s="52">
        <v>414</v>
      </c>
      <c r="B476" s="52">
        <f>A476/3-1</f>
        <v>137</v>
      </c>
      <c r="C476" t="s">
        <v>725</v>
      </c>
    </row>
    <row r="477" spans="1:3" x14ac:dyDescent="0.2">
      <c r="A477" s="52">
        <v>417</v>
      </c>
      <c r="B477" s="52">
        <f>A477/3-1</f>
        <v>138</v>
      </c>
      <c r="C477" t="s">
        <v>725</v>
      </c>
    </row>
    <row r="478" spans="1:3" x14ac:dyDescent="0.2">
      <c r="A478" s="52">
        <v>420</v>
      </c>
      <c r="B478" s="52">
        <f>A478/3-1</f>
        <v>139</v>
      </c>
      <c r="C478" t="s">
        <v>725</v>
      </c>
    </row>
    <row r="479" spans="1:3" x14ac:dyDescent="0.2">
      <c r="A479" s="52">
        <v>423</v>
      </c>
      <c r="B479" s="52">
        <f>A479/3-1</f>
        <v>140</v>
      </c>
      <c r="C479" t="s">
        <v>725</v>
      </c>
    </row>
    <row r="480" spans="1:3" x14ac:dyDescent="0.2">
      <c r="A480" s="52">
        <v>426</v>
      </c>
      <c r="B480" s="52">
        <f>A480/3-1</f>
        <v>141</v>
      </c>
      <c r="C480" t="s">
        <v>725</v>
      </c>
    </row>
    <row r="481" spans="1:3" x14ac:dyDescent="0.2">
      <c r="A481" s="52">
        <v>429</v>
      </c>
      <c r="B481" s="52">
        <f>A481/3-1</f>
        <v>142</v>
      </c>
      <c r="C481" t="s">
        <v>725</v>
      </c>
    </row>
    <row r="482" spans="1:3" x14ac:dyDescent="0.2">
      <c r="A482" s="52">
        <v>432</v>
      </c>
      <c r="B482" s="52">
        <f>A482/3-1</f>
        <v>143</v>
      </c>
      <c r="C482" t="s">
        <v>725</v>
      </c>
    </row>
    <row r="483" spans="1:3" x14ac:dyDescent="0.2">
      <c r="A483" s="52">
        <v>435</v>
      </c>
      <c r="B483" s="52">
        <f>A483/3-1</f>
        <v>144</v>
      </c>
      <c r="C483" t="s">
        <v>725</v>
      </c>
    </row>
    <row r="484" spans="1:3" x14ac:dyDescent="0.2">
      <c r="A484" s="52">
        <v>438</v>
      </c>
      <c r="B484" s="52">
        <f>A484/3-1</f>
        <v>145</v>
      </c>
      <c r="C484" t="s">
        <v>725</v>
      </c>
    </row>
    <row r="485" spans="1:3" x14ac:dyDescent="0.2">
      <c r="A485" s="52">
        <v>441</v>
      </c>
      <c r="B485" s="52">
        <f>A485/3-1</f>
        <v>146</v>
      </c>
      <c r="C485" t="s">
        <v>725</v>
      </c>
    </row>
    <row r="486" spans="1:3" x14ac:dyDescent="0.2">
      <c r="A486" s="52">
        <v>444</v>
      </c>
      <c r="B486" s="52">
        <f>A486/3-1</f>
        <v>147</v>
      </c>
      <c r="C486" t="s">
        <v>725</v>
      </c>
    </row>
    <row r="487" spans="1:3" x14ac:dyDescent="0.2">
      <c r="A487" s="52">
        <v>447</v>
      </c>
      <c r="B487" s="52">
        <f>A487/3-1</f>
        <v>148</v>
      </c>
      <c r="C487" t="s">
        <v>725</v>
      </c>
    </row>
    <row r="488" spans="1:3" x14ac:dyDescent="0.2">
      <c r="A488" s="52">
        <v>450</v>
      </c>
      <c r="B488" s="52">
        <f>A488/3-1</f>
        <v>149</v>
      </c>
      <c r="C488" t="s">
        <v>725</v>
      </c>
    </row>
    <row r="489" spans="1:3" x14ac:dyDescent="0.2">
      <c r="A489" s="52">
        <v>453</v>
      </c>
      <c r="B489" s="52">
        <f>A489/3-1</f>
        <v>150</v>
      </c>
      <c r="C489" t="s">
        <v>725</v>
      </c>
    </row>
    <row r="490" spans="1:3" x14ac:dyDescent="0.2">
      <c r="A490" s="52">
        <v>456</v>
      </c>
      <c r="B490" s="52">
        <f>A490/3-1</f>
        <v>151</v>
      </c>
      <c r="C490" t="s">
        <v>725</v>
      </c>
    </row>
    <row r="491" spans="1:3" x14ac:dyDescent="0.2">
      <c r="A491" s="52">
        <v>459</v>
      </c>
      <c r="B491" s="52">
        <f>A491/3-1</f>
        <v>152</v>
      </c>
      <c r="C491" t="s">
        <v>725</v>
      </c>
    </row>
    <row r="492" spans="1:3" x14ac:dyDescent="0.2">
      <c r="A492" s="52">
        <v>462</v>
      </c>
      <c r="B492" s="52">
        <f>A492/3-1</f>
        <v>153</v>
      </c>
      <c r="C492" t="s">
        <v>725</v>
      </c>
    </row>
    <row r="493" spans="1:3" x14ac:dyDescent="0.2">
      <c r="A493" s="52">
        <v>465</v>
      </c>
      <c r="B493" s="52">
        <f>A493/3-1</f>
        <v>154</v>
      </c>
      <c r="C493" t="s">
        <v>725</v>
      </c>
    </row>
    <row r="494" spans="1:3" x14ac:dyDescent="0.2">
      <c r="A494" s="52">
        <v>468</v>
      </c>
      <c r="B494" s="52">
        <f>A494/3-1</f>
        <v>155</v>
      </c>
      <c r="C494" t="s">
        <v>725</v>
      </c>
    </row>
    <row r="495" spans="1:3" x14ac:dyDescent="0.2">
      <c r="A495" s="52">
        <v>471</v>
      </c>
      <c r="B495" s="52">
        <f>A495/3-1</f>
        <v>156</v>
      </c>
      <c r="C495" t="s">
        <v>725</v>
      </c>
    </row>
    <row r="496" spans="1:3" x14ac:dyDescent="0.2">
      <c r="A496" s="52">
        <v>474</v>
      </c>
      <c r="B496" s="52">
        <f>A496/3-1</f>
        <v>157</v>
      </c>
      <c r="C496" t="s">
        <v>725</v>
      </c>
    </row>
    <row r="497" spans="1:3" x14ac:dyDescent="0.2">
      <c r="A497" s="52">
        <v>477</v>
      </c>
      <c r="B497" s="52">
        <f>A497/3-1</f>
        <v>158</v>
      </c>
      <c r="C497" t="s">
        <v>725</v>
      </c>
    </row>
    <row r="498" spans="1:3" x14ac:dyDescent="0.2">
      <c r="A498" s="52">
        <v>480</v>
      </c>
      <c r="B498" s="52">
        <f>A498/3-1</f>
        <v>159</v>
      </c>
      <c r="C498" t="s">
        <v>725</v>
      </c>
    </row>
    <row r="499" spans="1:3" x14ac:dyDescent="0.2">
      <c r="A499" s="52">
        <v>483</v>
      </c>
      <c r="B499" s="52">
        <f>A499/3-1</f>
        <v>160</v>
      </c>
      <c r="C499" t="s">
        <v>725</v>
      </c>
    </row>
    <row r="500" spans="1:3" x14ac:dyDescent="0.2">
      <c r="A500" s="52">
        <v>486</v>
      </c>
      <c r="B500" s="52">
        <f>A500/3-1</f>
        <v>161</v>
      </c>
      <c r="C500" t="s">
        <v>725</v>
      </c>
    </row>
    <row r="501" spans="1:3" x14ac:dyDescent="0.2">
      <c r="A501" s="52">
        <v>489</v>
      </c>
      <c r="B501" s="52">
        <f>A501/3-1</f>
        <v>162</v>
      </c>
      <c r="C501" t="s">
        <v>725</v>
      </c>
    </row>
    <row r="502" spans="1:3" x14ac:dyDescent="0.2">
      <c r="A502" s="52">
        <v>492</v>
      </c>
      <c r="B502" s="52">
        <f>A502/3-1</f>
        <v>163</v>
      </c>
      <c r="C502" t="s">
        <v>725</v>
      </c>
    </row>
    <row r="503" spans="1:3" x14ac:dyDescent="0.2">
      <c r="A503" s="52">
        <v>495</v>
      </c>
      <c r="B503" s="52">
        <f>A503/3-1</f>
        <v>164</v>
      </c>
      <c r="C503" t="s">
        <v>725</v>
      </c>
    </row>
    <row r="504" spans="1:3" x14ac:dyDescent="0.2">
      <c r="A504" s="52">
        <v>498</v>
      </c>
      <c r="B504" s="52">
        <f>A504/3-1</f>
        <v>165</v>
      </c>
      <c r="C504" t="s">
        <v>725</v>
      </c>
    </row>
    <row r="505" spans="1:3" x14ac:dyDescent="0.2">
      <c r="A505" s="52">
        <v>501</v>
      </c>
      <c r="B505" s="52">
        <f>A505/3-1</f>
        <v>166</v>
      </c>
      <c r="C505" t="s">
        <v>725</v>
      </c>
    </row>
    <row r="506" spans="1:3" x14ac:dyDescent="0.2">
      <c r="A506" s="52">
        <v>504</v>
      </c>
      <c r="B506" s="52">
        <f>A506/3-1</f>
        <v>167</v>
      </c>
      <c r="C506" t="s">
        <v>725</v>
      </c>
    </row>
    <row r="507" spans="1:3" x14ac:dyDescent="0.2">
      <c r="A507" s="52">
        <v>507</v>
      </c>
      <c r="B507" s="52">
        <f>A507/3-1</f>
        <v>168</v>
      </c>
      <c r="C507" t="s">
        <v>725</v>
      </c>
    </row>
    <row r="508" spans="1:3" x14ac:dyDescent="0.2">
      <c r="A508" s="52">
        <v>510</v>
      </c>
      <c r="B508" s="52">
        <f>A508/3-1</f>
        <v>169</v>
      </c>
      <c r="C508" t="s">
        <v>725</v>
      </c>
    </row>
    <row r="509" spans="1:3" x14ac:dyDescent="0.2">
      <c r="A509" s="52">
        <v>513</v>
      </c>
      <c r="B509" s="52">
        <f>A509/3-1</f>
        <v>170</v>
      </c>
      <c r="C509" t="s">
        <v>725</v>
      </c>
    </row>
    <row r="510" spans="1:3" x14ac:dyDescent="0.2">
      <c r="A510" s="52">
        <v>516</v>
      </c>
      <c r="B510" s="52">
        <f>A510/3-1</f>
        <v>171</v>
      </c>
      <c r="C510" t="s">
        <v>725</v>
      </c>
    </row>
    <row r="511" spans="1:3" x14ac:dyDescent="0.2">
      <c r="A511" s="52">
        <v>519</v>
      </c>
      <c r="B511" s="52">
        <f>A511/3-1</f>
        <v>172</v>
      </c>
      <c r="C511" t="s">
        <v>725</v>
      </c>
    </row>
    <row r="512" spans="1:3" x14ac:dyDescent="0.2">
      <c r="A512" s="52">
        <v>522</v>
      </c>
      <c r="B512" s="52">
        <f>A512/3-1</f>
        <v>173</v>
      </c>
      <c r="C512" t="s">
        <v>725</v>
      </c>
    </row>
    <row r="513" spans="1:3" x14ac:dyDescent="0.2">
      <c r="A513" s="52">
        <v>525</v>
      </c>
      <c r="B513" s="52">
        <f>A513/3-1</f>
        <v>174</v>
      </c>
      <c r="C513" t="s">
        <v>725</v>
      </c>
    </row>
    <row r="514" spans="1:3" x14ac:dyDescent="0.2">
      <c r="A514" s="52">
        <v>528</v>
      </c>
      <c r="B514" s="52">
        <f>A514/3-1</f>
        <v>175</v>
      </c>
      <c r="C514" t="s">
        <v>725</v>
      </c>
    </row>
    <row r="515" spans="1:3" x14ac:dyDescent="0.2">
      <c r="A515" s="52">
        <v>531</v>
      </c>
      <c r="B515" s="52">
        <f>A515/3-1</f>
        <v>176</v>
      </c>
      <c r="C515" t="s">
        <v>725</v>
      </c>
    </row>
    <row r="516" spans="1:3" x14ac:dyDescent="0.2">
      <c r="A516" s="52">
        <v>534</v>
      </c>
      <c r="B516" s="52">
        <f>A516/3-1</f>
        <v>177</v>
      </c>
      <c r="C516" t="s">
        <v>725</v>
      </c>
    </row>
    <row r="517" spans="1:3" x14ac:dyDescent="0.2">
      <c r="A517" s="52">
        <v>537</v>
      </c>
      <c r="B517" s="52">
        <f>A517/3-1</f>
        <v>178</v>
      </c>
      <c r="C517" t="s">
        <v>725</v>
      </c>
    </row>
    <row r="518" spans="1:3" x14ac:dyDescent="0.2">
      <c r="A518" s="52">
        <v>540</v>
      </c>
      <c r="B518" s="52">
        <f>A518/3-1</f>
        <v>179</v>
      </c>
      <c r="C518" t="s">
        <v>725</v>
      </c>
    </row>
    <row r="519" spans="1:3" x14ac:dyDescent="0.2">
      <c r="A519" s="52">
        <v>543</v>
      </c>
      <c r="B519" s="52">
        <f>A519/3-1</f>
        <v>180</v>
      </c>
      <c r="C519" t="s">
        <v>725</v>
      </c>
    </row>
    <row r="520" spans="1:3" x14ac:dyDescent="0.2">
      <c r="A520" s="52">
        <v>546</v>
      </c>
      <c r="B520" s="52">
        <f>A520/3-1</f>
        <v>181</v>
      </c>
      <c r="C520" t="s">
        <v>725</v>
      </c>
    </row>
    <row r="521" spans="1:3" x14ac:dyDescent="0.2">
      <c r="A521" s="52">
        <v>549</v>
      </c>
      <c r="B521" s="52">
        <f>A521/3-1</f>
        <v>182</v>
      </c>
      <c r="C521" t="s">
        <v>725</v>
      </c>
    </row>
    <row r="522" spans="1:3" x14ac:dyDescent="0.2">
      <c r="A522" s="52">
        <v>552</v>
      </c>
      <c r="B522" s="52">
        <f>A522/3-1</f>
        <v>183</v>
      </c>
      <c r="C522" t="s">
        <v>725</v>
      </c>
    </row>
    <row r="523" spans="1:3" x14ac:dyDescent="0.2">
      <c r="A523" s="52">
        <v>555</v>
      </c>
      <c r="B523" s="52">
        <f>A523/3-1</f>
        <v>184</v>
      </c>
      <c r="C523" t="s">
        <v>725</v>
      </c>
    </row>
    <row r="524" spans="1:3" x14ac:dyDescent="0.2">
      <c r="A524" s="52">
        <v>558</v>
      </c>
      <c r="B524" s="52">
        <f>A524/3-1</f>
        <v>185</v>
      </c>
      <c r="C524" t="s">
        <v>725</v>
      </c>
    </row>
    <row r="525" spans="1:3" x14ac:dyDescent="0.2">
      <c r="A525" s="52">
        <v>561</v>
      </c>
      <c r="B525" s="52">
        <f>A525/3-1</f>
        <v>186</v>
      </c>
      <c r="C525" t="s">
        <v>725</v>
      </c>
    </row>
    <row r="526" spans="1:3" x14ac:dyDescent="0.2">
      <c r="A526" s="52">
        <v>564</v>
      </c>
      <c r="B526" s="52">
        <f>A526/3-1</f>
        <v>187</v>
      </c>
      <c r="C526" t="s">
        <v>725</v>
      </c>
    </row>
    <row r="527" spans="1:3" x14ac:dyDescent="0.2">
      <c r="A527" s="52">
        <v>567</v>
      </c>
      <c r="B527" s="52">
        <f>A527/3-1</f>
        <v>188</v>
      </c>
      <c r="C527" t="s">
        <v>725</v>
      </c>
    </row>
    <row r="528" spans="1:3" x14ac:dyDescent="0.2">
      <c r="A528" s="52">
        <v>570</v>
      </c>
      <c r="B528" s="52">
        <f>A528/3-1</f>
        <v>189</v>
      </c>
      <c r="C528" t="s">
        <v>725</v>
      </c>
    </row>
    <row r="529" spans="1:3" x14ac:dyDescent="0.2">
      <c r="A529" s="52">
        <v>576</v>
      </c>
      <c r="B529" s="52">
        <f>A529/3-1</f>
        <v>191</v>
      </c>
      <c r="C529" t="s">
        <v>725</v>
      </c>
    </row>
    <row r="530" spans="1:3" x14ac:dyDescent="0.2">
      <c r="A530" s="52">
        <v>579</v>
      </c>
      <c r="B530" s="52">
        <f>A530/3-1</f>
        <v>192</v>
      </c>
      <c r="C530" t="s">
        <v>725</v>
      </c>
    </row>
    <row r="531" spans="1:3" x14ac:dyDescent="0.2">
      <c r="A531" s="52">
        <v>582</v>
      </c>
      <c r="B531" s="52">
        <f>A531/3-1</f>
        <v>193</v>
      </c>
      <c r="C531" t="s">
        <v>725</v>
      </c>
    </row>
    <row r="532" spans="1:3" x14ac:dyDescent="0.2">
      <c r="A532" s="52">
        <v>585</v>
      </c>
      <c r="B532" s="52">
        <f>A532/3-1</f>
        <v>194</v>
      </c>
      <c r="C532" t="s">
        <v>725</v>
      </c>
    </row>
    <row r="533" spans="1:3" x14ac:dyDescent="0.2">
      <c r="A533" s="52">
        <v>588</v>
      </c>
      <c r="B533" s="52">
        <f>A533/3-1</f>
        <v>195</v>
      </c>
      <c r="C533" t="s">
        <v>725</v>
      </c>
    </row>
    <row r="534" spans="1:3" x14ac:dyDescent="0.2">
      <c r="A534" s="52">
        <v>591</v>
      </c>
      <c r="B534" s="52">
        <f>A534/3-1</f>
        <v>196</v>
      </c>
      <c r="C534" t="s">
        <v>725</v>
      </c>
    </row>
    <row r="535" spans="1:3" x14ac:dyDescent="0.2">
      <c r="A535" s="52">
        <v>594</v>
      </c>
      <c r="B535" s="52">
        <f>A535/3-1</f>
        <v>197</v>
      </c>
      <c r="C535" t="s">
        <v>725</v>
      </c>
    </row>
    <row r="536" spans="1:3" x14ac:dyDescent="0.2">
      <c r="A536" s="52">
        <v>597</v>
      </c>
      <c r="B536" s="52">
        <f>A536/3-1</f>
        <v>198</v>
      </c>
      <c r="C536" t="s">
        <v>725</v>
      </c>
    </row>
    <row r="537" spans="1:3" x14ac:dyDescent="0.2">
      <c r="A537" s="52">
        <v>600</v>
      </c>
      <c r="B537" s="52">
        <f>A537/3-1</f>
        <v>199</v>
      </c>
      <c r="C537" t="s">
        <v>725</v>
      </c>
    </row>
    <row r="538" spans="1:3" x14ac:dyDescent="0.2">
      <c r="A538" s="52">
        <v>603</v>
      </c>
      <c r="B538" s="52">
        <f>A538/3-1</f>
        <v>200</v>
      </c>
      <c r="C538" t="s">
        <v>725</v>
      </c>
    </row>
    <row r="539" spans="1:3" x14ac:dyDescent="0.2">
      <c r="A539" s="52">
        <v>606</v>
      </c>
      <c r="B539" s="52">
        <f>A539/3-1</f>
        <v>201</v>
      </c>
      <c r="C539" t="s">
        <v>725</v>
      </c>
    </row>
    <row r="540" spans="1:3" x14ac:dyDescent="0.2">
      <c r="A540" s="52">
        <v>609</v>
      </c>
      <c r="B540" s="52">
        <f>A540/3-1</f>
        <v>202</v>
      </c>
      <c r="C540" t="s">
        <v>725</v>
      </c>
    </row>
    <row r="541" spans="1:3" x14ac:dyDescent="0.2">
      <c r="A541" s="52">
        <v>612</v>
      </c>
      <c r="B541" s="52">
        <f>A541/3-1</f>
        <v>203</v>
      </c>
      <c r="C541" t="s">
        <v>725</v>
      </c>
    </row>
    <row r="542" spans="1:3" x14ac:dyDescent="0.2">
      <c r="A542" s="52">
        <v>615</v>
      </c>
      <c r="B542" s="52">
        <f>A542/3-1</f>
        <v>204</v>
      </c>
      <c r="C542" t="s">
        <v>725</v>
      </c>
    </row>
    <row r="543" spans="1:3" x14ac:dyDescent="0.2">
      <c r="A543" s="52">
        <v>618</v>
      </c>
      <c r="B543" s="52">
        <f>A543/3-1</f>
        <v>205</v>
      </c>
      <c r="C543" t="s">
        <v>725</v>
      </c>
    </row>
    <row r="544" spans="1:3" x14ac:dyDescent="0.2">
      <c r="A544" s="52">
        <v>621</v>
      </c>
      <c r="B544" s="52">
        <f>A544/3-1</f>
        <v>206</v>
      </c>
      <c r="C544" t="s">
        <v>725</v>
      </c>
    </row>
    <row r="545" spans="1:3" x14ac:dyDescent="0.2">
      <c r="A545" s="52">
        <v>624</v>
      </c>
      <c r="B545" s="52">
        <f>A545/3-1</f>
        <v>207</v>
      </c>
      <c r="C545" t="s">
        <v>725</v>
      </c>
    </row>
    <row r="546" spans="1:3" x14ac:dyDescent="0.2">
      <c r="A546" s="52">
        <v>627</v>
      </c>
      <c r="B546" s="52">
        <f>A546/3-1</f>
        <v>208</v>
      </c>
      <c r="C546" t="s">
        <v>725</v>
      </c>
    </row>
    <row r="547" spans="1:3" x14ac:dyDescent="0.2">
      <c r="A547" s="52">
        <v>630</v>
      </c>
      <c r="B547" s="52">
        <f>A547/3-1</f>
        <v>209</v>
      </c>
      <c r="C547" t="s">
        <v>725</v>
      </c>
    </row>
    <row r="548" spans="1:3" x14ac:dyDescent="0.2">
      <c r="A548" s="52">
        <v>633</v>
      </c>
      <c r="B548" s="52">
        <f>A548/3-1</f>
        <v>210</v>
      </c>
      <c r="C548" t="s">
        <v>725</v>
      </c>
    </row>
    <row r="549" spans="1:3" x14ac:dyDescent="0.2">
      <c r="A549" s="52">
        <v>636</v>
      </c>
      <c r="B549" s="52">
        <f>A549/3-1</f>
        <v>211</v>
      </c>
      <c r="C549" t="s">
        <v>725</v>
      </c>
    </row>
    <row r="550" spans="1:3" x14ac:dyDescent="0.2">
      <c r="A550" s="52">
        <v>639</v>
      </c>
      <c r="B550" s="52">
        <f>A550/3-1</f>
        <v>212</v>
      </c>
      <c r="C550" t="s">
        <v>725</v>
      </c>
    </row>
    <row r="551" spans="1:3" x14ac:dyDescent="0.2">
      <c r="A551" s="52">
        <v>642</v>
      </c>
      <c r="B551" s="52">
        <f>A551/3-1</f>
        <v>213</v>
      </c>
      <c r="C551" t="s">
        <v>725</v>
      </c>
    </row>
    <row r="552" spans="1:3" x14ac:dyDescent="0.2">
      <c r="A552" s="52">
        <v>645</v>
      </c>
      <c r="B552" s="52">
        <f>A552/3-1</f>
        <v>214</v>
      </c>
      <c r="C552" t="s">
        <v>725</v>
      </c>
    </row>
    <row r="553" spans="1:3" x14ac:dyDescent="0.2">
      <c r="A553" s="52">
        <v>648</v>
      </c>
      <c r="B553" s="52">
        <f>A553/3-1</f>
        <v>215</v>
      </c>
      <c r="C553" t="s">
        <v>725</v>
      </c>
    </row>
    <row r="554" spans="1:3" x14ac:dyDescent="0.2">
      <c r="A554" s="52">
        <v>651</v>
      </c>
      <c r="B554" s="52">
        <f>A554/3-1</f>
        <v>216</v>
      </c>
      <c r="C554" t="s">
        <v>725</v>
      </c>
    </row>
    <row r="555" spans="1:3" x14ac:dyDescent="0.2">
      <c r="A555" s="52">
        <v>654</v>
      </c>
      <c r="B555" s="52">
        <f>A555/3-1</f>
        <v>217</v>
      </c>
      <c r="C555" t="s">
        <v>725</v>
      </c>
    </row>
    <row r="556" spans="1:3" x14ac:dyDescent="0.2">
      <c r="A556" s="52">
        <v>657</v>
      </c>
      <c r="B556" s="52">
        <f>A556/3-1</f>
        <v>218</v>
      </c>
      <c r="C556" t="s">
        <v>725</v>
      </c>
    </row>
    <row r="557" spans="1:3" x14ac:dyDescent="0.2">
      <c r="A557" s="52">
        <v>660</v>
      </c>
      <c r="B557" s="52">
        <f>A557/3-1</f>
        <v>219</v>
      </c>
      <c r="C557" t="s">
        <v>725</v>
      </c>
    </row>
    <row r="558" spans="1:3" x14ac:dyDescent="0.2">
      <c r="A558" s="52">
        <v>663</v>
      </c>
      <c r="B558" s="52">
        <f>A558/3-1</f>
        <v>220</v>
      </c>
      <c r="C558" t="s">
        <v>725</v>
      </c>
    </row>
    <row r="559" spans="1:3" x14ac:dyDescent="0.2">
      <c r="A559" s="52">
        <v>666</v>
      </c>
      <c r="B559" s="52">
        <f>A559/3-1</f>
        <v>221</v>
      </c>
      <c r="C559" t="s">
        <v>725</v>
      </c>
    </row>
    <row r="560" spans="1:3" x14ac:dyDescent="0.2">
      <c r="A560" s="52">
        <v>669</v>
      </c>
      <c r="B560" s="52">
        <f>A560/3-1</f>
        <v>222</v>
      </c>
      <c r="C560" t="s">
        <v>725</v>
      </c>
    </row>
    <row r="561" spans="1:3" x14ac:dyDescent="0.2">
      <c r="A561" s="52">
        <v>672</v>
      </c>
      <c r="B561" s="52">
        <f>A561/3-1</f>
        <v>223</v>
      </c>
      <c r="C561" t="s">
        <v>725</v>
      </c>
    </row>
    <row r="562" spans="1:3" x14ac:dyDescent="0.2">
      <c r="A562" s="52">
        <v>675</v>
      </c>
      <c r="B562" s="52">
        <f>A562/3-1</f>
        <v>224</v>
      </c>
      <c r="C562" t="s">
        <v>725</v>
      </c>
    </row>
    <row r="563" spans="1:3" x14ac:dyDescent="0.2">
      <c r="A563" s="52">
        <v>678</v>
      </c>
      <c r="B563" s="52">
        <f>A563/3-1</f>
        <v>225</v>
      </c>
      <c r="C563" t="s">
        <v>725</v>
      </c>
    </row>
    <row r="564" spans="1:3" x14ac:dyDescent="0.2">
      <c r="A564" s="52">
        <v>681</v>
      </c>
      <c r="B564" s="52">
        <f>A564/3-1</f>
        <v>226</v>
      </c>
      <c r="C564" t="s">
        <v>725</v>
      </c>
    </row>
    <row r="565" spans="1:3" x14ac:dyDescent="0.2">
      <c r="A565" s="52">
        <v>684</v>
      </c>
      <c r="B565" s="52">
        <f>A565/3-1</f>
        <v>227</v>
      </c>
      <c r="C565" t="s">
        <v>725</v>
      </c>
    </row>
    <row r="566" spans="1:3" x14ac:dyDescent="0.2">
      <c r="A566" s="52">
        <v>687</v>
      </c>
      <c r="B566" s="52">
        <f>A566/3-1</f>
        <v>228</v>
      </c>
      <c r="C566" t="s">
        <v>725</v>
      </c>
    </row>
    <row r="567" spans="1:3" x14ac:dyDescent="0.2">
      <c r="A567" s="52">
        <v>690</v>
      </c>
      <c r="B567" s="52">
        <f>A567/3-1</f>
        <v>229</v>
      </c>
      <c r="C567" t="s">
        <v>725</v>
      </c>
    </row>
    <row r="568" spans="1:3" x14ac:dyDescent="0.2">
      <c r="A568" s="52">
        <v>693</v>
      </c>
      <c r="B568" s="52">
        <f>A568/3-1</f>
        <v>230</v>
      </c>
      <c r="C568" t="s">
        <v>725</v>
      </c>
    </row>
    <row r="569" spans="1:3" x14ac:dyDescent="0.2">
      <c r="A569" s="52">
        <v>696</v>
      </c>
      <c r="B569" s="52">
        <f>A569/3-1</f>
        <v>231</v>
      </c>
      <c r="C569" t="s">
        <v>725</v>
      </c>
    </row>
    <row r="570" spans="1:3" x14ac:dyDescent="0.2">
      <c r="A570" s="52">
        <v>699</v>
      </c>
      <c r="B570" s="52">
        <f>A570/3-1</f>
        <v>232</v>
      </c>
      <c r="C570" t="s">
        <v>725</v>
      </c>
    </row>
    <row r="571" spans="1:3" x14ac:dyDescent="0.2">
      <c r="A571" s="52">
        <v>702</v>
      </c>
      <c r="B571" s="52">
        <f>A571/3-1</f>
        <v>233</v>
      </c>
      <c r="C571" t="s">
        <v>725</v>
      </c>
    </row>
    <row r="572" spans="1:3" x14ac:dyDescent="0.2">
      <c r="A572" s="52">
        <v>705</v>
      </c>
      <c r="B572" s="52">
        <f>A572/3-1</f>
        <v>234</v>
      </c>
      <c r="C572" t="s">
        <v>725</v>
      </c>
    </row>
    <row r="573" spans="1:3" x14ac:dyDescent="0.2">
      <c r="A573" s="52">
        <v>708</v>
      </c>
      <c r="B573" s="52">
        <f>A573/3-1</f>
        <v>235</v>
      </c>
      <c r="C573" t="s">
        <v>725</v>
      </c>
    </row>
    <row r="574" spans="1:3" x14ac:dyDescent="0.2">
      <c r="A574" s="52">
        <v>711</v>
      </c>
      <c r="B574" s="52">
        <f>A574/3-1</f>
        <v>236</v>
      </c>
      <c r="C574" t="s">
        <v>725</v>
      </c>
    </row>
    <row r="575" spans="1:3" x14ac:dyDescent="0.2">
      <c r="A575" s="52">
        <v>714</v>
      </c>
      <c r="B575" s="52">
        <f>A575/3-1</f>
        <v>237</v>
      </c>
      <c r="C575" t="s">
        <v>725</v>
      </c>
    </row>
    <row r="576" spans="1:3" x14ac:dyDescent="0.2">
      <c r="A576" s="52">
        <v>717</v>
      </c>
      <c r="B576" s="52">
        <f>A576/3-1</f>
        <v>238</v>
      </c>
      <c r="C576" t="s">
        <v>725</v>
      </c>
    </row>
    <row r="577" spans="1:3" x14ac:dyDescent="0.2">
      <c r="A577" s="52">
        <v>720</v>
      </c>
      <c r="B577" s="52">
        <f>A577/3-1</f>
        <v>239</v>
      </c>
      <c r="C577" t="s">
        <v>725</v>
      </c>
    </row>
    <row r="578" spans="1:3" x14ac:dyDescent="0.2">
      <c r="A578" s="52">
        <v>723</v>
      </c>
      <c r="B578" s="52">
        <f>A578/3-1</f>
        <v>240</v>
      </c>
      <c r="C578" t="s">
        <v>725</v>
      </c>
    </row>
    <row r="579" spans="1:3" x14ac:dyDescent="0.2">
      <c r="A579" s="52">
        <v>726</v>
      </c>
      <c r="B579" s="52">
        <f>A579/3-1</f>
        <v>241</v>
      </c>
      <c r="C579" t="s">
        <v>725</v>
      </c>
    </row>
    <row r="580" spans="1:3" x14ac:dyDescent="0.2">
      <c r="A580" s="52">
        <v>729</v>
      </c>
      <c r="B580" s="52">
        <f>A580/3-1</f>
        <v>242</v>
      </c>
      <c r="C580" t="s">
        <v>725</v>
      </c>
    </row>
    <row r="581" spans="1:3" x14ac:dyDescent="0.2">
      <c r="A581" s="52">
        <v>732</v>
      </c>
      <c r="B581" s="52">
        <f>A581/3-1</f>
        <v>243</v>
      </c>
      <c r="C581" t="s">
        <v>725</v>
      </c>
    </row>
    <row r="582" spans="1:3" x14ac:dyDescent="0.2">
      <c r="A582" s="52">
        <v>735</v>
      </c>
      <c r="B582" s="52">
        <f>A582/3-1</f>
        <v>244</v>
      </c>
      <c r="C582" t="s">
        <v>725</v>
      </c>
    </row>
    <row r="583" spans="1:3" x14ac:dyDescent="0.2">
      <c r="A583" s="52">
        <v>738</v>
      </c>
      <c r="B583" s="52">
        <f>A583/3-1</f>
        <v>245</v>
      </c>
      <c r="C583" t="s">
        <v>725</v>
      </c>
    </row>
    <row r="584" spans="1:3" x14ac:dyDescent="0.2">
      <c r="A584" s="52">
        <v>741</v>
      </c>
      <c r="B584" s="52">
        <f>A584/3-1</f>
        <v>246</v>
      </c>
      <c r="C584" t="s">
        <v>725</v>
      </c>
    </row>
    <row r="585" spans="1:3" x14ac:dyDescent="0.2">
      <c r="A585" s="52">
        <v>744</v>
      </c>
      <c r="B585" s="52">
        <f>A585/3-1</f>
        <v>247</v>
      </c>
      <c r="C585" t="s">
        <v>725</v>
      </c>
    </row>
    <row r="586" spans="1:3" x14ac:dyDescent="0.2">
      <c r="A586" s="52">
        <v>747</v>
      </c>
      <c r="B586" s="52">
        <f>A586/3-1</f>
        <v>248</v>
      </c>
      <c r="C586" t="s">
        <v>725</v>
      </c>
    </row>
    <row r="587" spans="1:3" x14ac:dyDescent="0.2">
      <c r="A587" s="52">
        <v>750</v>
      </c>
      <c r="B587" s="52">
        <f>A587/3-1</f>
        <v>249</v>
      </c>
      <c r="C587" t="s">
        <v>725</v>
      </c>
    </row>
    <row r="588" spans="1:3" x14ac:dyDescent="0.2">
      <c r="A588" s="52">
        <v>753</v>
      </c>
      <c r="B588" s="52">
        <f>A588/3-1</f>
        <v>250</v>
      </c>
      <c r="C588" t="s">
        <v>725</v>
      </c>
    </row>
    <row r="589" spans="1:3" x14ac:dyDescent="0.2">
      <c r="A589" s="52">
        <v>756</v>
      </c>
      <c r="B589" s="52">
        <f>A589/3-1</f>
        <v>251</v>
      </c>
      <c r="C589" t="s">
        <v>725</v>
      </c>
    </row>
    <row r="590" spans="1:3" x14ac:dyDescent="0.2">
      <c r="A590" s="52">
        <v>759</v>
      </c>
      <c r="B590" s="52">
        <f>A590/3-1</f>
        <v>252</v>
      </c>
      <c r="C590" t="s">
        <v>725</v>
      </c>
    </row>
    <row r="591" spans="1:3" x14ac:dyDescent="0.2">
      <c r="A591" s="52">
        <v>762</v>
      </c>
      <c r="B591" s="52">
        <f>A591/3-1</f>
        <v>253</v>
      </c>
      <c r="C591" t="s">
        <v>725</v>
      </c>
    </row>
    <row r="592" spans="1:3" x14ac:dyDescent="0.2">
      <c r="A592" s="52">
        <v>765</v>
      </c>
      <c r="B592" s="52">
        <f>A592/3-1</f>
        <v>254</v>
      </c>
      <c r="C592" t="s">
        <v>725</v>
      </c>
    </row>
    <row r="593" spans="1:3" x14ac:dyDescent="0.2">
      <c r="A593" s="52">
        <v>768</v>
      </c>
      <c r="B593" s="52">
        <f>A593/3-1</f>
        <v>255</v>
      </c>
      <c r="C593" t="s">
        <v>725</v>
      </c>
    </row>
    <row r="594" spans="1:3" x14ac:dyDescent="0.2">
      <c r="A594" s="52">
        <v>771</v>
      </c>
      <c r="B594" s="52">
        <f>A594/3-1</f>
        <v>256</v>
      </c>
      <c r="C594" t="s">
        <v>725</v>
      </c>
    </row>
    <row r="595" spans="1:3" x14ac:dyDescent="0.2">
      <c r="A595" s="52">
        <v>774</v>
      </c>
      <c r="B595" s="52">
        <f>A595/3-1</f>
        <v>257</v>
      </c>
      <c r="C595" t="s">
        <v>725</v>
      </c>
    </row>
    <row r="596" spans="1:3" x14ac:dyDescent="0.2">
      <c r="A596" s="52">
        <v>777</v>
      </c>
      <c r="B596" s="52">
        <f>A596/3-1</f>
        <v>258</v>
      </c>
      <c r="C596" t="s">
        <v>725</v>
      </c>
    </row>
    <row r="597" spans="1:3" x14ac:dyDescent="0.2">
      <c r="A597" s="52">
        <v>780</v>
      </c>
      <c r="B597" s="52">
        <f>A597/3-1</f>
        <v>259</v>
      </c>
      <c r="C597" t="s">
        <v>725</v>
      </c>
    </row>
    <row r="598" spans="1:3" x14ac:dyDescent="0.2">
      <c r="A598" s="52">
        <v>783</v>
      </c>
      <c r="B598" s="52">
        <f>A598/3-1</f>
        <v>260</v>
      </c>
      <c r="C598" t="s">
        <v>725</v>
      </c>
    </row>
    <row r="599" spans="1:3" x14ac:dyDescent="0.2">
      <c r="A599" s="52">
        <v>786</v>
      </c>
      <c r="B599" s="52">
        <f>A599/3-1</f>
        <v>261</v>
      </c>
      <c r="C599" t="s">
        <v>725</v>
      </c>
    </row>
    <row r="600" spans="1:3" x14ac:dyDescent="0.2">
      <c r="A600" s="52">
        <v>789</v>
      </c>
      <c r="B600" s="52">
        <f>A600/3-1</f>
        <v>262</v>
      </c>
      <c r="C600" t="s">
        <v>725</v>
      </c>
    </row>
    <row r="601" spans="1:3" x14ac:dyDescent="0.2">
      <c r="A601" s="52">
        <v>792</v>
      </c>
      <c r="B601" s="52">
        <f>A601/3-1</f>
        <v>263</v>
      </c>
      <c r="C601" t="s">
        <v>725</v>
      </c>
    </row>
    <row r="602" spans="1:3" x14ac:dyDescent="0.2">
      <c r="A602" s="52">
        <v>795</v>
      </c>
      <c r="B602" s="52">
        <f>A602/3-1</f>
        <v>264</v>
      </c>
      <c r="C602" t="s">
        <v>725</v>
      </c>
    </row>
    <row r="603" spans="1:3" x14ac:dyDescent="0.2">
      <c r="A603" s="52">
        <v>798</v>
      </c>
      <c r="B603" s="52">
        <f>A603/3-1</f>
        <v>265</v>
      </c>
      <c r="C603" t="s">
        <v>725</v>
      </c>
    </row>
    <row r="604" spans="1:3" x14ac:dyDescent="0.2">
      <c r="A604" s="52">
        <v>801</v>
      </c>
      <c r="B604" s="52">
        <f>A604/3-1</f>
        <v>266</v>
      </c>
      <c r="C604" t="s">
        <v>725</v>
      </c>
    </row>
    <row r="605" spans="1:3" x14ac:dyDescent="0.2">
      <c r="A605" s="52">
        <v>804</v>
      </c>
      <c r="B605" s="52">
        <f>A605/3-1</f>
        <v>267</v>
      </c>
      <c r="C605" t="s">
        <v>725</v>
      </c>
    </row>
    <row r="606" spans="1:3" x14ac:dyDescent="0.2">
      <c r="A606" s="52">
        <v>807</v>
      </c>
      <c r="B606" s="52">
        <f>A606/3-1</f>
        <v>268</v>
      </c>
      <c r="C606" t="s">
        <v>725</v>
      </c>
    </row>
    <row r="607" spans="1:3" x14ac:dyDescent="0.2">
      <c r="A607" s="52">
        <v>810</v>
      </c>
      <c r="B607" s="52">
        <f>A607/3-1</f>
        <v>269</v>
      </c>
      <c r="C607" t="s">
        <v>725</v>
      </c>
    </row>
    <row r="608" spans="1:3" x14ac:dyDescent="0.2">
      <c r="A608" s="52">
        <v>813</v>
      </c>
      <c r="B608" s="52">
        <f>A608/3-1</f>
        <v>270</v>
      </c>
      <c r="C608" t="s">
        <v>725</v>
      </c>
    </row>
    <row r="609" spans="1:3" x14ac:dyDescent="0.2">
      <c r="A609" s="52">
        <v>816</v>
      </c>
      <c r="B609" s="52">
        <f>A609/3-1</f>
        <v>271</v>
      </c>
      <c r="C609" t="s">
        <v>725</v>
      </c>
    </row>
    <row r="610" spans="1:3" x14ac:dyDescent="0.2">
      <c r="A610" s="52">
        <v>819</v>
      </c>
      <c r="B610" s="52">
        <f>A610/3-1</f>
        <v>272</v>
      </c>
      <c r="C610" t="s">
        <v>725</v>
      </c>
    </row>
    <row r="611" spans="1:3" x14ac:dyDescent="0.2">
      <c r="A611" s="52">
        <v>822</v>
      </c>
      <c r="B611" s="52">
        <f>A611/3-1</f>
        <v>273</v>
      </c>
      <c r="C611" t="s">
        <v>725</v>
      </c>
    </row>
    <row r="612" spans="1:3" x14ac:dyDescent="0.2">
      <c r="A612" s="52">
        <v>825</v>
      </c>
      <c r="B612" s="52">
        <f>A612/3-1</f>
        <v>274</v>
      </c>
      <c r="C612" t="s">
        <v>725</v>
      </c>
    </row>
    <row r="613" spans="1:3" x14ac:dyDescent="0.2">
      <c r="A613" s="52">
        <v>828</v>
      </c>
      <c r="B613" s="52">
        <f>A613/3-1</f>
        <v>275</v>
      </c>
      <c r="C613" t="s">
        <v>725</v>
      </c>
    </row>
    <row r="614" spans="1:3" x14ac:dyDescent="0.2">
      <c r="A614" s="52">
        <v>831</v>
      </c>
      <c r="B614" s="52">
        <f>A614/3-1</f>
        <v>276</v>
      </c>
      <c r="C614" t="s">
        <v>725</v>
      </c>
    </row>
    <row r="615" spans="1:3" x14ac:dyDescent="0.2">
      <c r="A615" s="52">
        <v>834</v>
      </c>
      <c r="B615" s="52">
        <f>A615/3-1</f>
        <v>277</v>
      </c>
      <c r="C615" t="s">
        <v>725</v>
      </c>
    </row>
    <row r="616" spans="1:3" x14ac:dyDescent="0.2">
      <c r="A616" s="52">
        <v>837</v>
      </c>
      <c r="B616" s="52">
        <f>A616/3-1</f>
        <v>278</v>
      </c>
      <c r="C616" t="s">
        <v>725</v>
      </c>
    </row>
    <row r="617" spans="1:3" x14ac:dyDescent="0.2">
      <c r="A617" s="52">
        <v>840</v>
      </c>
      <c r="B617" s="52">
        <f>A617/3-1</f>
        <v>279</v>
      </c>
      <c r="C617" t="s">
        <v>725</v>
      </c>
    </row>
    <row r="618" spans="1:3" x14ac:dyDescent="0.2">
      <c r="A618" s="52">
        <v>843</v>
      </c>
      <c r="B618" s="52">
        <f>A618/3-1</f>
        <v>280</v>
      </c>
      <c r="C618" t="s">
        <v>725</v>
      </c>
    </row>
    <row r="619" spans="1:3" x14ac:dyDescent="0.2">
      <c r="A619" s="52">
        <v>846</v>
      </c>
      <c r="B619" s="52">
        <f>A619/3-1</f>
        <v>281</v>
      </c>
      <c r="C619" t="s">
        <v>725</v>
      </c>
    </row>
    <row r="620" spans="1:3" x14ac:dyDescent="0.2">
      <c r="A620" s="52">
        <v>849</v>
      </c>
      <c r="B620" s="52">
        <f>A620/3-1</f>
        <v>282</v>
      </c>
      <c r="C620" t="s">
        <v>725</v>
      </c>
    </row>
    <row r="621" spans="1:3" x14ac:dyDescent="0.2">
      <c r="A621" s="52">
        <v>852</v>
      </c>
      <c r="B621" s="52">
        <f>A621/3-1</f>
        <v>283</v>
      </c>
      <c r="C621" t="s">
        <v>725</v>
      </c>
    </row>
    <row r="622" spans="1:3" x14ac:dyDescent="0.2">
      <c r="A622" s="52">
        <v>855</v>
      </c>
      <c r="B622" s="52">
        <f>A622/3-1</f>
        <v>284</v>
      </c>
      <c r="C622" t="s">
        <v>725</v>
      </c>
    </row>
    <row r="623" spans="1:3" x14ac:dyDescent="0.2">
      <c r="A623" s="52">
        <v>858</v>
      </c>
      <c r="B623" s="52">
        <f>A623/3-1</f>
        <v>285</v>
      </c>
      <c r="C623" t="s">
        <v>725</v>
      </c>
    </row>
    <row r="624" spans="1:3" x14ac:dyDescent="0.2">
      <c r="A624" s="52">
        <v>861</v>
      </c>
      <c r="B624" s="52">
        <f>A624/3-1</f>
        <v>286</v>
      </c>
      <c r="C624" t="s">
        <v>725</v>
      </c>
    </row>
    <row r="625" spans="1:3" x14ac:dyDescent="0.2">
      <c r="A625" s="52">
        <v>864</v>
      </c>
      <c r="B625" s="52">
        <f>A625/3-1</f>
        <v>287</v>
      </c>
      <c r="C625" t="s">
        <v>725</v>
      </c>
    </row>
    <row r="626" spans="1:3" x14ac:dyDescent="0.2">
      <c r="A626" s="52">
        <v>867</v>
      </c>
      <c r="B626" s="52">
        <f>A626/3-1</f>
        <v>288</v>
      </c>
      <c r="C626" t="s">
        <v>725</v>
      </c>
    </row>
    <row r="627" spans="1:3" x14ac:dyDescent="0.2">
      <c r="A627" s="52">
        <v>870</v>
      </c>
      <c r="B627" s="52">
        <f>A627/3-1</f>
        <v>289</v>
      </c>
      <c r="C627" t="s">
        <v>725</v>
      </c>
    </row>
    <row r="628" spans="1:3" x14ac:dyDescent="0.2">
      <c r="A628" s="52">
        <v>873</v>
      </c>
      <c r="B628" s="52">
        <f>A628/3-1</f>
        <v>290</v>
      </c>
      <c r="C628" t="s">
        <v>725</v>
      </c>
    </row>
    <row r="629" spans="1:3" x14ac:dyDescent="0.2">
      <c r="A629" s="52">
        <v>876</v>
      </c>
      <c r="B629" s="52">
        <f>A629/3-1</f>
        <v>291</v>
      </c>
      <c r="C629" t="s">
        <v>725</v>
      </c>
    </row>
    <row r="630" spans="1:3" x14ac:dyDescent="0.2">
      <c r="A630" s="52">
        <v>879</v>
      </c>
      <c r="B630" s="52">
        <f>A630/3-1</f>
        <v>292</v>
      </c>
      <c r="C630" t="s">
        <v>725</v>
      </c>
    </row>
    <row r="631" spans="1:3" x14ac:dyDescent="0.2">
      <c r="A631" s="52">
        <v>882</v>
      </c>
      <c r="B631" s="52">
        <f>A631/3-1</f>
        <v>293</v>
      </c>
      <c r="C631" t="s">
        <v>725</v>
      </c>
    </row>
    <row r="632" spans="1:3" x14ac:dyDescent="0.2">
      <c r="A632" s="52">
        <v>885</v>
      </c>
      <c r="B632" s="52">
        <f>A632/3-1</f>
        <v>294</v>
      </c>
      <c r="C632" t="s">
        <v>725</v>
      </c>
    </row>
    <row r="633" spans="1:3" x14ac:dyDescent="0.2">
      <c r="A633" s="52">
        <v>888</v>
      </c>
      <c r="B633" s="52">
        <f>A633/3-1</f>
        <v>295</v>
      </c>
      <c r="C633" t="s">
        <v>725</v>
      </c>
    </row>
    <row r="634" spans="1:3" x14ac:dyDescent="0.2">
      <c r="A634" s="52">
        <v>891</v>
      </c>
      <c r="B634" s="52">
        <f>A634/3-1</f>
        <v>296</v>
      </c>
      <c r="C634" t="s">
        <v>725</v>
      </c>
    </row>
    <row r="635" spans="1:3" x14ac:dyDescent="0.2">
      <c r="A635" s="52">
        <v>894</v>
      </c>
      <c r="B635" s="52">
        <f>A635/3-1</f>
        <v>297</v>
      </c>
      <c r="C635" t="s">
        <v>725</v>
      </c>
    </row>
    <row r="636" spans="1:3" x14ac:dyDescent="0.2">
      <c r="A636" s="52">
        <v>897</v>
      </c>
      <c r="B636" s="52">
        <f>A636/3-1</f>
        <v>298</v>
      </c>
      <c r="C636" t="s">
        <v>725</v>
      </c>
    </row>
    <row r="637" spans="1:3" x14ac:dyDescent="0.2">
      <c r="A637" s="52">
        <v>900</v>
      </c>
      <c r="B637" s="52">
        <f>A637/3-1</f>
        <v>299</v>
      </c>
      <c r="C637" t="s">
        <v>725</v>
      </c>
    </row>
    <row r="638" spans="1:3" x14ac:dyDescent="0.2">
      <c r="A638" s="52">
        <v>903</v>
      </c>
      <c r="B638" s="52">
        <f>A638/3-1</f>
        <v>300</v>
      </c>
      <c r="C638" t="s">
        <v>725</v>
      </c>
    </row>
    <row r="639" spans="1:3" x14ac:dyDescent="0.2">
      <c r="A639" s="52">
        <v>906</v>
      </c>
      <c r="B639" s="52">
        <f>A639/3-1</f>
        <v>301</v>
      </c>
      <c r="C639" t="s">
        <v>725</v>
      </c>
    </row>
    <row r="640" spans="1:3" x14ac:dyDescent="0.2">
      <c r="A640" s="52">
        <v>909</v>
      </c>
      <c r="B640" s="52">
        <f>A640/3-1</f>
        <v>302</v>
      </c>
      <c r="C640" t="s">
        <v>725</v>
      </c>
    </row>
    <row r="641" spans="1:3" x14ac:dyDescent="0.2">
      <c r="A641" s="52">
        <v>912</v>
      </c>
      <c r="B641" s="52">
        <f>A641/3-1</f>
        <v>303</v>
      </c>
      <c r="C641" t="s">
        <v>725</v>
      </c>
    </row>
    <row r="642" spans="1:3" x14ac:dyDescent="0.2">
      <c r="A642" s="52">
        <v>915</v>
      </c>
      <c r="B642" s="52">
        <f>A642/3-1</f>
        <v>304</v>
      </c>
      <c r="C642" t="s">
        <v>725</v>
      </c>
    </row>
    <row r="643" spans="1:3" x14ac:dyDescent="0.2">
      <c r="A643" s="52">
        <v>918</v>
      </c>
      <c r="B643" s="52">
        <f>A643/3-1</f>
        <v>305</v>
      </c>
      <c r="C643" t="s">
        <v>725</v>
      </c>
    </row>
    <row r="644" spans="1:3" x14ac:dyDescent="0.2">
      <c r="A644" s="52">
        <v>921</v>
      </c>
      <c r="B644" s="52">
        <f>A644/3-1</f>
        <v>306</v>
      </c>
      <c r="C644" t="s">
        <v>725</v>
      </c>
    </row>
    <row r="645" spans="1:3" x14ac:dyDescent="0.2">
      <c r="A645" s="52">
        <v>924</v>
      </c>
      <c r="B645" s="52">
        <f>A645/3-1</f>
        <v>307</v>
      </c>
      <c r="C645" t="s">
        <v>725</v>
      </c>
    </row>
    <row r="646" spans="1:3" x14ac:dyDescent="0.2">
      <c r="A646" s="52">
        <v>927</v>
      </c>
      <c r="B646" s="52">
        <f>A646/3-1</f>
        <v>308</v>
      </c>
      <c r="C646" t="s">
        <v>725</v>
      </c>
    </row>
    <row r="647" spans="1:3" x14ac:dyDescent="0.2">
      <c r="A647" s="52">
        <v>930</v>
      </c>
      <c r="B647" s="52">
        <f>A647/3-1</f>
        <v>309</v>
      </c>
      <c r="C647" t="s">
        <v>725</v>
      </c>
    </row>
    <row r="648" spans="1:3" x14ac:dyDescent="0.2">
      <c r="A648" s="52">
        <v>933</v>
      </c>
      <c r="B648" s="52">
        <f>A648/3-1</f>
        <v>310</v>
      </c>
      <c r="C648" t="s">
        <v>725</v>
      </c>
    </row>
    <row r="649" spans="1:3" x14ac:dyDescent="0.2">
      <c r="A649" s="52">
        <v>936</v>
      </c>
      <c r="B649" s="52">
        <f>A649/3-1</f>
        <v>311</v>
      </c>
      <c r="C649" t="s">
        <v>725</v>
      </c>
    </row>
    <row r="650" spans="1:3" x14ac:dyDescent="0.2">
      <c r="A650" s="52">
        <v>939</v>
      </c>
      <c r="B650" s="52">
        <f>A650/3-1</f>
        <v>312</v>
      </c>
      <c r="C650" t="s">
        <v>725</v>
      </c>
    </row>
    <row r="651" spans="1:3" x14ac:dyDescent="0.2">
      <c r="A651" s="52">
        <v>942</v>
      </c>
      <c r="B651" s="52">
        <f>A651/3-1</f>
        <v>313</v>
      </c>
      <c r="C651" t="s">
        <v>725</v>
      </c>
    </row>
    <row r="652" spans="1:3" x14ac:dyDescent="0.2">
      <c r="A652" s="52">
        <v>945</v>
      </c>
      <c r="B652" s="52">
        <f>A652/3-1</f>
        <v>314</v>
      </c>
      <c r="C652" t="s">
        <v>725</v>
      </c>
    </row>
    <row r="653" spans="1:3" x14ac:dyDescent="0.2">
      <c r="A653" s="52">
        <v>948</v>
      </c>
      <c r="B653" s="52">
        <f>A653/3-1</f>
        <v>315</v>
      </c>
      <c r="C653" t="s">
        <v>725</v>
      </c>
    </row>
    <row r="654" spans="1:3" x14ac:dyDescent="0.2">
      <c r="A654" s="52">
        <v>951</v>
      </c>
      <c r="B654" s="52">
        <f>A654/3-1</f>
        <v>316</v>
      </c>
      <c r="C654" t="s">
        <v>725</v>
      </c>
    </row>
    <row r="655" spans="1:3" x14ac:dyDescent="0.2">
      <c r="A655" s="52">
        <v>954</v>
      </c>
      <c r="B655" s="52">
        <f>A655/3-1</f>
        <v>317</v>
      </c>
      <c r="C655" t="s">
        <v>725</v>
      </c>
    </row>
    <row r="656" spans="1:3" x14ac:dyDescent="0.2">
      <c r="A656" s="52">
        <v>957</v>
      </c>
      <c r="B656" s="52">
        <f>A656/3-1</f>
        <v>318</v>
      </c>
      <c r="C656" t="s">
        <v>725</v>
      </c>
    </row>
    <row r="657" spans="1:3" x14ac:dyDescent="0.2">
      <c r="A657" s="52">
        <v>960</v>
      </c>
      <c r="B657" s="52">
        <f>A657/3-1</f>
        <v>319</v>
      </c>
      <c r="C657" t="s">
        <v>725</v>
      </c>
    </row>
    <row r="658" spans="1:3" x14ac:dyDescent="0.2">
      <c r="A658" s="52">
        <v>963</v>
      </c>
      <c r="B658" s="52">
        <f>A658/3-1</f>
        <v>320</v>
      </c>
      <c r="C658" t="s">
        <v>725</v>
      </c>
    </row>
    <row r="659" spans="1:3" x14ac:dyDescent="0.2">
      <c r="A659" s="52">
        <v>966</v>
      </c>
      <c r="B659" s="52">
        <f>A659/3-1</f>
        <v>321</v>
      </c>
      <c r="C659" t="s">
        <v>725</v>
      </c>
    </row>
    <row r="660" spans="1:3" x14ac:dyDescent="0.2">
      <c r="A660" s="52">
        <v>969</v>
      </c>
      <c r="B660" s="52">
        <f>A660/3-1</f>
        <v>322</v>
      </c>
      <c r="C660" t="s">
        <v>725</v>
      </c>
    </row>
    <row r="661" spans="1:3" x14ac:dyDescent="0.2">
      <c r="A661" s="52">
        <v>972</v>
      </c>
      <c r="B661" s="52">
        <f>A661/3-1</f>
        <v>323</v>
      </c>
      <c r="C661" t="s">
        <v>725</v>
      </c>
    </row>
    <row r="662" spans="1:3" x14ac:dyDescent="0.2">
      <c r="A662" s="52">
        <v>975</v>
      </c>
      <c r="B662" s="52">
        <f>A662/3-1</f>
        <v>324</v>
      </c>
      <c r="C662" t="s">
        <v>725</v>
      </c>
    </row>
    <row r="663" spans="1:3" x14ac:dyDescent="0.2">
      <c r="A663" s="52">
        <v>978</v>
      </c>
      <c r="B663" s="52">
        <f>A663/3-1</f>
        <v>325</v>
      </c>
      <c r="C663" t="s">
        <v>725</v>
      </c>
    </row>
    <row r="664" spans="1:3" x14ac:dyDescent="0.2">
      <c r="A664" s="52">
        <v>981</v>
      </c>
      <c r="B664" s="52">
        <f>A664/3-1</f>
        <v>326</v>
      </c>
      <c r="C664" t="s">
        <v>725</v>
      </c>
    </row>
    <row r="665" spans="1:3" x14ac:dyDescent="0.2">
      <c r="A665" s="52">
        <v>984</v>
      </c>
      <c r="B665" s="52">
        <f>A665/3-1</f>
        <v>327</v>
      </c>
      <c r="C665" t="s">
        <v>725</v>
      </c>
    </row>
    <row r="666" spans="1:3" x14ac:dyDescent="0.2">
      <c r="A666" s="52">
        <v>987</v>
      </c>
      <c r="B666" s="52">
        <f>A666/3-1</f>
        <v>328</v>
      </c>
      <c r="C666" t="s">
        <v>725</v>
      </c>
    </row>
    <row r="667" spans="1:3" x14ac:dyDescent="0.2">
      <c r="A667" s="52">
        <v>990</v>
      </c>
      <c r="B667" s="52">
        <f>A667/3-1</f>
        <v>329</v>
      </c>
      <c r="C667" t="s">
        <v>725</v>
      </c>
    </row>
    <row r="668" spans="1:3" x14ac:dyDescent="0.2">
      <c r="A668" s="52">
        <v>993</v>
      </c>
      <c r="B668" s="52">
        <f>A668/3-1</f>
        <v>330</v>
      </c>
      <c r="C668" t="s">
        <v>725</v>
      </c>
    </row>
    <row r="669" spans="1:3" x14ac:dyDescent="0.2">
      <c r="A669" s="52">
        <v>996</v>
      </c>
      <c r="B669" s="52">
        <f>A669/3-1</f>
        <v>331</v>
      </c>
      <c r="C669" t="s">
        <v>725</v>
      </c>
    </row>
    <row r="670" spans="1:3" x14ac:dyDescent="0.2">
      <c r="A670" s="52">
        <v>999</v>
      </c>
      <c r="B670" s="52">
        <f>A670/3-1</f>
        <v>332</v>
      </c>
      <c r="C670" t="s">
        <v>725</v>
      </c>
    </row>
    <row r="671" spans="1:3" x14ac:dyDescent="0.2">
      <c r="A671" s="52">
        <v>1002</v>
      </c>
      <c r="B671" s="52">
        <f>A671/3-1</f>
        <v>333</v>
      </c>
      <c r="C671" t="s">
        <v>725</v>
      </c>
    </row>
    <row r="672" spans="1:3" x14ac:dyDescent="0.2">
      <c r="A672" s="52">
        <v>1008</v>
      </c>
      <c r="B672" s="52">
        <f>A672/3-1</f>
        <v>335</v>
      </c>
      <c r="C672" t="s">
        <v>2147</v>
      </c>
    </row>
    <row r="673" spans="1:3" x14ac:dyDescent="0.2">
      <c r="A673" s="52">
        <v>3</v>
      </c>
      <c r="C673" t="s">
        <v>2056</v>
      </c>
    </row>
    <row r="674" spans="1:3" x14ac:dyDescent="0.2">
      <c r="A674" s="52">
        <v>4</v>
      </c>
    </row>
    <row r="675" spans="1:3" x14ac:dyDescent="0.2">
      <c r="A675" s="52">
        <v>7</v>
      </c>
      <c r="B675" s="52">
        <f>A675/3-1</f>
        <v>1.3333333333333335</v>
      </c>
    </row>
    <row r="676" spans="1:3" x14ac:dyDescent="0.2">
      <c r="A676" s="52">
        <v>10</v>
      </c>
      <c r="B676" s="52">
        <f>A676/3-1</f>
        <v>2.3333333333333335</v>
      </c>
    </row>
    <row r="677" spans="1:3" x14ac:dyDescent="0.2">
      <c r="A677" s="52">
        <v>13</v>
      </c>
      <c r="B677" s="52">
        <f>A677/3-1</f>
        <v>3.333333333333333</v>
      </c>
    </row>
    <row r="678" spans="1:3" x14ac:dyDescent="0.2">
      <c r="A678" s="52">
        <v>16</v>
      </c>
      <c r="B678" s="52">
        <f>A678/3-1</f>
        <v>4.333333333333333</v>
      </c>
    </row>
    <row r="679" spans="1:3" x14ac:dyDescent="0.2">
      <c r="A679" s="52">
        <v>19</v>
      </c>
      <c r="B679" s="52">
        <f>A679/3-1</f>
        <v>5.333333333333333</v>
      </c>
    </row>
    <row r="680" spans="1:3" x14ac:dyDescent="0.2">
      <c r="A680" s="52">
        <v>22</v>
      </c>
      <c r="B680" s="52">
        <f>A680/3-1</f>
        <v>6.333333333333333</v>
      </c>
    </row>
    <row r="681" spans="1:3" x14ac:dyDescent="0.2">
      <c r="A681" s="52">
        <v>25</v>
      </c>
      <c r="B681" s="52">
        <f>A681/3-1</f>
        <v>7.3333333333333339</v>
      </c>
    </row>
    <row r="682" spans="1:3" x14ac:dyDescent="0.2">
      <c r="A682" s="52">
        <v>28</v>
      </c>
      <c r="B682" s="52">
        <f>A682/3-1</f>
        <v>8.3333333333333339</v>
      </c>
    </row>
    <row r="683" spans="1:3" x14ac:dyDescent="0.2">
      <c r="A683" s="52">
        <v>31</v>
      </c>
      <c r="B683" s="52">
        <f>A683/3-1</f>
        <v>9.3333333333333339</v>
      </c>
    </row>
    <row r="684" spans="1:3" x14ac:dyDescent="0.2">
      <c r="A684" s="52">
        <v>34</v>
      </c>
      <c r="B684" s="52">
        <f>A684/3-1</f>
        <v>10.333333333333334</v>
      </c>
    </row>
    <row r="685" spans="1:3" x14ac:dyDescent="0.2">
      <c r="A685" s="52">
        <v>37</v>
      </c>
      <c r="B685" s="52">
        <f>A685/3-1</f>
        <v>11.333333333333334</v>
      </c>
    </row>
    <row r="686" spans="1:3" x14ac:dyDescent="0.2">
      <c r="A686" s="52">
        <v>40</v>
      </c>
      <c r="B686" s="52">
        <f>A686/3-1</f>
        <v>12.333333333333334</v>
      </c>
    </row>
    <row r="687" spans="1:3" x14ac:dyDescent="0.2">
      <c r="A687" s="52">
        <v>43</v>
      </c>
      <c r="B687" s="52">
        <f>A687/3-1</f>
        <v>13.333333333333334</v>
      </c>
    </row>
    <row r="688" spans="1:3" x14ac:dyDescent="0.2">
      <c r="A688" s="52">
        <v>46</v>
      </c>
      <c r="B688" s="52">
        <f>A688/3-1</f>
        <v>14.333333333333334</v>
      </c>
    </row>
    <row r="689" spans="1:2" x14ac:dyDescent="0.2">
      <c r="A689" s="52">
        <v>49</v>
      </c>
      <c r="B689" s="52">
        <f>A689/3-1</f>
        <v>15.333333333333332</v>
      </c>
    </row>
    <row r="690" spans="1:2" x14ac:dyDescent="0.2">
      <c r="A690" s="52">
        <v>52</v>
      </c>
      <c r="B690" s="52">
        <f>A690/3-1</f>
        <v>16.333333333333332</v>
      </c>
    </row>
    <row r="691" spans="1:2" x14ac:dyDescent="0.2">
      <c r="A691" s="52">
        <v>55</v>
      </c>
      <c r="B691" s="52">
        <f>A691/3-1</f>
        <v>17.333333333333332</v>
      </c>
    </row>
    <row r="692" spans="1:2" x14ac:dyDescent="0.2">
      <c r="A692" s="52">
        <v>58</v>
      </c>
      <c r="B692" s="52">
        <f>A692/3-1</f>
        <v>18.333333333333332</v>
      </c>
    </row>
    <row r="693" spans="1:2" x14ac:dyDescent="0.2">
      <c r="A693" s="52">
        <v>61</v>
      </c>
      <c r="B693" s="52">
        <f>A693/3-1</f>
        <v>19.333333333333332</v>
      </c>
    </row>
    <row r="694" spans="1:2" x14ac:dyDescent="0.2">
      <c r="A694" s="52">
        <v>64</v>
      </c>
      <c r="B694" s="52">
        <f>A694/3-1</f>
        <v>20.333333333333332</v>
      </c>
    </row>
    <row r="695" spans="1:2" x14ac:dyDescent="0.2">
      <c r="A695" s="52">
        <v>67</v>
      </c>
      <c r="B695" s="52">
        <f>A695/3-1</f>
        <v>21.333333333333332</v>
      </c>
    </row>
    <row r="696" spans="1:2" x14ac:dyDescent="0.2">
      <c r="A696" s="52">
        <v>70</v>
      </c>
      <c r="B696" s="52">
        <f>A696/3-1</f>
        <v>22.333333333333332</v>
      </c>
    </row>
    <row r="697" spans="1:2" x14ac:dyDescent="0.2">
      <c r="A697" s="52">
        <v>73</v>
      </c>
      <c r="B697" s="52">
        <f>A697/3-1</f>
        <v>23.333333333333332</v>
      </c>
    </row>
    <row r="698" spans="1:2" x14ac:dyDescent="0.2">
      <c r="A698" s="52">
        <v>76</v>
      </c>
      <c r="B698" s="52">
        <f>A698/3-1</f>
        <v>24.333333333333332</v>
      </c>
    </row>
    <row r="699" spans="1:2" x14ac:dyDescent="0.2">
      <c r="A699" s="52">
        <v>79</v>
      </c>
      <c r="B699" s="52">
        <f>A699/3-1</f>
        <v>25.333333333333332</v>
      </c>
    </row>
    <row r="700" spans="1:2" x14ac:dyDescent="0.2">
      <c r="A700" s="52">
        <v>82</v>
      </c>
      <c r="B700" s="52">
        <f>A700/3-1</f>
        <v>26.333333333333332</v>
      </c>
    </row>
    <row r="701" spans="1:2" x14ac:dyDescent="0.2">
      <c r="A701" s="52">
        <v>85</v>
      </c>
      <c r="B701" s="52">
        <f>A701/3-1</f>
        <v>27.333333333333332</v>
      </c>
    </row>
    <row r="702" spans="1:2" x14ac:dyDescent="0.2">
      <c r="A702" s="52">
        <v>88</v>
      </c>
      <c r="B702" s="52">
        <f>A702/3-1</f>
        <v>28.333333333333332</v>
      </c>
    </row>
    <row r="703" spans="1:2" x14ac:dyDescent="0.2">
      <c r="A703" s="52">
        <v>91</v>
      </c>
      <c r="B703" s="52">
        <f>A703/3-1</f>
        <v>29.333333333333332</v>
      </c>
    </row>
    <row r="704" spans="1:2" x14ac:dyDescent="0.2">
      <c r="A704" s="52">
        <v>94</v>
      </c>
      <c r="B704" s="52">
        <f>A704/3-1</f>
        <v>30.333333333333332</v>
      </c>
    </row>
    <row r="705" spans="1:2" x14ac:dyDescent="0.2">
      <c r="A705" s="52">
        <v>97</v>
      </c>
      <c r="B705" s="52">
        <f>A705/3-1</f>
        <v>31.333333333333336</v>
      </c>
    </row>
    <row r="706" spans="1:2" x14ac:dyDescent="0.2">
      <c r="A706" s="52">
        <v>100</v>
      </c>
      <c r="B706" s="52">
        <f>A706/3-1</f>
        <v>32.333333333333336</v>
      </c>
    </row>
    <row r="707" spans="1:2" x14ac:dyDescent="0.2">
      <c r="A707" s="52">
        <v>103</v>
      </c>
      <c r="B707" s="52">
        <f>A707/3-1</f>
        <v>33.333333333333336</v>
      </c>
    </row>
    <row r="708" spans="1:2" x14ac:dyDescent="0.2">
      <c r="A708" s="52">
        <v>106</v>
      </c>
      <c r="B708" s="52">
        <f>A708/3-1</f>
        <v>34.333333333333336</v>
      </c>
    </row>
    <row r="709" spans="1:2" x14ac:dyDescent="0.2">
      <c r="A709" s="52">
        <v>109</v>
      </c>
      <c r="B709" s="52">
        <f>A709/3-1</f>
        <v>35.333333333333336</v>
      </c>
    </row>
    <row r="710" spans="1:2" x14ac:dyDescent="0.2">
      <c r="A710" s="52">
        <v>112</v>
      </c>
      <c r="B710" s="52">
        <f>A710/3-1</f>
        <v>36.333333333333336</v>
      </c>
    </row>
    <row r="711" spans="1:2" x14ac:dyDescent="0.2">
      <c r="A711" s="52">
        <v>115</v>
      </c>
      <c r="B711" s="52">
        <f>A711/3-1</f>
        <v>37.333333333333336</v>
      </c>
    </row>
    <row r="712" spans="1:2" x14ac:dyDescent="0.2">
      <c r="A712" s="52">
        <v>118</v>
      </c>
      <c r="B712" s="52">
        <f>A712/3-1</f>
        <v>38.333333333333336</v>
      </c>
    </row>
    <row r="713" spans="1:2" x14ac:dyDescent="0.2">
      <c r="A713" s="52">
        <v>121</v>
      </c>
      <c r="B713" s="52">
        <f>A713/3-1</f>
        <v>39.333333333333336</v>
      </c>
    </row>
    <row r="714" spans="1:2" x14ac:dyDescent="0.2">
      <c r="A714" s="52">
        <v>124</v>
      </c>
      <c r="B714" s="52">
        <f>A714/3-1</f>
        <v>40.333333333333336</v>
      </c>
    </row>
    <row r="715" spans="1:2" x14ac:dyDescent="0.2">
      <c r="A715" s="52">
        <v>127</v>
      </c>
      <c r="B715" s="52">
        <f>A715/3-1</f>
        <v>41.333333333333336</v>
      </c>
    </row>
    <row r="716" spans="1:2" x14ac:dyDescent="0.2">
      <c r="A716" s="52">
        <v>130</v>
      </c>
      <c r="B716" s="52">
        <f>A716/3-1</f>
        <v>42.333333333333336</v>
      </c>
    </row>
    <row r="717" spans="1:2" x14ac:dyDescent="0.2">
      <c r="A717" s="52">
        <v>133</v>
      </c>
      <c r="B717" s="52">
        <f>A717/3-1</f>
        <v>43.333333333333336</v>
      </c>
    </row>
    <row r="718" spans="1:2" x14ac:dyDescent="0.2">
      <c r="A718" s="52">
        <v>136</v>
      </c>
      <c r="B718" s="52">
        <f>A718/3-1</f>
        <v>44.333333333333336</v>
      </c>
    </row>
    <row r="719" spans="1:2" x14ac:dyDescent="0.2">
      <c r="A719" s="52">
        <v>139</v>
      </c>
      <c r="B719" s="52">
        <f>A719/3-1</f>
        <v>45.333333333333336</v>
      </c>
    </row>
    <row r="720" spans="1:2" x14ac:dyDescent="0.2">
      <c r="A720" s="52">
        <v>142</v>
      </c>
      <c r="B720" s="52">
        <f>A720/3-1</f>
        <v>46.333333333333336</v>
      </c>
    </row>
    <row r="721" spans="1:2" x14ac:dyDescent="0.2">
      <c r="A721" s="52">
        <v>145</v>
      </c>
      <c r="B721" s="52">
        <f>A721/3-1</f>
        <v>47.333333333333336</v>
      </c>
    </row>
    <row r="722" spans="1:2" x14ac:dyDescent="0.2">
      <c r="A722" s="52">
        <v>148</v>
      </c>
      <c r="B722" s="52">
        <f>A722/3-1</f>
        <v>48.333333333333336</v>
      </c>
    </row>
    <row r="723" spans="1:2" x14ac:dyDescent="0.2">
      <c r="A723" s="52">
        <v>151</v>
      </c>
      <c r="B723" s="52">
        <f>A723/3-1</f>
        <v>49.333333333333336</v>
      </c>
    </row>
    <row r="724" spans="1:2" x14ac:dyDescent="0.2">
      <c r="A724" s="52">
        <v>154</v>
      </c>
      <c r="B724" s="52">
        <f>A724/3-1</f>
        <v>50.333333333333336</v>
      </c>
    </row>
    <row r="725" spans="1:2" x14ac:dyDescent="0.2">
      <c r="A725" s="52">
        <v>157</v>
      </c>
      <c r="B725" s="52">
        <f>A725/3-1</f>
        <v>51.333333333333336</v>
      </c>
    </row>
    <row r="726" spans="1:2" x14ac:dyDescent="0.2">
      <c r="A726" s="52">
        <v>160</v>
      </c>
      <c r="B726" s="52">
        <f>A726/3-1</f>
        <v>52.333333333333336</v>
      </c>
    </row>
    <row r="727" spans="1:2" x14ac:dyDescent="0.2">
      <c r="A727" s="52">
        <v>163</v>
      </c>
      <c r="B727" s="52">
        <f>A727/3-1</f>
        <v>53.333333333333336</v>
      </c>
    </row>
    <row r="728" spans="1:2" x14ac:dyDescent="0.2">
      <c r="A728" s="52">
        <v>166</v>
      </c>
      <c r="B728" s="52">
        <f>A728/3-1</f>
        <v>54.333333333333336</v>
      </c>
    </row>
    <row r="729" spans="1:2" x14ac:dyDescent="0.2">
      <c r="A729" s="52">
        <v>169</v>
      </c>
      <c r="B729" s="52">
        <f>A729/3-1</f>
        <v>55.333333333333336</v>
      </c>
    </row>
    <row r="730" spans="1:2" x14ac:dyDescent="0.2">
      <c r="A730" s="52">
        <v>172</v>
      </c>
      <c r="B730" s="52">
        <f>A730/3-1</f>
        <v>56.333333333333336</v>
      </c>
    </row>
    <row r="731" spans="1:2" x14ac:dyDescent="0.2">
      <c r="A731" s="52">
        <v>175</v>
      </c>
      <c r="B731" s="52">
        <f>A731/3-1</f>
        <v>57.333333333333336</v>
      </c>
    </row>
    <row r="732" spans="1:2" x14ac:dyDescent="0.2">
      <c r="A732" s="52">
        <v>178</v>
      </c>
      <c r="B732" s="52">
        <f>A732/3-1</f>
        <v>58.333333333333336</v>
      </c>
    </row>
    <row r="733" spans="1:2" x14ac:dyDescent="0.2">
      <c r="A733" s="52">
        <v>181</v>
      </c>
      <c r="B733" s="52">
        <f>A733/3-1</f>
        <v>59.333333333333336</v>
      </c>
    </row>
    <row r="734" spans="1:2" x14ac:dyDescent="0.2">
      <c r="A734" s="52">
        <v>184</v>
      </c>
      <c r="B734" s="52">
        <f>A734/3-1</f>
        <v>60.333333333333336</v>
      </c>
    </row>
    <row r="735" spans="1:2" x14ac:dyDescent="0.2">
      <c r="A735" s="52">
        <v>187</v>
      </c>
      <c r="B735" s="52">
        <f>A735/3-1</f>
        <v>61.333333333333336</v>
      </c>
    </row>
    <row r="736" spans="1:2" x14ac:dyDescent="0.2">
      <c r="A736" s="52">
        <v>190</v>
      </c>
      <c r="B736" s="52">
        <f>A736/3-1</f>
        <v>62.333333333333336</v>
      </c>
    </row>
    <row r="737" spans="1:2" x14ac:dyDescent="0.2">
      <c r="A737" s="52">
        <v>193</v>
      </c>
      <c r="B737" s="52">
        <f>A737/3-1</f>
        <v>63.333333333333329</v>
      </c>
    </row>
    <row r="738" spans="1:2" x14ac:dyDescent="0.2">
      <c r="A738" s="52">
        <v>196</v>
      </c>
      <c r="B738" s="52">
        <f>A738/3-1</f>
        <v>64.333333333333329</v>
      </c>
    </row>
    <row r="739" spans="1:2" x14ac:dyDescent="0.2">
      <c r="A739" s="52">
        <v>199</v>
      </c>
      <c r="B739" s="52">
        <f>A739/3-1</f>
        <v>65.333333333333329</v>
      </c>
    </row>
    <row r="740" spans="1:2" x14ac:dyDescent="0.2">
      <c r="A740" s="52">
        <v>202</v>
      </c>
      <c r="B740" s="52">
        <f>A740/3-1</f>
        <v>66.333333333333329</v>
      </c>
    </row>
    <row r="741" spans="1:2" x14ac:dyDescent="0.2">
      <c r="A741" s="52">
        <v>205</v>
      </c>
      <c r="B741" s="52">
        <f>A741/3-1</f>
        <v>67.333333333333329</v>
      </c>
    </row>
    <row r="742" spans="1:2" x14ac:dyDescent="0.2">
      <c r="A742" s="52">
        <v>208</v>
      </c>
      <c r="B742" s="52">
        <f>A742/3-1</f>
        <v>68.333333333333329</v>
      </c>
    </row>
    <row r="743" spans="1:2" x14ac:dyDescent="0.2">
      <c r="A743" s="52">
        <v>211</v>
      </c>
      <c r="B743" s="52">
        <f>A743/3-1</f>
        <v>69.333333333333329</v>
      </c>
    </row>
    <row r="744" spans="1:2" x14ac:dyDescent="0.2">
      <c r="A744" s="52">
        <v>214</v>
      </c>
      <c r="B744" s="52">
        <f>A744/3-1</f>
        <v>70.333333333333329</v>
      </c>
    </row>
    <row r="745" spans="1:2" x14ac:dyDescent="0.2">
      <c r="A745" s="52">
        <v>217</v>
      </c>
      <c r="B745" s="52">
        <f>A745/3-1</f>
        <v>71.333333333333329</v>
      </c>
    </row>
    <row r="746" spans="1:2" x14ac:dyDescent="0.2">
      <c r="A746" s="52">
        <v>220</v>
      </c>
      <c r="B746" s="52">
        <f>A746/3-1</f>
        <v>72.333333333333329</v>
      </c>
    </row>
    <row r="747" spans="1:2" x14ac:dyDescent="0.2">
      <c r="A747" s="52">
        <v>223</v>
      </c>
      <c r="B747" s="52">
        <f>A747/3-1</f>
        <v>73.333333333333329</v>
      </c>
    </row>
    <row r="748" spans="1:2" x14ac:dyDescent="0.2">
      <c r="A748" s="52">
        <v>226</v>
      </c>
      <c r="B748" s="52">
        <f>A748/3-1</f>
        <v>74.333333333333329</v>
      </c>
    </row>
    <row r="749" spans="1:2" x14ac:dyDescent="0.2">
      <c r="A749" s="52">
        <v>229</v>
      </c>
      <c r="B749" s="52">
        <f>A749/3-1</f>
        <v>75.333333333333329</v>
      </c>
    </row>
    <row r="750" spans="1:2" x14ac:dyDescent="0.2">
      <c r="A750" s="52">
        <v>232</v>
      </c>
      <c r="B750" s="52">
        <f>A750/3-1</f>
        <v>76.333333333333329</v>
      </c>
    </row>
    <row r="751" spans="1:2" x14ac:dyDescent="0.2">
      <c r="A751" s="52">
        <v>235</v>
      </c>
      <c r="B751" s="52">
        <f>A751/3-1</f>
        <v>77.333333333333329</v>
      </c>
    </row>
    <row r="752" spans="1:2" x14ac:dyDescent="0.2">
      <c r="A752" s="52">
        <v>238</v>
      </c>
      <c r="B752" s="52">
        <f>A752/3-1</f>
        <v>78.333333333333329</v>
      </c>
    </row>
    <row r="753" spans="1:2" x14ac:dyDescent="0.2">
      <c r="A753" s="52">
        <v>241</v>
      </c>
      <c r="B753" s="52">
        <f>A753/3-1</f>
        <v>79.333333333333329</v>
      </c>
    </row>
    <row r="754" spans="1:2" x14ac:dyDescent="0.2">
      <c r="A754" s="52">
        <v>244</v>
      </c>
      <c r="B754" s="52">
        <f>A754/3-1</f>
        <v>80.333333333333329</v>
      </c>
    </row>
    <row r="755" spans="1:2" x14ac:dyDescent="0.2">
      <c r="A755" s="52">
        <v>247</v>
      </c>
      <c r="B755" s="52">
        <f>A755/3-1</f>
        <v>81.333333333333329</v>
      </c>
    </row>
    <row r="756" spans="1:2" x14ac:dyDescent="0.2">
      <c r="A756" s="52">
        <v>250</v>
      </c>
      <c r="B756" s="52">
        <f>A756/3-1</f>
        <v>82.333333333333329</v>
      </c>
    </row>
    <row r="757" spans="1:2" x14ac:dyDescent="0.2">
      <c r="A757" s="52">
        <v>253</v>
      </c>
      <c r="B757" s="52">
        <f>A757/3-1</f>
        <v>83.333333333333329</v>
      </c>
    </row>
    <row r="758" spans="1:2" x14ac:dyDescent="0.2">
      <c r="A758" s="52">
        <v>256</v>
      </c>
      <c r="B758" s="52">
        <f>A758/3-1</f>
        <v>84.333333333333329</v>
      </c>
    </row>
    <row r="759" spans="1:2" x14ac:dyDescent="0.2">
      <c r="A759" s="52">
        <v>259</v>
      </c>
      <c r="B759" s="52">
        <f>A759/3-1</f>
        <v>85.333333333333329</v>
      </c>
    </row>
    <row r="760" spans="1:2" x14ac:dyDescent="0.2">
      <c r="A760" s="52">
        <v>262</v>
      </c>
      <c r="B760" s="52">
        <f>A760/3-1</f>
        <v>86.333333333333329</v>
      </c>
    </row>
    <row r="761" spans="1:2" x14ac:dyDescent="0.2">
      <c r="A761" s="52">
        <v>265</v>
      </c>
      <c r="B761" s="52">
        <f>A761/3-1</f>
        <v>87.333333333333329</v>
      </c>
    </row>
    <row r="762" spans="1:2" x14ac:dyDescent="0.2">
      <c r="A762" s="52">
        <v>268</v>
      </c>
      <c r="B762" s="52">
        <f>A762/3-1</f>
        <v>88.333333333333329</v>
      </c>
    </row>
    <row r="763" spans="1:2" x14ac:dyDescent="0.2">
      <c r="A763" s="52">
        <v>271</v>
      </c>
      <c r="B763" s="52">
        <f>A763/3-1</f>
        <v>89.333333333333329</v>
      </c>
    </row>
    <row r="764" spans="1:2" x14ac:dyDescent="0.2">
      <c r="A764" s="52">
        <v>274</v>
      </c>
      <c r="B764" s="52">
        <f>A764/3-1</f>
        <v>90.333333333333329</v>
      </c>
    </row>
    <row r="765" spans="1:2" x14ac:dyDescent="0.2">
      <c r="A765" s="52">
        <v>277</v>
      </c>
      <c r="B765" s="52">
        <f>A765/3-1</f>
        <v>91.333333333333329</v>
      </c>
    </row>
    <row r="766" spans="1:2" x14ac:dyDescent="0.2">
      <c r="A766" s="52">
        <v>280</v>
      </c>
      <c r="B766" s="52">
        <f>A766/3-1</f>
        <v>92.333333333333329</v>
      </c>
    </row>
    <row r="767" spans="1:2" x14ac:dyDescent="0.2">
      <c r="A767" s="52">
        <v>283</v>
      </c>
      <c r="B767" s="52">
        <f>A767/3-1</f>
        <v>93.333333333333329</v>
      </c>
    </row>
    <row r="768" spans="1:2" x14ac:dyDescent="0.2">
      <c r="A768" s="52">
        <v>286</v>
      </c>
      <c r="B768" s="52">
        <f>A768/3-1</f>
        <v>94.333333333333329</v>
      </c>
    </row>
    <row r="769" spans="1:2" x14ac:dyDescent="0.2">
      <c r="A769" s="52">
        <v>289</v>
      </c>
      <c r="B769" s="52">
        <f>A769/3-1</f>
        <v>95.333333333333329</v>
      </c>
    </row>
    <row r="770" spans="1:2" x14ac:dyDescent="0.2">
      <c r="A770" s="52">
        <v>292</v>
      </c>
      <c r="B770" s="52">
        <f>A770/3-1</f>
        <v>96.333333333333329</v>
      </c>
    </row>
    <row r="771" spans="1:2" x14ac:dyDescent="0.2">
      <c r="A771" s="52">
        <v>295</v>
      </c>
      <c r="B771" s="52">
        <f>A771/3-1</f>
        <v>97.333333333333329</v>
      </c>
    </row>
    <row r="772" spans="1:2" x14ac:dyDescent="0.2">
      <c r="A772" s="52">
        <v>298</v>
      </c>
      <c r="B772" s="52">
        <f>A772/3-1</f>
        <v>98.333333333333329</v>
      </c>
    </row>
    <row r="773" spans="1:2" x14ac:dyDescent="0.2">
      <c r="A773" s="52">
        <v>301</v>
      </c>
      <c r="B773" s="52">
        <f>A773/3-1</f>
        <v>99.333333333333329</v>
      </c>
    </row>
    <row r="774" spans="1:2" x14ac:dyDescent="0.2">
      <c r="A774" s="52">
        <v>304</v>
      </c>
      <c r="B774" s="52">
        <f>A774/3-1</f>
        <v>100.33333333333333</v>
      </c>
    </row>
    <row r="775" spans="1:2" x14ac:dyDescent="0.2">
      <c r="A775" s="52">
        <v>307</v>
      </c>
      <c r="B775" s="52">
        <f>A775/3-1</f>
        <v>101.33333333333333</v>
      </c>
    </row>
    <row r="776" spans="1:2" x14ac:dyDescent="0.2">
      <c r="A776" s="52">
        <v>310</v>
      </c>
      <c r="B776" s="52">
        <f>A776/3-1</f>
        <v>102.33333333333333</v>
      </c>
    </row>
    <row r="777" spans="1:2" x14ac:dyDescent="0.2">
      <c r="A777" s="52">
        <v>313</v>
      </c>
      <c r="B777" s="52">
        <f>A777/3-1</f>
        <v>103.33333333333333</v>
      </c>
    </row>
    <row r="778" spans="1:2" x14ac:dyDescent="0.2">
      <c r="A778" s="52">
        <v>316</v>
      </c>
      <c r="B778" s="52">
        <f>A778/3-1</f>
        <v>104.33333333333333</v>
      </c>
    </row>
    <row r="779" spans="1:2" x14ac:dyDescent="0.2">
      <c r="A779" s="52">
        <v>319</v>
      </c>
      <c r="B779" s="52">
        <f>A779/3-1</f>
        <v>105.33333333333333</v>
      </c>
    </row>
    <row r="780" spans="1:2" x14ac:dyDescent="0.2">
      <c r="A780" s="52">
        <v>322</v>
      </c>
      <c r="B780" s="52">
        <f>A780/3-1</f>
        <v>106.33333333333333</v>
      </c>
    </row>
    <row r="781" spans="1:2" x14ac:dyDescent="0.2">
      <c r="A781" s="52">
        <v>325</v>
      </c>
      <c r="B781" s="52">
        <f>A781/3-1</f>
        <v>107.33333333333333</v>
      </c>
    </row>
    <row r="782" spans="1:2" x14ac:dyDescent="0.2">
      <c r="A782" s="52">
        <v>328</v>
      </c>
      <c r="B782" s="52">
        <f>A782/3-1</f>
        <v>108.33333333333333</v>
      </c>
    </row>
    <row r="783" spans="1:2" x14ac:dyDescent="0.2">
      <c r="A783" s="52">
        <v>331</v>
      </c>
      <c r="B783" s="52">
        <f>A783/3-1</f>
        <v>109.33333333333333</v>
      </c>
    </row>
    <row r="784" spans="1:2" x14ac:dyDescent="0.2">
      <c r="A784" s="52">
        <v>334</v>
      </c>
      <c r="B784" s="52">
        <f>A784/3-1</f>
        <v>110.33333333333333</v>
      </c>
    </row>
    <row r="785" spans="1:2" x14ac:dyDescent="0.2">
      <c r="A785" s="52">
        <v>337</v>
      </c>
      <c r="B785" s="52">
        <f>A785/3-1</f>
        <v>111.33333333333333</v>
      </c>
    </row>
    <row r="786" spans="1:2" x14ac:dyDescent="0.2">
      <c r="A786" s="52">
        <v>340</v>
      </c>
      <c r="B786" s="52">
        <f>A786/3-1</f>
        <v>112.33333333333333</v>
      </c>
    </row>
    <row r="787" spans="1:2" x14ac:dyDescent="0.2">
      <c r="A787" s="52">
        <v>343</v>
      </c>
      <c r="B787" s="52">
        <f>A787/3-1</f>
        <v>113.33333333333333</v>
      </c>
    </row>
    <row r="788" spans="1:2" x14ac:dyDescent="0.2">
      <c r="A788" s="52">
        <v>346</v>
      </c>
      <c r="B788" s="52">
        <f>A788/3-1</f>
        <v>114.33333333333333</v>
      </c>
    </row>
    <row r="789" spans="1:2" x14ac:dyDescent="0.2">
      <c r="A789" s="52">
        <v>349</v>
      </c>
      <c r="B789" s="52">
        <f>A789/3-1</f>
        <v>115.33333333333333</v>
      </c>
    </row>
    <row r="790" spans="1:2" x14ac:dyDescent="0.2">
      <c r="A790" s="52">
        <v>352</v>
      </c>
      <c r="B790" s="52">
        <f>A790/3-1</f>
        <v>116.33333333333333</v>
      </c>
    </row>
    <row r="791" spans="1:2" x14ac:dyDescent="0.2">
      <c r="A791" s="52">
        <v>355</v>
      </c>
      <c r="B791" s="52">
        <f>A791/3-1</f>
        <v>117.33333333333333</v>
      </c>
    </row>
    <row r="792" spans="1:2" x14ac:dyDescent="0.2">
      <c r="A792" s="52">
        <v>358</v>
      </c>
      <c r="B792" s="52">
        <f>A792/3-1</f>
        <v>118.33333333333333</v>
      </c>
    </row>
    <row r="793" spans="1:2" x14ac:dyDescent="0.2">
      <c r="A793" s="52">
        <v>361</v>
      </c>
      <c r="B793" s="52">
        <f>A793/3-1</f>
        <v>119.33333333333333</v>
      </c>
    </row>
    <row r="794" spans="1:2" x14ac:dyDescent="0.2">
      <c r="A794" s="52">
        <v>364</v>
      </c>
      <c r="B794" s="52">
        <f>A794/3-1</f>
        <v>120.33333333333333</v>
      </c>
    </row>
    <row r="795" spans="1:2" x14ac:dyDescent="0.2">
      <c r="A795" s="52">
        <v>367</v>
      </c>
      <c r="B795" s="52">
        <f>A795/3-1</f>
        <v>121.33333333333333</v>
      </c>
    </row>
    <row r="796" spans="1:2" x14ac:dyDescent="0.2">
      <c r="A796" s="52">
        <v>370</v>
      </c>
      <c r="B796" s="52">
        <f>A796/3-1</f>
        <v>122.33333333333333</v>
      </c>
    </row>
    <row r="797" spans="1:2" x14ac:dyDescent="0.2">
      <c r="A797" s="52">
        <v>373</v>
      </c>
      <c r="B797" s="52">
        <f>A797/3-1</f>
        <v>123.33333333333333</v>
      </c>
    </row>
    <row r="798" spans="1:2" x14ac:dyDescent="0.2">
      <c r="A798" s="52">
        <v>376</v>
      </c>
      <c r="B798" s="52">
        <f>A798/3-1</f>
        <v>124.33333333333333</v>
      </c>
    </row>
    <row r="799" spans="1:2" x14ac:dyDescent="0.2">
      <c r="A799" s="52">
        <v>379</v>
      </c>
      <c r="B799" s="52">
        <f>A799/3-1</f>
        <v>125.33333333333333</v>
      </c>
    </row>
    <row r="800" spans="1:2" x14ac:dyDescent="0.2">
      <c r="A800" s="52">
        <v>382</v>
      </c>
      <c r="B800" s="52">
        <f>A800/3-1</f>
        <v>126.33333333333333</v>
      </c>
    </row>
    <row r="801" spans="1:2" x14ac:dyDescent="0.2">
      <c r="A801" s="52">
        <v>385</v>
      </c>
      <c r="B801" s="52">
        <f>A801/3-1</f>
        <v>127.33333333333334</v>
      </c>
    </row>
    <row r="802" spans="1:2" x14ac:dyDescent="0.2">
      <c r="A802" s="52">
        <v>388</v>
      </c>
      <c r="B802" s="52">
        <f>A802/3-1</f>
        <v>128.33333333333334</v>
      </c>
    </row>
    <row r="803" spans="1:2" x14ac:dyDescent="0.2">
      <c r="A803" s="52">
        <v>391</v>
      </c>
      <c r="B803" s="52">
        <f>A803/3-1</f>
        <v>129.33333333333334</v>
      </c>
    </row>
    <row r="804" spans="1:2" x14ac:dyDescent="0.2">
      <c r="A804" s="52">
        <v>394</v>
      </c>
      <c r="B804" s="52">
        <f>A804/3-1</f>
        <v>130.33333333333334</v>
      </c>
    </row>
    <row r="805" spans="1:2" x14ac:dyDescent="0.2">
      <c r="A805" s="52">
        <v>397</v>
      </c>
      <c r="B805" s="52">
        <f>A805/3-1</f>
        <v>131.33333333333334</v>
      </c>
    </row>
    <row r="806" spans="1:2" x14ac:dyDescent="0.2">
      <c r="A806" s="52">
        <v>400</v>
      </c>
      <c r="B806" s="52">
        <f>A806/3-1</f>
        <v>132.33333333333334</v>
      </c>
    </row>
    <row r="807" spans="1:2" x14ac:dyDescent="0.2">
      <c r="A807" s="52">
        <v>403</v>
      </c>
      <c r="B807" s="52">
        <f>A807/3-1</f>
        <v>133.33333333333334</v>
      </c>
    </row>
    <row r="808" spans="1:2" x14ac:dyDescent="0.2">
      <c r="A808" s="52">
        <v>406</v>
      </c>
      <c r="B808" s="52">
        <f>A808/3-1</f>
        <v>134.33333333333334</v>
      </c>
    </row>
    <row r="809" spans="1:2" x14ac:dyDescent="0.2">
      <c r="A809" s="52">
        <v>409</v>
      </c>
      <c r="B809" s="52">
        <f>A809/3-1</f>
        <v>135.33333333333334</v>
      </c>
    </row>
    <row r="810" spans="1:2" x14ac:dyDescent="0.2">
      <c r="A810" s="52">
        <v>412</v>
      </c>
      <c r="B810" s="52">
        <f>A810/3-1</f>
        <v>136.33333333333334</v>
      </c>
    </row>
    <row r="811" spans="1:2" x14ac:dyDescent="0.2">
      <c r="A811" s="52">
        <v>415</v>
      </c>
      <c r="B811" s="52">
        <f>A811/3-1</f>
        <v>137.33333333333334</v>
      </c>
    </row>
    <row r="812" spans="1:2" x14ac:dyDescent="0.2">
      <c r="A812" s="52">
        <v>418</v>
      </c>
      <c r="B812" s="52">
        <f>A812/3-1</f>
        <v>138.33333333333334</v>
      </c>
    </row>
    <row r="813" spans="1:2" x14ac:dyDescent="0.2">
      <c r="A813" s="52">
        <v>421</v>
      </c>
      <c r="B813" s="52">
        <f>A813/3-1</f>
        <v>139.33333333333334</v>
      </c>
    </row>
    <row r="814" spans="1:2" x14ac:dyDescent="0.2">
      <c r="A814" s="52">
        <v>424</v>
      </c>
      <c r="B814" s="52">
        <f>A814/3-1</f>
        <v>140.33333333333334</v>
      </c>
    </row>
    <row r="815" spans="1:2" x14ac:dyDescent="0.2">
      <c r="A815" s="52">
        <v>427</v>
      </c>
      <c r="B815" s="52">
        <f>A815/3-1</f>
        <v>141.33333333333334</v>
      </c>
    </row>
    <row r="816" spans="1:2" x14ac:dyDescent="0.2">
      <c r="A816" s="52">
        <v>430</v>
      </c>
      <c r="B816" s="52">
        <f>A816/3-1</f>
        <v>142.33333333333334</v>
      </c>
    </row>
    <row r="817" spans="1:2" x14ac:dyDescent="0.2">
      <c r="A817" s="52">
        <v>433</v>
      </c>
      <c r="B817" s="52">
        <f>A817/3-1</f>
        <v>143.33333333333334</v>
      </c>
    </row>
    <row r="818" spans="1:2" x14ac:dyDescent="0.2">
      <c r="A818" s="52">
        <v>436</v>
      </c>
      <c r="B818" s="52">
        <f>A818/3-1</f>
        <v>144.33333333333334</v>
      </c>
    </row>
    <row r="819" spans="1:2" x14ac:dyDescent="0.2">
      <c r="A819" s="52">
        <v>439</v>
      </c>
      <c r="B819" s="52">
        <f>A819/3-1</f>
        <v>145.33333333333334</v>
      </c>
    </row>
    <row r="820" spans="1:2" x14ac:dyDescent="0.2">
      <c r="A820" s="52">
        <v>442</v>
      </c>
      <c r="B820" s="52">
        <f>A820/3-1</f>
        <v>146.33333333333334</v>
      </c>
    </row>
    <row r="821" spans="1:2" x14ac:dyDescent="0.2">
      <c r="A821" s="52">
        <v>445</v>
      </c>
      <c r="B821" s="52">
        <f>A821/3-1</f>
        <v>147.33333333333334</v>
      </c>
    </row>
    <row r="822" spans="1:2" x14ac:dyDescent="0.2">
      <c r="A822" s="52">
        <v>448</v>
      </c>
      <c r="B822" s="52">
        <f>A822/3-1</f>
        <v>148.33333333333334</v>
      </c>
    </row>
    <row r="823" spans="1:2" x14ac:dyDescent="0.2">
      <c r="A823" s="52">
        <v>451</v>
      </c>
      <c r="B823" s="52">
        <f>A823/3-1</f>
        <v>149.33333333333334</v>
      </c>
    </row>
    <row r="824" spans="1:2" x14ac:dyDescent="0.2">
      <c r="A824" s="52">
        <v>454</v>
      </c>
      <c r="B824" s="52">
        <f>A824/3-1</f>
        <v>150.33333333333334</v>
      </c>
    </row>
    <row r="825" spans="1:2" x14ac:dyDescent="0.2">
      <c r="A825" s="52">
        <v>457</v>
      </c>
      <c r="B825" s="52">
        <f>A825/3-1</f>
        <v>151.33333333333334</v>
      </c>
    </row>
    <row r="826" spans="1:2" x14ac:dyDescent="0.2">
      <c r="A826" s="52">
        <v>460</v>
      </c>
      <c r="B826" s="52">
        <f>A826/3-1</f>
        <v>152.33333333333334</v>
      </c>
    </row>
    <row r="827" spans="1:2" x14ac:dyDescent="0.2">
      <c r="A827" s="52">
        <v>463</v>
      </c>
      <c r="B827" s="52">
        <f>A827/3-1</f>
        <v>153.33333333333334</v>
      </c>
    </row>
    <row r="828" spans="1:2" x14ac:dyDescent="0.2">
      <c r="A828" s="52">
        <v>466</v>
      </c>
      <c r="B828" s="52">
        <f>A828/3-1</f>
        <v>154.33333333333334</v>
      </c>
    </row>
    <row r="829" spans="1:2" x14ac:dyDescent="0.2">
      <c r="A829" s="52">
        <v>469</v>
      </c>
      <c r="B829" s="52">
        <f>A829/3-1</f>
        <v>155.33333333333334</v>
      </c>
    </row>
    <row r="830" spans="1:2" x14ac:dyDescent="0.2">
      <c r="A830" s="52">
        <v>472</v>
      </c>
      <c r="B830" s="52">
        <f>A830/3-1</f>
        <v>156.33333333333334</v>
      </c>
    </row>
    <row r="831" spans="1:2" x14ac:dyDescent="0.2">
      <c r="A831" s="52">
        <v>475</v>
      </c>
      <c r="B831" s="52">
        <f>A831/3-1</f>
        <v>157.33333333333334</v>
      </c>
    </row>
    <row r="832" spans="1:2" x14ac:dyDescent="0.2">
      <c r="A832" s="52">
        <v>478</v>
      </c>
      <c r="B832" s="52">
        <f>A832/3-1</f>
        <v>158.33333333333334</v>
      </c>
    </row>
    <row r="833" spans="1:2" x14ac:dyDescent="0.2">
      <c r="A833" s="52">
        <v>481</v>
      </c>
      <c r="B833" s="52">
        <f>A833/3-1</f>
        <v>159.33333333333334</v>
      </c>
    </row>
    <row r="834" spans="1:2" x14ac:dyDescent="0.2">
      <c r="A834" s="52">
        <v>484</v>
      </c>
      <c r="B834" s="52">
        <f>A834/3-1</f>
        <v>160.33333333333334</v>
      </c>
    </row>
    <row r="835" spans="1:2" x14ac:dyDescent="0.2">
      <c r="A835" s="52">
        <v>487</v>
      </c>
      <c r="B835" s="52">
        <f>A835/3-1</f>
        <v>161.33333333333334</v>
      </c>
    </row>
    <row r="836" spans="1:2" x14ac:dyDescent="0.2">
      <c r="A836" s="52">
        <v>490</v>
      </c>
      <c r="B836" s="52">
        <f>A836/3-1</f>
        <v>162.33333333333334</v>
      </c>
    </row>
    <row r="837" spans="1:2" x14ac:dyDescent="0.2">
      <c r="A837" s="52">
        <v>493</v>
      </c>
      <c r="B837" s="52">
        <f>A837/3-1</f>
        <v>163.33333333333334</v>
      </c>
    </row>
    <row r="838" spans="1:2" x14ac:dyDescent="0.2">
      <c r="A838" s="52">
        <v>496</v>
      </c>
      <c r="B838" s="52">
        <f>A838/3-1</f>
        <v>164.33333333333334</v>
      </c>
    </row>
    <row r="839" spans="1:2" x14ac:dyDescent="0.2">
      <c r="A839" s="52">
        <v>499</v>
      </c>
      <c r="B839" s="52">
        <f>A839/3-1</f>
        <v>165.33333333333334</v>
      </c>
    </row>
    <row r="840" spans="1:2" x14ac:dyDescent="0.2">
      <c r="A840" s="52">
        <v>502</v>
      </c>
      <c r="B840" s="52">
        <f>A840/3-1</f>
        <v>166.33333333333334</v>
      </c>
    </row>
    <row r="841" spans="1:2" x14ac:dyDescent="0.2">
      <c r="A841" s="52">
        <v>505</v>
      </c>
      <c r="B841" s="52">
        <f>A841/3-1</f>
        <v>167.33333333333334</v>
      </c>
    </row>
    <row r="842" spans="1:2" x14ac:dyDescent="0.2">
      <c r="A842" s="52">
        <v>508</v>
      </c>
      <c r="B842" s="52">
        <f>A842/3-1</f>
        <v>168.33333333333334</v>
      </c>
    </row>
    <row r="843" spans="1:2" x14ac:dyDescent="0.2">
      <c r="A843" s="52">
        <v>511</v>
      </c>
      <c r="B843" s="52">
        <f>A843/3-1</f>
        <v>169.33333333333334</v>
      </c>
    </row>
    <row r="844" spans="1:2" x14ac:dyDescent="0.2">
      <c r="A844" s="52">
        <v>514</v>
      </c>
      <c r="B844" s="52">
        <f>A844/3-1</f>
        <v>170.33333333333334</v>
      </c>
    </row>
    <row r="845" spans="1:2" x14ac:dyDescent="0.2">
      <c r="A845" s="52">
        <v>517</v>
      </c>
      <c r="B845" s="52">
        <f>A845/3-1</f>
        <v>171.33333333333334</v>
      </c>
    </row>
    <row r="846" spans="1:2" x14ac:dyDescent="0.2">
      <c r="A846" s="52">
        <v>520</v>
      </c>
      <c r="B846" s="52">
        <f>A846/3-1</f>
        <v>172.33333333333334</v>
      </c>
    </row>
    <row r="847" spans="1:2" x14ac:dyDescent="0.2">
      <c r="A847" s="52">
        <v>523</v>
      </c>
      <c r="B847" s="52">
        <f>A847/3-1</f>
        <v>173.33333333333334</v>
      </c>
    </row>
    <row r="848" spans="1:2" x14ac:dyDescent="0.2">
      <c r="A848" s="52">
        <v>526</v>
      </c>
      <c r="B848" s="52">
        <f>A848/3-1</f>
        <v>174.33333333333334</v>
      </c>
    </row>
    <row r="849" spans="1:2" x14ac:dyDescent="0.2">
      <c r="A849" s="52">
        <v>529</v>
      </c>
      <c r="B849" s="52">
        <f>A849/3-1</f>
        <v>175.33333333333334</v>
      </c>
    </row>
    <row r="850" spans="1:2" x14ac:dyDescent="0.2">
      <c r="A850" s="52">
        <v>532</v>
      </c>
      <c r="B850" s="52">
        <f>A850/3-1</f>
        <v>176.33333333333334</v>
      </c>
    </row>
    <row r="851" spans="1:2" x14ac:dyDescent="0.2">
      <c r="A851" s="52">
        <v>535</v>
      </c>
      <c r="B851" s="52">
        <f>A851/3-1</f>
        <v>177.33333333333334</v>
      </c>
    </row>
    <row r="852" spans="1:2" x14ac:dyDescent="0.2">
      <c r="A852" s="52">
        <v>538</v>
      </c>
      <c r="B852" s="52">
        <f>A852/3-1</f>
        <v>178.33333333333334</v>
      </c>
    </row>
    <row r="853" spans="1:2" x14ac:dyDescent="0.2">
      <c r="A853" s="52">
        <v>541</v>
      </c>
      <c r="B853" s="52">
        <f>A853/3-1</f>
        <v>179.33333333333334</v>
      </c>
    </row>
    <row r="854" spans="1:2" x14ac:dyDescent="0.2">
      <c r="A854" s="52">
        <v>544</v>
      </c>
      <c r="B854" s="52">
        <f>A854/3-1</f>
        <v>180.33333333333334</v>
      </c>
    </row>
    <row r="855" spans="1:2" x14ac:dyDescent="0.2">
      <c r="A855" s="52">
        <v>547</v>
      </c>
      <c r="B855" s="52">
        <f>A855/3-1</f>
        <v>181.33333333333334</v>
      </c>
    </row>
    <row r="856" spans="1:2" x14ac:dyDescent="0.2">
      <c r="A856" s="52">
        <v>550</v>
      </c>
      <c r="B856" s="52">
        <f>A856/3-1</f>
        <v>182.33333333333334</v>
      </c>
    </row>
    <row r="857" spans="1:2" x14ac:dyDescent="0.2">
      <c r="A857" s="52">
        <v>553</v>
      </c>
      <c r="B857" s="52">
        <f>A857/3-1</f>
        <v>183.33333333333334</v>
      </c>
    </row>
    <row r="858" spans="1:2" x14ac:dyDescent="0.2">
      <c r="A858" s="52">
        <v>556</v>
      </c>
      <c r="B858" s="52">
        <f>A858/3-1</f>
        <v>184.33333333333334</v>
      </c>
    </row>
    <row r="859" spans="1:2" x14ac:dyDescent="0.2">
      <c r="A859" s="52">
        <v>559</v>
      </c>
      <c r="B859" s="52">
        <f>A859/3-1</f>
        <v>185.33333333333334</v>
      </c>
    </row>
    <row r="860" spans="1:2" x14ac:dyDescent="0.2">
      <c r="A860" s="52">
        <v>562</v>
      </c>
      <c r="B860" s="52">
        <f>A860/3-1</f>
        <v>186.33333333333334</v>
      </c>
    </row>
    <row r="861" spans="1:2" x14ac:dyDescent="0.2">
      <c r="A861" s="52">
        <v>565</v>
      </c>
      <c r="B861" s="52">
        <f>A861/3-1</f>
        <v>187.33333333333334</v>
      </c>
    </row>
    <row r="862" spans="1:2" x14ac:dyDescent="0.2">
      <c r="A862" s="52">
        <v>568</v>
      </c>
      <c r="B862" s="52">
        <f>A862/3-1</f>
        <v>188.33333333333334</v>
      </c>
    </row>
    <row r="863" spans="1:2" x14ac:dyDescent="0.2">
      <c r="A863" s="52">
        <v>571</v>
      </c>
      <c r="B863" s="52">
        <f>A863/3-1</f>
        <v>189.33333333333334</v>
      </c>
    </row>
    <row r="864" spans="1:2" x14ac:dyDescent="0.2">
      <c r="A864" s="52">
        <v>574</v>
      </c>
      <c r="B864" s="52">
        <f>A864/3-1</f>
        <v>190.33333333333334</v>
      </c>
    </row>
    <row r="865" spans="1:2" x14ac:dyDescent="0.2">
      <c r="A865" s="52">
        <v>577</v>
      </c>
      <c r="B865" s="52">
        <f>A865/3-1</f>
        <v>191.33333333333334</v>
      </c>
    </row>
    <row r="866" spans="1:2" x14ac:dyDescent="0.2">
      <c r="A866" s="52">
        <v>580</v>
      </c>
      <c r="B866" s="52">
        <f>A866/3-1</f>
        <v>192.33333333333334</v>
      </c>
    </row>
    <row r="867" spans="1:2" x14ac:dyDescent="0.2">
      <c r="A867" s="52">
        <v>583</v>
      </c>
      <c r="B867" s="52">
        <f>A867/3-1</f>
        <v>193.33333333333334</v>
      </c>
    </row>
    <row r="868" spans="1:2" x14ac:dyDescent="0.2">
      <c r="A868" s="52">
        <v>586</v>
      </c>
      <c r="B868" s="52">
        <f>A868/3-1</f>
        <v>194.33333333333334</v>
      </c>
    </row>
    <row r="869" spans="1:2" x14ac:dyDescent="0.2">
      <c r="A869" s="52">
        <v>589</v>
      </c>
      <c r="B869" s="52">
        <f>A869/3-1</f>
        <v>195.33333333333334</v>
      </c>
    </row>
    <row r="870" spans="1:2" x14ac:dyDescent="0.2">
      <c r="A870" s="52">
        <v>592</v>
      </c>
      <c r="B870" s="52">
        <f>A870/3-1</f>
        <v>196.33333333333334</v>
      </c>
    </row>
    <row r="871" spans="1:2" x14ac:dyDescent="0.2">
      <c r="A871" s="52">
        <v>595</v>
      </c>
      <c r="B871" s="52">
        <f>A871/3-1</f>
        <v>197.33333333333334</v>
      </c>
    </row>
    <row r="872" spans="1:2" x14ac:dyDescent="0.2">
      <c r="A872" s="52">
        <v>598</v>
      </c>
      <c r="B872" s="52">
        <f>A872/3-1</f>
        <v>198.33333333333334</v>
      </c>
    </row>
    <row r="873" spans="1:2" x14ac:dyDescent="0.2">
      <c r="A873" s="52">
        <v>601</v>
      </c>
      <c r="B873" s="52">
        <f>A873/3-1</f>
        <v>199.33333333333334</v>
      </c>
    </row>
    <row r="874" spans="1:2" x14ac:dyDescent="0.2">
      <c r="A874" s="52">
        <v>604</v>
      </c>
      <c r="B874" s="52">
        <f>A874/3-1</f>
        <v>200.33333333333334</v>
      </c>
    </row>
    <row r="875" spans="1:2" x14ac:dyDescent="0.2">
      <c r="A875" s="52">
        <v>607</v>
      </c>
      <c r="B875" s="52">
        <f>A875/3-1</f>
        <v>201.33333333333334</v>
      </c>
    </row>
    <row r="876" spans="1:2" x14ac:dyDescent="0.2">
      <c r="A876" s="52">
        <v>610</v>
      </c>
      <c r="B876" s="52">
        <f>A876/3-1</f>
        <v>202.33333333333334</v>
      </c>
    </row>
    <row r="877" spans="1:2" x14ac:dyDescent="0.2">
      <c r="A877" s="52">
        <v>613</v>
      </c>
      <c r="B877" s="52">
        <f>A877/3-1</f>
        <v>203.33333333333334</v>
      </c>
    </row>
    <row r="878" spans="1:2" x14ac:dyDescent="0.2">
      <c r="A878" s="52">
        <v>616</v>
      </c>
      <c r="B878" s="52">
        <f>A878/3-1</f>
        <v>204.33333333333334</v>
      </c>
    </row>
    <row r="879" spans="1:2" x14ac:dyDescent="0.2">
      <c r="A879" s="52">
        <v>619</v>
      </c>
      <c r="B879" s="52">
        <f>A879/3-1</f>
        <v>205.33333333333334</v>
      </c>
    </row>
    <row r="880" spans="1:2" x14ac:dyDescent="0.2">
      <c r="A880" s="52">
        <v>622</v>
      </c>
      <c r="B880" s="52">
        <f>A880/3-1</f>
        <v>206.33333333333334</v>
      </c>
    </row>
    <row r="881" spans="1:2" x14ac:dyDescent="0.2">
      <c r="A881" s="52">
        <v>625</v>
      </c>
      <c r="B881" s="52">
        <f>A881/3-1</f>
        <v>207.33333333333334</v>
      </c>
    </row>
    <row r="882" spans="1:2" x14ac:dyDescent="0.2">
      <c r="A882" s="52">
        <v>628</v>
      </c>
      <c r="B882" s="52">
        <f>A882/3-1</f>
        <v>208.33333333333334</v>
      </c>
    </row>
    <row r="883" spans="1:2" x14ac:dyDescent="0.2">
      <c r="A883" s="52">
        <v>631</v>
      </c>
      <c r="B883" s="52">
        <f>A883/3-1</f>
        <v>209.33333333333334</v>
      </c>
    </row>
    <row r="884" spans="1:2" x14ac:dyDescent="0.2">
      <c r="A884" s="52">
        <v>634</v>
      </c>
      <c r="B884" s="52">
        <f>A884/3-1</f>
        <v>210.33333333333334</v>
      </c>
    </row>
    <row r="885" spans="1:2" x14ac:dyDescent="0.2">
      <c r="A885" s="52">
        <v>637</v>
      </c>
      <c r="B885" s="52">
        <f>A885/3-1</f>
        <v>211.33333333333334</v>
      </c>
    </row>
    <row r="886" spans="1:2" x14ac:dyDescent="0.2">
      <c r="A886" s="52">
        <v>640</v>
      </c>
      <c r="B886" s="52">
        <f>A886/3-1</f>
        <v>212.33333333333334</v>
      </c>
    </row>
    <row r="887" spans="1:2" x14ac:dyDescent="0.2">
      <c r="A887" s="52">
        <v>643</v>
      </c>
      <c r="B887" s="52">
        <f>A887/3-1</f>
        <v>213.33333333333334</v>
      </c>
    </row>
    <row r="888" spans="1:2" x14ac:dyDescent="0.2">
      <c r="A888" s="52">
        <v>646</v>
      </c>
      <c r="B888" s="52">
        <f>A888/3-1</f>
        <v>214.33333333333334</v>
      </c>
    </row>
    <row r="889" spans="1:2" x14ac:dyDescent="0.2">
      <c r="A889" s="52">
        <v>649</v>
      </c>
      <c r="B889" s="52">
        <f>A889/3-1</f>
        <v>215.33333333333334</v>
      </c>
    </row>
    <row r="890" spans="1:2" x14ac:dyDescent="0.2">
      <c r="A890" s="52">
        <v>652</v>
      </c>
      <c r="B890" s="52">
        <f>A890/3-1</f>
        <v>216.33333333333334</v>
      </c>
    </row>
    <row r="891" spans="1:2" x14ac:dyDescent="0.2">
      <c r="A891" s="52">
        <v>655</v>
      </c>
      <c r="B891" s="52">
        <f>A891/3-1</f>
        <v>217.33333333333334</v>
      </c>
    </row>
    <row r="892" spans="1:2" x14ac:dyDescent="0.2">
      <c r="A892" s="52">
        <v>658</v>
      </c>
      <c r="B892" s="52">
        <f>A892/3-1</f>
        <v>218.33333333333334</v>
      </c>
    </row>
    <row r="893" spans="1:2" x14ac:dyDescent="0.2">
      <c r="A893" s="52">
        <v>661</v>
      </c>
      <c r="B893" s="52">
        <f>A893/3-1</f>
        <v>219.33333333333334</v>
      </c>
    </row>
    <row r="894" spans="1:2" x14ac:dyDescent="0.2">
      <c r="A894" s="52">
        <v>664</v>
      </c>
      <c r="B894" s="52">
        <f>A894/3-1</f>
        <v>220.33333333333334</v>
      </c>
    </row>
    <row r="895" spans="1:2" x14ac:dyDescent="0.2">
      <c r="A895" s="52">
        <v>667</v>
      </c>
      <c r="B895" s="52">
        <f>A895/3-1</f>
        <v>221.33333333333334</v>
      </c>
    </row>
    <row r="896" spans="1:2" x14ac:dyDescent="0.2">
      <c r="A896" s="52">
        <v>670</v>
      </c>
      <c r="B896" s="52">
        <f>A896/3-1</f>
        <v>222.33333333333334</v>
      </c>
    </row>
    <row r="897" spans="1:2" x14ac:dyDescent="0.2">
      <c r="A897" s="52">
        <v>673</v>
      </c>
      <c r="B897" s="52">
        <f>A897/3-1</f>
        <v>223.33333333333334</v>
      </c>
    </row>
    <row r="898" spans="1:2" x14ac:dyDescent="0.2">
      <c r="A898" s="52">
        <v>676</v>
      </c>
      <c r="B898" s="52">
        <f>A898/3-1</f>
        <v>224.33333333333334</v>
      </c>
    </row>
    <row r="899" spans="1:2" x14ac:dyDescent="0.2">
      <c r="A899" s="52">
        <v>679</v>
      </c>
      <c r="B899" s="52">
        <f>A899/3-1</f>
        <v>225.33333333333334</v>
      </c>
    </row>
    <row r="900" spans="1:2" x14ac:dyDescent="0.2">
      <c r="A900" s="52">
        <v>682</v>
      </c>
      <c r="B900" s="52">
        <f>A900/3-1</f>
        <v>226.33333333333334</v>
      </c>
    </row>
    <row r="901" spans="1:2" x14ac:dyDescent="0.2">
      <c r="A901" s="52">
        <v>685</v>
      </c>
      <c r="B901" s="52">
        <f>A901/3-1</f>
        <v>227.33333333333334</v>
      </c>
    </row>
    <row r="902" spans="1:2" x14ac:dyDescent="0.2">
      <c r="A902" s="52">
        <v>688</v>
      </c>
      <c r="B902" s="52">
        <f>A902/3-1</f>
        <v>228.33333333333334</v>
      </c>
    </row>
    <row r="903" spans="1:2" x14ac:dyDescent="0.2">
      <c r="A903" s="52">
        <v>691</v>
      </c>
      <c r="B903" s="52">
        <f>A903/3-1</f>
        <v>229.33333333333334</v>
      </c>
    </row>
    <row r="904" spans="1:2" x14ac:dyDescent="0.2">
      <c r="A904" s="52">
        <v>694</v>
      </c>
      <c r="B904" s="52">
        <f>A904/3-1</f>
        <v>230.33333333333334</v>
      </c>
    </row>
    <row r="905" spans="1:2" x14ac:dyDescent="0.2">
      <c r="A905" s="52">
        <v>697</v>
      </c>
      <c r="B905" s="52">
        <f>A905/3-1</f>
        <v>231.33333333333334</v>
      </c>
    </row>
    <row r="906" spans="1:2" x14ac:dyDescent="0.2">
      <c r="A906" s="52">
        <v>700</v>
      </c>
      <c r="B906" s="52">
        <f>A906/3-1</f>
        <v>232.33333333333334</v>
      </c>
    </row>
    <row r="907" spans="1:2" x14ac:dyDescent="0.2">
      <c r="A907" s="52">
        <v>703</v>
      </c>
      <c r="B907" s="52">
        <f>A907/3-1</f>
        <v>233.33333333333334</v>
      </c>
    </row>
    <row r="908" spans="1:2" x14ac:dyDescent="0.2">
      <c r="A908" s="52">
        <v>706</v>
      </c>
      <c r="B908" s="52">
        <f>A908/3-1</f>
        <v>234.33333333333334</v>
      </c>
    </row>
    <row r="909" spans="1:2" x14ac:dyDescent="0.2">
      <c r="A909" s="52">
        <v>709</v>
      </c>
      <c r="B909" s="52">
        <f>A909/3-1</f>
        <v>235.33333333333334</v>
      </c>
    </row>
    <row r="910" spans="1:2" x14ac:dyDescent="0.2">
      <c r="A910" s="52">
        <v>712</v>
      </c>
      <c r="B910" s="52">
        <f>A910/3-1</f>
        <v>236.33333333333334</v>
      </c>
    </row>
    <row r="911" spans="1:2" x14ac:dyDescent="0.2">
      <c r="A911" s="52">
        <v>715</v>
      </c>
      <c r="B911" s="52">
        <f>A911/3-1</f>
        <v>237.33333333333334</v>
      </c>
    </row>
    <row r="912" spans="1:2" x14ac:dyDescent="0.2">
      <c r="A912" s="52">
        <v>718</v>
      </c>
      <c r="B912" s="52">
        <f>A912/3-1</f>
        <v>238.33333333333334</v>
      </c>
    </row>
    <row r="913" spans="1:2" x14ac:dyDescent="0.2">
      <c r="A913" s="52">
        <v>721</v>
      </c>
      <c r="B913" s="52">
        <f>A913/3-1</f>
        <v>239.33333333333334</v>
      </c>
    </row>
    <row r="914" spans="1:2" x14ac:dyDescent="0.2">
      <c r="A914" s="52">
        <v>724</v>
      </c>
      <c r="B914" s="52">
        <f>A914/3-1</f>
        <v>240.33333333333334</v>
      </c>
    </row>
    <row r="915" spans="1:2" x14ac:dyDescent="0.2">
      <c r="A915" s="52">
        <v>727</v>
      </c>
      <c r="B915" s="52">
        <f>A915/3-1</f>
        <v>241.33333333333334</v>
      </c>
    </row>
    <row r="916" spans="1:2" x14ac:dyDescent="0.2">
      <c r="A916" s="52">
        <v>730</v>
      </c>
      <c r="B916" s="52">
        <f>A916/3-1</f>
        <v>242.33333333333334</v>
      </c>
    </row>
    <row r="917" spans="1:2" x14ac:dyDescent="0.2">
      <c r="A917" s="52">
        <v>733</v>
      </c>
      <c r="B917" s="52">
        <f>A917/3-1</f>
        <v>243.33333333333334</v>
      </c>
    </row>
    <row r="918" spans="1:2" x14ac:dyDescent="0.2">
      <c r="A918" s="52">
        <v>736</v>
      </c>
      <c r="B918" s="52">
        <f>A918/3-1</f>
        <v>244.33333333333334</v>
      </c>
    </row>
    <row r="919" spans="1:2" x14ac:dyDescent="0.2">
      <c r="A919" s="52">
        <v>739</v>
      </c>
      <c r="B919" s="52">
        <f>A919/3-1</f>
        <v>245.33333333333334</v>
      </c>
    </row>
    <row r="920" spans="1:2" x14ac:dyDescent="0.2">
      <c r="A920" s="52">
        <v>742</v>
      </c>
      <c r="B920" s="52">
        <f>A920/3-1</f>
        <v>246.33333333333334</v>
      </c>
    </row>
    <row r="921" spans="1:2" x14ac:dyDescent="0.2">
      <c r="A921" s="52">
        <v>745</v>
      </c>
      <c r="B921" s="52">
        <f>A921/3-1</f>
        <v>247.33333333333334</v>
      </c>
    </row>
    <row r="922" spans="1:2" x14ac:dyDescent="0.2">
      <c r="A922" s="52">
        <v>748</v>
      </c>
      <c r="B922" s="52">
        <f>A922/3-1</f>
        <v>248.33333333333334</v>
      </c>
    </row>
    <row r="923" spans="1:2" x14ac:dyDescent="0.2">
      <c r="A923" s="52">
        <v>751</v>
      </c>
      <c r="B923" s="52">
        <f>A923/3-1</f>
        <v>249.33333333333334</v>
      </c>
    </row>
    <row r="924" spans="1:2" x14ac:dyDescent="0.2">
      <c r="A924" s="52">
        <v>754</v>
      </c>
      <c r="B924" s="52">
        <f>A924/3-1</f>
        <v>250.33333333333334</v>
      </c>
    </row>
    <row r="925" spans="1:2" x14ac:dyDescent="0.2">
      <c r="A925" s="52">
        <v>757</v>
      </c>
      <c r="B925" s="52">
        <f>A925/3-1</f>
        <v>251.33333333333334</v>
      </c>
    </row>
    <row r="926" spans="1:2" x14ac:dyDescent="0.2">
      <c r="A926" s="52">
        <v>760</v>
      </c>
      <c r="B926" s="52">
        <f>A926/3-1</f>
        <v>252.33333333333334</v>
      </c>
    </row>
    <row r="927" spans="1:2" x14ac:dyDescent="0.2">
      <c r="A927" s="52">
        <v>763</v>
      </c>
      <c r="B927" s="52">
        <f>A927/3-1</f>
        <v>253.33333333333334</v>
      </c>
    </row>
    <row r="928" spans="1:2" x14ac:dyDescent="0.2">
      <c r="A928" s="52">
        <v>766</v>
      </c>
      <c r="B928" s="52">
        <f>A928/3-1</f>
        <v>254.33333333333334</v>
      </c>
    </row>
    <row r="929" spans="1:2" x14ac:dyDescent="0.2">
      <c r="A929" s="52">
        <v>769</v>
      </c>
      <c r="B929" s="52">
        <f>A929/3-1</f>
        <v>255.33333333333331</v>
      </c>
    </row>
    <row r="930" spans="1:2" x14ac:dyDescent="0.2">
      <c r="A930" s="52">
        <v>772</v>
      </c>
      <c r="B930" s="52">
        <f>A930/3-1</f>
        <v>256.33333333333331</v>
      </c>
    </row>
    <row r="931" spans="1:2" x14ac:dyDescent="0.2">
      <c r="A931" s="52">
        <v>775</v>
      </c>
      <c r="B931" s="52">
        <f>A931/3-1</f>
        <v>257.33333333333331</v>
      </c>
    </row>
    <row r="932" spans="1:2" x14ac:dyDescent="0.2">
      <c r="A932" s="52">
        <v>778</v>
      </c>
      <c r="B932" s="52">
        <f>A932/3-1</f>
        <v>258.33333333333331</v>
      </c>
    </row>
    <row r="933" spans="1:2" x14ac:dyDescent="0.2">
      <c r="A933" s="52">
        <v>781</v>
      </c>
      <c r="B933" s="52">
        <f>A933/3-1</f>
        <v>259.33333333333331</v>
      </c>
    </row>
    <row r="934" spans="1:2" x14ac:dyDescent="0.2">
      <c r="A934" s="52">
        <v>784</v>
      </c>
      <c r="B934" s="52">
        <f>A934/3-1</f>
        <v>260.33333333333331</v>
      </c>
    </row>
    <row r="935" spans="1:2" x14ac:dyDescent="0.2">
      <c r="A935" s="52">
        <v>787</v>
      </c>
      <c r="B935" s="52">
        <f>A935/3-1</f>
        <v>261.33333333333331</v>
      </c>
    </row>
    <row r="936" spans="1:2" x14ac:dyDescent="0.2">
      <c r="A936" s="52">
        <v>790</v>
      </c>
      <c r="B936" s="52">
        <f>A936/3-1</f>
        <v>262.33333333333331</v>
      </c>
    </row>
    <row r="937" spans="1:2" x14ac:dyDescent="0.2">
      <c r="A937" s="52">
        <v>793</v>
      </c>
      <c r="B937" s="52">
        <f>A937/3-1</f>
        <v>263.33333333333331</v>
      </c>
    </row>
    <row r="938" spans="1:2" x14ac:dyDescent="0.2">
      <c r="A938" s="52">
        <v>796</v>
      </c>
      <c r="B938" s="52">
        <f>A938/3-1</f>
        <v>264.33333333333331</v>
      </c>
    </row>
    <row r="939" spans="1:2" x14ac:dyDescent="0.2">
      <c r="A939" s="52">
        <v>799</v>
      </c>
      <c r="B939" s="52">
        <f>A939/3-1</f>
        <v>265.33333333333331</v>
      </c>
    </row>
    <row r="940" spans="1:2" x14ac:dyDescent="0.2">
      <c r="A940" s="52">
        <v>802</v>
      </c>
      <c r="B940" s="52">
        <f>A940/3-1</f>
        <v>266.33333333333331</v>
      </c>
    </row>
    <row r="941" spans="1:2" x14ac:dyDescent="0.2">
      <c r="A941" s="52">
        <v>805</v>
      </c>
      <c r="B941" s="52">
        <f>A941/3-1</f>
        <v>267.33333333333331</v>
      </c>
    </row>
    <row r="942" spans="1:2" x14ac:dyDescent="0.2">
      <c r="A942" s="52">
        <v>808</v>
      </c>
      <c r="B942" s="52">
        <f>A942/3-1</f>
        <v>268.33333333333331</v>
      </c>
    </row>
    <row r="943" spans="1:2" x14ac:dyDescent="0.2">
      <c r="A943" s="52">
        <v>811</v>
      </c>
      <c r="B943" s="52">
        <f>A943/3-1</f>
        <v>269.33333333333331</v>
      </c>
    </row>
    <row r="944" spans="1:2" x14ac:dyDescent="0.2">
      <c r="A944" s="52">
        <v>814</v>
      </c>
      <c r="B944" s="52">
        <f>A944/3-1</f>
        <v>270.33333333333331</v>
      </c>
    </row>
    <row r="945" spans="1:2" x14ac:dyDescent="0.2">
      <c r="A945" s="52">
        <v>817</v>
      </c>
      <c r="B945" s="52">
        <f>A945/3-1</f>
        <v>271.33333333333331</v>
      </c>
    </row>
    <row r="946" spans="1:2" x14ac:dyDescent="0.2">
      <c r="A946" s="52">
        <v>820</v>
      </c>
      <c r="B946" s="52">
        <f>A946/3-1</f>
        <v>272.33333333333331</v>
      </c>
    </row>
    <row r="947" spans="1:2" x14ac:dyDescent="0.2">
      <c r="A947" s="52">
        <v>823</v>
      </c>
      <c r="B947" s="52">
        <f>A947/3-1</f>
        <v>273.33333333333331</v>
      </c>
    </row>
    <row r="948" spans="1:2" x14ac:dyDescent="0.2">
      <c r="A948" s="52">
        <v>826</v>
      </c>
      <c r="B948" s="52">
        <f>A948/3-1</f>
        <v>274.33333333333331</v>
      </c>
    </row>
    <row r="949" spans="1:2" x14ac:dyDescent="0.2">
      <c r="A949" s="52">
        <v>829</v>
      </c>
      <c r="B949" s="52">
        <f>A949/3-1</f>
        <v>275.33333333333331</v>
      </c>
    </row>
    <row r="950" spans="1:2" x14ac:dyDescent="0.2">
      <c r="A950" s="52">
        <v>832</v>
      </c>
      <c r="B950" s="52">
        <f>A950/3-1</f>
        <v>276.33333333333331</v>
      </c>
    </row>
    <row r="951" spans="1:2" x14ac:dyDescent="0.2">
      <c r="A951" s="52">
        <v>835</v>
      </c>
      <c r="B951" s="52">
        <f>A951/3-1</f>
        <v>277.33333333333331</v>
      </c>
    </row>
    <row r="952" spans="1:2" x14ac:dyDescent="0.2">
      <c r="A952" s="52">
        <v>838</v>
      </c>
      <c r="B952" s="52">
        <f>A952/3-1</f>
        <v>278.33333333333331</v>
      </c>
    </row>
    <row r="953" spans="1:2" x14ac:dyDescent="0.2">
      <c r="A953" s="52">
        <v>841</v>
      </c>
      <c r="B953" s="52">
        <f>A953/3-1</f>
        <v>279.33333333333331</v>
      </c>
    </row>
    <row r="954" spans="1:2" x14ac:dyDescent="0.2">
      <c r="A954" s="52">
        <v>844</v>
      </c>
      <c r="B954" s="52">
        <f>A954/3-1</f>
        <v>280.33333333333331</v>
      </c>
    </row>
    <row r="955" spans="1:2" x14ac:dyDescent="0.2">
      <c r="A955" s="52">
        <v>847</v>
      </c>
      <c r="B955" s="52">
        <f>A955/3-1</f>
        <v>281.33333333333331</v>
      </c>
    </row>
    <row r="956" spans="1:2" x14ac:dyDescent="0.2">
      <c r="A956" s="52">
        <v>850</v>
      </c>
      <c r="B956" s="52">
        <f>A956/3-1</f>
        <v>282.33333333333331</v>
      </c>
    </row>
    <row r="957" spans="1:2" x14ac:dyDescent="0.2">
      <c r="A957" s="52">
        <v>853</v>
      </c>
      <c r="B957" s="52">
        <f>A957/3-1</f>
        <v>283.33333333333331</v>
      </c>
    </row>
    <row r="958" spans="1:2" x14ac:dyDescent="0.2">
      <c r="A958" s="52">
        <v>856</v>
      </c>
      <c r="B958" s="52">
        <f>A958/3-1</f>
        <v>284.33333333333331</v>
      </c>
    </row>
    <row r="959" spans="1:2" x14ac:dyDescent="0.2">
      <c r="A959" s="52">
        <v>859</v>
      </c>
      <c r="B959" s="52">
        <f>A959/3-1</f>
        <v>285.33333333333331</v>
      </c>
    </row>
    <row r="960" spans="1:2" x14ac:dyDescent="0.2">
      <c r="A960" s="52">
        <v>862</v>
      </c>
      <c r="B960" s="52">
        <f>A960/3-1</f>
        <v>286.33333333333331</v>
      </c>
    </row>
    <row r="961" spans="1:2" x14ac:dyDescent="0.2">
      <c r="A961" s="52">
        <v>865</v>
      </c>
      <c r="B961" s="52">
        <f>A961/3-1</f>
        <v>287.33333333333331</v>
      </c>
    </row>
    <row r="962" spans="1:2" x14ac:dyDescent="0.2">
      <c r="A962" s="52">
        <v>868</v>
      </c>
      <c r="B962" s="52">
        <f>A962/3-1</f>
        <v>288.33333333333331</v>
      </c>
    </row>
    <row r="963" spans="1:2" x14ac:dyDescent="0.2">
      <c r="A963" s="52">
        <v>871</v>
      </c>
      <c r="B963" s="52">
        <f>A963/3-1</f>
        <v>289.33333333333331</v>
      </c>
    </row>
    <row r="964" spans="1:2" x14ac:dyDescent="0.2">
      <c r="A964" s="52">
        <v>874</v>
      </c>
      <c r="B964" s="52">
        <f>A964/3-1</f>
        <v>290.33333333333331</v>
      </c>
    </row>
    <row r="965" spans="1:2" x14ac:dyDescent="0.2">
      <c r="A965" s="52">
        <v>877</v>
      </c>
      <c r="B965" s="52">
        <f>A965/3-1</f>
        <v>291.33333333333331</v>
      </c>
    </row>
    <row r="966" spans="1:2" x14ac:dyDescent="0.2">
      <c r="A966" s="52">
        <v>880</v>
      </c>
      <c r="B966" s="52">
        <f>A966/3-1</f>
        <v>292.33333333333331</v>
      </c>
    </row>
    <row r="967" spans="1:2" x14ac:dyDescent="0.2">
      <c r="A967" s="52">
        <v>883</v>
      </c>
      <c r="B967" s="52">
        <f>A967/3-1</f>
        <v>293.33333333333331</v>
      </c>
    </row>
    <row r="968" spans="1:2" x14ac:dyDescent="0.2">
      <c r="A968" s="52">
        <v>886</v>
      </c>
      <c r="B968" s="52">
        <f>A968/3-1</f>
        <v>294.33333333333331</v>
      </c>
    </row>
    <row r="969" spans="1:2" x14ac:dyDescent="0.2">
      <c r="A969" s="52">
        <v>889</v>
      </c>
      <c r="B969" s="52">
        <f>A969/3-1</f>
        <v>295.33333333333331</v>
      </c>
    </row>
    <row r="970" spans="1:2" x14ac:dyDescent="0.2">
      <c r="A970" s="52">
        <v>892</v>
      </c>
      <c r="B970" s="52">
        <f>A970/3-1</f>
        <v>296.33333333333331</v>
      </c>
    </row>
    <row r="971" spans="1:2" x14ac:dyDescent="0.2">
      <c r="A971" s="52">
        <v>895</v>
      </c>
      <c r="B971" s="52">
        <f>A971/3-1</f>
        <v>297.33333333333331</v>
      </c>
    </row>
    <row r="972" spans="1:2" x14ac:dyDescent="0.2">
      <c r="A972" s="52">
        <v>898</v>
      </c>
      <c r="B972" s="52">
        <f>A972/3-1</f>
        <v>298.33333333333331</v>
      </c>
    </row>
    <row r="973" spans="1:2" x14ac:dyDescent="0.2">
      <c r="A973" s="52">
        <v>901</v>
      </c>
      <c r="B973" s="52">
        <f>A973/3-1</f>
        <v>299.33333333333331</v>
      </c>
    </row>
    <row r="974" spans="1:2" x14ac:dyDescent="0.2">
      <c r="A974" s="52">
        <v>904</v>
      </c>
      <c r="B974" s="52">
        <f>A974/3-1</f>
        <v>300.33333333333331</v>
      </c>
    </row>
    <row r="975" spans="1:2" x14ac:dyDescent="0.2">
      <c r="A975" s="52">
        <v>907</v>
      </c>
      <c r="B975" s="52">
        <f>A975/3-1</f>
        <v>301.33333333333331</v>
      </c>
    </row>
    <row r="976" spans="1:2" x14ac:dyDescent="0.2">
      <c r="A976" s="52">
        <v>910</v>
      </c>
      <c r="B976" s="52">
        <f>A976/3-1</f>
        <v>302.33333333333331</v>
      </c>
    </row>
    <row r="977" spans="1:2" x14ac:dyDescent="0.2">
      <c r="A977" s="52">
        <v>913</v>
      </c>
      <c r="B977" s="52">
        <f>A977/3-1</f>
        <v>303.33333333333331</v>
      </c>
    </row>
    <row r="978" spans="1:2" x14ac:dyDescent="0.2">
      <c r="A978" s="52">
        <v>916</v>
      </c>
      <c r="B978" s="52">
        <f>A978/3-1</f>
        <v>304.33333333333331</v>
      </c>
    </row>
    <row r="979" spans="1:2" x14ac:dyDescent="0.2">
      <c r="A979" s="52">
        <v>919</v>
      </c>
      <c r="B979" s="52">
        <f>A979/3-1</f>
        <v>305.33333333333331</v>
      </c>
    </row>
    <row r="980" spans="1:2" x14ac:dyDescent="0.2">
      <c r="A980" s="52">
        <v>922</v>
      </c>
      <c r="B980" s="52">
        <f>A980/3-1</f>
        <v>306.33333333333331</v>
      </c>
    </row>
    <row r="981" spans="1:2" x14ac:dyDescent="0.2">
      <c r="A981" s="52">
        <v>925</v>
      </c>
      <c r="B981" s="52">
        <f>A981/3-1</f>
        <v>307.33333333333331</v>
      </c>
    </row>
    <row r="982" spans="1:2" x14ac:dyDescent="0.2">
      <c r="A982" s="52">
        <v>928</v>
      </c>
      <c r="B982" s="52">
        <f>A982/3-1</f>
        <v>308.33333333333331</v>
      </c>
    </row>
    <row r="983" spans="1:2" x14ac:dyDescent="0.2">
      <c r="A983" s="52">
        <v>931</v>
      </c>
      <c r="B983" s="52">
        <f>A983/3-1</f>
        <v>309.33333333333331</v>
      </c>
    </row>
    <row r="984" spans="1:2" x14ac:dyDescent="0.2">
      <c r="A984" s="52">
        <v>934</v>
      </c>
      <c r="B984" s="52">
        <f>A984/3-1</f>
        <v>310.33333333333331</v>
      </c>
    </row>
    <row r="985" spans="1:2" x14ac:dyDescent="0.2">
      <c r="A985" s="52">
        <v>937</v>
      </c>
      <c r="B985" s="52">
        <f>A985/3-1</f>
        <v>311.33333333333331</v>
      </c>
    </row>
    <row r="986" spans="1:2" x14ac:dyDescent="0.2">
      <c r="A986" s="52">
        <v>940</v>
      </c>
      <c r="B986" s="52">
        <f>A986/3-1</f>
        <v>312.33333333333331</v>
      </c>
    </row>
    <row r="987" spans="1:2" x14ac:dyDescent="0.2">
      <c r="A987" s="52">
        <v>943</v>
      </c>
      <c r="B987" s="52">
        <f>A987/3-1</f>
        <v>313.33333333333331</v>
      </c>
    </row>
    <row r="988" spans="1:2" x14ac:dyDescent="0.2">
      <c r="A988" s="52">
        <v>946</v>
      </c>
      <c r="B988" s="52">
        <f>A988/3-1</f>
        <v>314.33333333333331</v>
      </c>
    </row>
    <row r="989" spans="1:2" x14ac:dyDescent="0.2">
      <c r="A989" s="52">
        <v>949</v>
      </c>
      <c r="B989" s="52">
        <f>A989/3-1</f>
        <v>315.33333333333331</v>
      </c>
    </row>
    <row r="990" spans="1:2" x14ac:dyDescent="0.2">
      <c r="A990" s="52">
        <v>952</v>
      </c>
      <c r="B990" s="52">
        <f>A990/3-1</f>
        <v>316.33333333333331</v>
      </c>
    </row>
    <row r="991" spans="1:2" x14ac:dyDescent="0.2">
      <c r="A991" s="52">
        <v>955</v>
      </c>
      <c r="B991" s="52">
        <f>A991/3-1</f>
        <v>317.33333333333331</v>
      </c>
    </row>
    <row r="992" spans="1:2" x14ac:dyDescent="0.2">
      <c r="A992" s="52">
        <v>958</v>
      </c>
      <c r="B992" s="52">
        <f>A992/3-1</f>
        <v>318.33333333333331</v>
      </c>
    </row>
    <row r="993" spans="1:2" x14ac:dyDescent="0.2">
      <c r="A993" s="52">
        <v>961</v>
      </c>
      <c r="B993" s="52">
        <f>A993/3-1</f>
        <v>319.33333333333331</v>
      </c>
    </row>
    <row r="994" spans="1:2" x14ac:dyDescent="0.2">
      <c r="A994" s="52">
        <v>964</v>
      </c>
      <c r="B994" s="52">
        <f>A994/3-1</f>
        <v>320.33333333333331</v>
      </c>
    </row>
    <row r="995" spans="1:2" x14ac:dyDescent="0.2">
      <c r="A995" s="52">
        <v>967</v>
      </c>
      <c r="B995" s="52">
        <f>A995/3-1</f>
        <v>321.33333333333331</v>
      </c>
    </row>
    <row r="996" spans="1:2" x14ac:dyDescent="0.2">
      <c r="A996" s="52">
        <v>970</v>
      </c>
      <c r="B996" s="52">
        <f>A996/3-1</f>
        <v>322.33333333333331</v>
      </c>
    </row>
    <row r="997" spans="1:2" x14ac:dyDescent="0.2">
      <c r="A997" s="52">
        <v>973</v>
      </c>
      <c r="B997" s="52">
        <f>A997/3-1</f>
        <v>323.33333333333331</v>
      </c>
    </row>
    <row r="998" spans="1:2" x14ac:dyDescent="0.2">
      <c r="A998" s="52">
        <v>976</v>
      </c>
      <c r="B998" s="52">
        <f>A998/3-1</f>
        <v>324.33333333333331</v>
      </c>
    </row>
    <row r="999" spans="1:2" x14ac:dyDescent="0.2">
      <c r="A999" s="52">
        <v>979</v>
      </c>
      <c r="B999" s="52">
        <f>A999/3-1</f>
        <v>325.33333333333331</v>
      </c>
    </row>
    <row r="1000" spans="1:2" x14ac:dyDescent="0.2">
      <c r="A1000" s="52">
        <v>982</v>
      </c>
      <c r="B1000" s="52">
        <f>A1000/3-1</f>
        <v>326.33333333333331</v>
      </c>
    </row>
    <row r="1001" spans="1:2" x14ac:dyDescent="0.2">
      <c r="A1001" s="52">
        <v>985</v>
      </c>
      <c r="B1001" s="52">
        <f>A1001/3-1</f>
        <v>327.33333333333331</v>
      </c>
    </row>
    <row r="1002" spans="1:2" x14ac:dyDescent="0.2">
      <c r="A1002" s="52">
        <v>988</v>
      </c>
      <c r="B1002" s="52">
        <f>A1002/3-1</f>
        <v>328.33333333333331</v>
      </c>
    </row>
    <row r="1003" spans="1:2" x14ac:dyDescent="0.2">
      <c r="A1003" s="52">
        <v>991</v>
      </c>
      <c r="B1003" s="52">
        <f>A1003/3-1</f>
        <v>329.33333333333331</v>
      </c>
    </row>
    <row r="1004" spans="1:2" x14ac:dyDescent="0.2">
      <c r="A1004" s="52">
        <v>994</v>
      </c>
      <c r="B1004" s="52">
        <f>A1004/3-1</f>
        <v>330.33333333333331</v>
      </c>
    </row>
    <row r="1005" spans="1:2" x14ac:dyDescent="0.2">
      <c r="A1005" s="52">
        <v>997</v>
      </c>
      <c r="B1005" s="52">
        <f>A1005/3-1</f>
        <v>331.33333333333331</v>
      </c>
    </row>
    <row r="1006" spans="1:2" x14ac:dyDescent="0.2">
      <c r="A1006" s="52">
        <v>1000</v>
      </c>
      <c r="B1006" s="52">
        <f>A1006/3-1</f>
        <v>332.33333333333331</v>
      </c>
    </row>
    <row r="1007" spans="1:2" x14ac:dyDescent="0.2">
      <c r="A1007" s="52">
        <v>1003</v>
      </c>
      <c r="B1007" s="52">
        <f>A1007/3-1</f>
        <v>333.33333333333331</v>
      </c>
    </row>
    <row r="1008" spans="1:2" x14ac:dyDescent="0.2">
      <c r="A1008" s="52">
        <v>1006</v>
      </c>
      <c r="B1008" s="52">
        <f>A1008/3-1</f>
        <v>334.33333333333331</v>
      </c>
    </row>
  </sheetData>
  <sortState ref="A1:C1010">
    <sortCondition ref="C1:C1010"/>
  </sortState>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7"/>
  <sheetViews>
    <sheetView workbookViewId="0">
      <selection activeCell="K7" sqref="K7"/>
    </sheetView>
  </sheetViews>
  <sheetFormatPr defaultRowHeight="12.75" x14ac:dyDescent="0.2"/>
  <cols>
    <col min="1" max="1" width="9.140625" style="52"/>
    <col min="2" max="2" width="14.85546875" style="52" customWidth="1"/>
    <col min="3" max="3" width="9.140625" style="52"/>
    <col min="4" max="4" width="15.42578125" style="52" customWidth="1"/>
    <col min="5" max="5" width="9.140625" style="52"/>
    <col min="6" max="6" width="14.85546875" style="52" customWidth="1"/>
    <col min="7" max="7" width="9.140625" style="52"/>
    <col min="8" max="8" width="19.42578125" style="52" customWidth="1"/>
    <col min="9" max="9" width="12" style="52" bestFit="1" customWidth="1"/>
    <col min="10" max="10" width="14.140625" style="52" bestFit="1" customWidth="1"/>
    <col min="11" max="11" width="20.85546875" style="52" bestFit="1" customWidth="1"/>
    <col min="12" max="16384" width="9.140625" style="52"/>
  </cols>
  <sheetData>
    <row r="1" spans="1:11" ht="90" x14ac:dyDescent="0.2">
      <c r="A1" s="58" t="s">
        <v>2467</v>
      </c>
      <c r="B1" s="58"/>
      <c r="C1" s="58"/>
      <c r="D1" s="58"/>
      <c r="E1" s="58"/>
      <c r="F1" s="58"/>
      <c r="G1" s="58"/>
      <c r="H1" s="58"/>
      <c r="I1" s="61"/>
      <c r="J1" s="61"/>
    </row>
    <row r="2" spans="1:11" x14ac:dyDescent="0.2">
      <c r="A2" s="54"/>
      <c r="B2" s="54"/>
      <c r="C2" s="54"/>
      <c r="D2" s="54"/>
      <c r="E2" s="54"/>
      <c r="F2" s="54"/>
      <c r="G2" s="54"/>
      <c r="H2" s="54"/>
      <c r="I2" s="61"/>
      <c r="J2" s="61"/>
    </row>
    <row r="3" spans="1:11" ht="24" x14ac:dyDescent="0.2">
      <c r="A3" s="55" t="s">
        <v>745</v>
      </c>
      <c r="B3" s="55"/>
      <c r="C3" s="55" t="s">
        <v>746</v>
      </c>
      <c r="D3" s="55"/>
      <c r="E3" s="55" t="s">
        <v>747</v>
      </c>
      <c r="F3" s="55"/>
      <c r="G3" s="55" t="s">
        <v>748</v>
      </c>
      <c r="H3" s="55"/>
      <c r="I3" s="61"/>
      <c r="J3" s="61"/>
    </row>
    <row r="4" spans="1:11" x14ac:dyDescent="0.2">
      <c r="A4" s="54"/>
      <c r="B4" s="54"/>
      <c r="C4" s="54"/>
      <c r="D4" s="54"/>
      <c r="E4" s="54"/>
      <c r="F4" s="54"/>
      <c r="G4" s="54"/>
      <c r="H4" s="54"/>
      <c r="I4" s="61"/>
      <c r="J4" s="61"/>
    </row>
    <row r="5" spans="1:11" ht="25.5" x14ac:dyDescent="0.2">
      <c r="A5" s="54"/>
      <c r="B5" s="56" t="s">
        <v>749</v>
      </c>
      <c r="C5" s="54"/>
      <c r="D5" s="56" t="s">
        <v>749</v>
      </c>
      <c r="E5" s="54"/>
      <c r="F5" s="56" t="s">
        <v>749</v>
      </c>
      <c r="G5" s="54"/>
      <c r="H5" s="56" t="s">
        <v>750</v>
      </c>
      <c r="I5" s="61"/>
      <c r="J5" s="61"/>
    </row>
    <row r="6" spans="1:11" x14ac:dyDescent="0.2">
      <c r="A6" s="54"/>
      <c r="B6" s="54"/>
      <c r="C6" s="54"/>
      <c r="D6" s="54"/>
      <c r="E6" s="54"/>
      <c r="F6" s="54"/>
      <c r="G6" s="54"/>
      <c r="H6" s="54"/>
      <c r="I6" s="61"/>
      <c r="J6" s="61"/>
    </row>
    <row r="7" spans="1:11" x14ac:dyDescent="0.2">
      <c r="A7" s="54">
        <v>1</v>
      </c>
      <c r="B7" s="54" t="s">
        <v>1069</v>
      </c>
      <c r="C7" s="54">
        <v>1</v>
      </c>
      <c r="D7" s="54" t="s">
        <v>2468</v>
      </c>
      <c r="E7" s="54">
        <v>1</v>
      </c>
      <c r="F7" s="54" t="s">
        <v>908</v>
      </c>
      <c r="G7" s="54">
        <v>1</v>
      </c>
      <c r="H7" s="54" t="s">
        <v>2469</v>
      </c>
      <c r="I7" s="62" t="s">
        <v>2816</v>
      </c>
      <c r="J7" s="62" t="str">
        <f>"footballpos="&amp;G7</f>
        <v>footballpos=1</v>
      </c>
      <c r="K7" s="52" t="str">
        <f>TRIM(LEFT(H7, FIND("(", H7)-2))</f>
        <v>DBS</v>
      </c>
    </row>
    <row r="8" spans="1:11" x14ac:dyDescent="0.2">
      <c r="A8" s="54">
        <v>2</v>
      </c>
      <c r="B8" s="54" t="s">
        <v>1074</v>
      </c>
      <c r="C8" s="54">
        <v>2</v>
      </c>
      <c r="D8" s="54" t="s">
        <v>1073</v>
      </c>
      <c r="E8" s="54">
        <v>2</v>
      </c>
      <c r="F8" s="54" t="s">
        <v>1073</v>
      </c>
      <c r="G8" s="54">
        <v>2</v>
      </c>
      <c r="H8" s="54" t="s">
        <v>2470</v>
      </c>
      <c r="I8" s="62" t="s">
        <v>2816</v>
      </c>
      <c r="J8" s="62" t="str">
        <f t="shared" ref="J8:J71" si="0">"footballpos="&amp;G8</f>
        <v>footballpos=2</v>
      </c>
      <c r="K8" s="61" t="str">
        <f t="shared" ref="K8:K71" si="1">TRIM(LEFT(H8, FIND("(", H8)-2))</f>
        <v>La Salle</v>
      </c>
    </row>
    <row r="9" spans="1:11" x14ac:dyDescent="0.2">
      <c r="A9" s="54">
        <v>3</v>
      </c>
      <c r="B9" s="54" t="s">
        <v>757</v>
      </c>
      <c r="C9" s="54">
        <v>3</v>
      </c>
      <c r="D9" s="54" t="s">
        <v>1076</v>
      </c>
      <c r="E9" s="54">
        <v>3</v>
      </c>
      <c r="F9" s="54" t="s">
        <v>1076</v>
      </c>
      <c r="G9" s="54">
        <v>3</v>
      </c>
      <c r="H9" s="54" t="s">
        <v>2471</v>
      </c>
      <c r="I9" s="62" t="s">
        <v>2816</v>
      </c>
      <c r="J9" s="62" t="str">
        <f t="shared" si="0"/>
        <v>footballpos=3</v>
      </c>
      <c r="K9" s="61" t="str">
        <f t="shared" si="1"/>
        <v>West Island</v>
      </c>
    </row>
    <row r="10" spans="1:11" x14ac:dyDescent="0.2">
      <c r="A10" s="54">
        <v>4</v>
      </c>
      <c r="B10" s="54" t="s">
        <v>1081</v>
      </c>
      <c r="C10" s="54">
        <v>5</v>
      </c>
      <c r="D10" s="54" t="s">
        <v>1462</v>
      </c>
      <c r="E10" s="54">
        <v>4</v>
      </c>
      <c r="F10" s="54" t="s">
        <v>2472</v>
      </c>
      <c r="G10" s="54">
        <v>4</v>
      </c>
      <c r="H10" s="54" t="s">
        <v>2473</v>
      </c>
      <c r="I10" s="62" t="s">
        <v>2816</v>
      </c>
      <c r="J10" s="62" t="str">
        <f t="shared" si="0"/>
        <v>footballpos=4</v>
      </c>
      <c r="K10" s="61" t="str">
        <f t="shared" si="1"/>
        <v>Ying Wa</v>
      </c>
    </row>
    <row r="11" spans="1:11" x14ac:dyDescent="0.2">
      <c r="A11" s="54">
        <v>5</v>
      </c>
      <c r="B11" s="54" t="s">
        <v>2474</v>
      </c>
      <c r="C11" s="54">
        <v>5</v>
      </c>
      <c r="D11" s="54" t="s">
        <v>2475</v>
      </c>
      <c r="E11" s="54">
        <v>5</v>
      </c>
      <c r="F11" s="54" t="s">
        <v>2476</v>
      </c>
      <c r="G11" s="54">
        <v>5</v>
      </c>
      <c r="H11" s="54" t="s">
        <v>2477</v>
      </c>
      <c r="I11" s="62" t="s">
        <v>2816</v>
      </c>
      <c r="J11" s="62" t="str">
        <f t="shared" si="0"/>
        <v>footballpos=5</v>
      </c>
      <c r="K11" s="61" t="str">
        <f t="shared" si="1"/>
        <v>HK Int'l</v>
      </c>
    </row>
    <row r="12" spans="1:11" x14ac:dyDescent="0.2">
      <c r="A12" s="54">
        <v>5</v>
      </c>
      <c r="B12" s="54" t="s">
        <v>2478</v>
      </c>
      <c r="C12" s="54">
        <v>6</v>
      </c>
      <c r="D12" s="54" t="s">
        <v>823</v>
      </c>
      <c r="E12" s="54">
        <v>5</v>
      </c>
      <c r="F12" s="54" t="s">
        <v>2479</v>
      </c>
      <c r="G12" s="54">
        <v>6</v>
      </c>
      <c r="H12" s="54" t="s">
        <v>2480</v>
      </c>
      <c r="I12" s="62" t="s">
        <v>2816</v>
      </c>
      <c r="J12" s="62" t="str">
        <f t="shared" si="0"/>
        <v>footballpos=6</v>
      </c>
      <c r="K12" s="61" t="str">
        <f t="shared" si="1"/>
        <v>South Island</v>
      </c>
    </row>
    <row r="13" spans="1:11" x14ac:dyDescent="0.2">
      <c r="A13" s="54">
        <v>6</v>
      </c>
      <c r="B13" s="54" t="s">
        <v>863</v>
      </c>
      <c r="C13" s="54">
        <v>6</v>
      </c>
      <c r="D13" s="54" t="s">
        <v>2481</v>
      </c>
      <c r="E13" s="54">
        <v>6</v>
      </c>
      <c r="F13" s="54" t="s">
        <v>2482</v>
      </c>
      <c r="G13" s="54">
        <v>7</v>
      </c>
      <c r="H13" s="54" t="s">
        <v>2483</v>
      </c>
      <c r="I13" s="62" t="s">
        <v>2816</v>
      </c>
      <c r="J13" s="62" t="str">
        <f t="shared" si="0"/>
        <v>footballpos=7</v>
      </c>
      <c r="K13" s="61" t="str">
        <f t="shared" si="1"/>
        <v>Island</v>
      </c>
    </row>
    <row r="14" spans="1:11" x14ac:dyDescent="0.2">
      <c r="A14" s="54">
        <v>6</v>
      </c>
      <c r="B14" s="54" t="s">
        <v>2482</v>
      </c>
      <c r="C14" s="54">
        <v>7</v>
      </c>
      <c r="D14" s="54" t="s">
        <v>1706</v>
      </c>
      <c r="E14" s="54">
        <v>6</v>
      </c>
      <c r="F14" s="54" t="s">
        <v>2484</v>
      </c>
      <c r="G14" s="54">
        <v>7</v>
      </c>
      <c r="H14" s="54" t="s">
        <v>2485</v>
      </c>
      <c r="I14" s="62" t="s">
        <v>2816</v>
      </c>
      <c r="J14" s="62" t="str">
        <f t="shared" si="0"/>
        <v>footballpos=7</v>
      </c>
      <c r="K14" s="61" t="str">
        <f t="shared" si="1"/>
        <v>St. Joseph's</v>
      </c>
    </row>
    <row r="15" spans="1:11" x14ac:dyDescent="0.2">
      <c r="A15" s="54">
        <v>7</v>
      </c>
      <c r="B15" s="54" t="s">
        <v>781</v>
      </c>
      <c r="C15" s="54">
        <v>7</v>
      </c>
      <c r="D15" s="54" t="s">
        <v>781</v>
      </c>
      <c r="E15" s="54">
        <v>7</v>
      </c>
      <c r="F15" s="54" t="s">
        <v>781</v>
      </c>
      <c r="G15" s="54">
        <v>9</v>
      </c>
      <c r="H15" s="54" t="s">
        <v>2486</v>
      </c>
      <c r="I15" s="62" t="s">
        <v>2816</v>
      </c>
      <c r="J15" s="62" t="str">
        <f t="shared" si="0"/>
        <v>footballpos=9</v>
      </c>
      <c r="K15" s="61" t="str">
        <f t="shared" si="1"/>
        <v>King George V</v>
      </c>
    </row>
    <row r="16" spans="1:11" x14ac:dyDescent="0.2">
      <c r="A16" s="54">
        <v>7</v>
      </c>
      <c r="B16" s="54" t="s">
        <v>1706</v>
      </c>
      <c r="C16" s="54">
        <v>8</v>
      </c>
      <c r="D16" s="54" t="s">
        <v>791</v>
      </c>
      <c r="E16" s="54">
        <v>7</v>
      </c>
      <c r="F16" s="54" t="s">
        <v>825</v>
      </c>
      <c r="G16" s="54">
        <v>10</v>
      </c>
      <c r="H16" s="54" t="s">
        <v>2487</v>
      </c>
      <c r="I16" s="62" t="s">
        <v>2816</v>
      </c>
      <c r="J16" s="62" t="str">
        <f t="shared" si="0"/>
        <v>footballpos=10</v>
      </c>
      <c r="K16" s="61" t="str">
        <f t="shared" si="1"/>
        <v>Wah Yan-Kln</v>
      </c>
    </row>
    <row r="17" spans="1:11" ht="24" x14ac:dyDescent="0.2">
      <c r="A17" s="54">
        <v>8</v>
      </c>
      <c r="B17" s="54" t="s">
        <v>2488</v>
      </c>
      <c r="C17" s="54">
        <v>8</v>
      </c>
      <c r="D17" s="54" t="s">
        <v>2488</v>
      </c>
      <c r="E17" s="54">
        <v>8</v>
      </c>
      <c r="F17" s="54" t="s">
        <v>2488</v>
      </c>
      <c r="G17" s="54">
        <v>11</v>
      </c>
      <c r="H17" s="54" t="s">
        <v>759</v>
      </c>
      <c r="I17" s="62" t="s">
        <v>2816</v>
      </c>
      <c r="J17" s="62" t="str">
        <f t="shared" si="0"/>
        <v>footballpos=11</v>
      </c>
      <c r="K17" s="61" t="str">
        <f t="shared" si="1"/>
        <v>Wah Yan-HK</v>
      </c>
    </row>
    <row r="18" spans="1:11" x14ac:dyDescent="0.2">
      <c r="A18" s="54">
        <v>8</v>
      </c>
      <c r="B18" s="54" t="s">
        <v>1033</v>
      </c>
      <c r="C18" s="54"/>
      <c r="D18" s="54" t="s">
        <v>2489</v>
      </c>
      <c r="E18" s="54"/>
      <c r="F18" s="54"/>
      <c r="G18" s="54">
        <v>12</v>
      </c>
      <c r="H18" s="54" t="s">
        <v>2490</v>
      </c>
      <c r="I18" s="62" t="s">
        <v>2816</v>
      </c>
      <c r="J18" s="62" t="str">
        <f t="shared" si="0"/>
        <v>footballpos=12</v>
      </c>
      <c r="K18" s="61" t="str">
        <f t="shared" si="1"/>
        <v>St. Paul's Coed</v>
      </c>
    </row>
    <row r="19" spans="1:11" x14ac:dyDescent="0.2">
      <c r="A19" s="54"/>
      <c r="B19" s="54"/>
      <c r="C19" s="54"/>
      <c r="D19" s="54"/>
      <c r="E19" s="54"/>
      <c r="F19" s="54"/>
      <c r="G19" s="54"/>
      <c r="H19" s="54"/>
      <c r="I19" s="61"/>
      <c r="J19" s="62" t="str">
        <f t="shared" si="0"/>
        <v>footballpos=</v>
      </c>
      <c r="K19" s="61" t="e">
        <f t="shared" si="1"/>
        <v>#VALUE!</v>
      </c>
    </row>
    <row r="20" spans="1:11" x14ac:dyDescent="0.2">
      <c r="A20" s="54"/>
      <c r="B20" s="54"/>
      <c r="C20" s="54"/>
      <c r="D20" s="54"/>
      <c r="E20" s="54"/>
      <c r="F20" s="54"/>
      <c r="G20" s="54"/>
      <c r="H20" s="54"/>
      <c r="I20" s="61"/>
      <c r="J20" s="62" t="str">
        <f t="shared" si="0"/>
        <v>footballpos=</v>
      </c>
      <c r="K20" s="61" t="e">
        <f t="shared" si="1"/>
        <v>#VALUE!</v>
      </c>
    </row>
    <row r="21" spans="1:11" x14ac:dyDescent="0.2">
      <c r="A21" s="54"/>
      <c r="B21" s="54"/>
      <c r="C21" s="54"/>
      <c r="D21" s="54"/>
      <c r="E21" s="54"/>
      <c r="F21" s="54"/>
      <c r="G21" s="54"/>
      <c r="H21" s="54"/>
      <c r="I21" s="61"/>
      <c r="J21" s="62" t="str">
        <f t="shared" si="0"/>
        <v>footballpos=</v>
      </c>
      <c r="K21" s="61" t="e">
        <f t="shared" si="1"/>
        <v>#VALUE!</v>
      </c>
    </row>
    <row r="22" spans="1:11" x14ac:dyDescent="0.2">
      <c r="A22" s="54"/>
      <c r="B22" s="54"/>
      <c r="C22" s="54"/>
      <c r="D22" s="54"/>
      <c r="E22" s="54"/>
      <c r="F22" s="54"/>
      <c r="G22" s="54"/>
      <c r="H22" s="54"/>
      <c r="I22" s="61"/>
      <c r="J22" s="62" t="str">
        <f t="shared" si="0"/>
        <v>footballpos=</v>
      </c>
      <c r="K22" s="61" t="e">
        <f t="shared" si="1"/>
        <v>#VALUE!</v>
      </c>
    </row>
    <row r="23" spans="1:11" x14ac:dyDescent="0.2">
      <c r="A23" s="54"/>
      <c r="B23" s="54"/>
      <c r="C23" s="54"/>
      <c r="D23" s="54"/>
      <c r="E23" s="54"/>
      <c r="F23" s="54"/>
      <c r="G23" s="54"/>
      <c r="H23" s="54"/>
      <c r="I23" s="61"/>
      <c r="J23" s="62" t="str">
        <f t="shared" si="0"/>
        <v>footballpos=</v>
      </c>
      <c r="K23" s="61" t="e">
        <f t="shared" si="1"/>
        <v>#VALUE!</v>
      </c>
    </row>
    <row r="24" spans="1:11" x14ac:dyDescent="0.2">
      <c r="A24" s="54"/>
      <c r="B24" s="54"/>
      <c r="C24" s="54"/>
      <c r="D24" s="54"/>
      <c r="E24" s="54"/>
      <c r="F24" s="54"/>
      <c r="G24" s="54"/>
      <c r="H24" s="54"/>
      <c r="I24" s="61"/>
      <c r="J24" s="62" t="str">
        <f t="shared" si="0"/>
        <v>footballpos=</v>
      </c>
      <c r="K24" s="61" t="e">
        <f t="shared" si="1"/>
        <v>#VALUE!</v>
      </c>
    </row>
    <row r="25" spans="1:11" ht="90" x14ac:dyDescent="0.2">
      <c r="A25" s="58" t="s">
        <v>2491</v>
      </c>
      <c r="B25" s="58"/>
      <c r="C25" s="58"/>
      <c r="D25" s="58"/>
      <c r="E25" s="58"/>
      <c r="F25" s="58"/>
      <c r="G25" s="58"/>
      <c r="H25" s="58"/>
      <c r="I25" s="61"/>
      <c r="J25" s="62" t="str">
        <f t="shared" si="0"/>
        <v>footballpos=</v>
      </c>
      <c r="K25" s="61" t="e">
        <f t="shared" si="1"/>
        <v>#VALUE!</v>
      </c>
    </row>
    <row r="26" spans="1:11" x14ac:dyDescent="0.2">
      <c r="A26" s="54"/>
      <c r="B26" s="54"/>
      <c r="C26" s="54"/>
      <c r="D26" s="54"/>
      <c r="E26" s="54"/>
      <c r="F26" s="54"/>
      <c r="G26" s="54"/>
      <c r="H26" s="54"/>
      <c r="I26" s="61"/>
      <c r="J26" s="62" t="str">
        <f t="shared" si="0"/>
        <v>footballpos=</v>
      </c>
      <c r="K26" s="61" t="e">
        <f t="shared" si="1"/>
        <v>#VALUE!</v>
      </c>
    </row>
    <row r="27" spans="1:11" ht="24" x14ac:dyDescent="0.2">
      <c r="A27" s="55" t="s">
        <v>745</v>
      </c>
      <c r="B27" s="55"/>
      <c r="C27" s="55" t="s">
        <v>746</v>
      </c>
      <c r="D27" s="55"/>
      <c r="E27" s="55" t="s">
        <v>747</v>
      </c>
      <c r="F27" s="55"/>
      <c r="G27" s="55" t="s">
        <v>748</v>
      </c>
      <c r="H27" s="55"/>
      <c r="I27" s="61"/>
      <c r="J27" s="62" t="str">
        <f t="shared" si="0"/>
        <v>footballpos=Boys Overall</v>
      </c>
      <c r="K27" s="61" t="e">
        <f t="shared" si="1"/>
        <v>#VALUE!</v>
      </c>
    </row>
    <row r="28" spans="1:11" x14ac:dyDescent="0.2">
      <c r="A28" s="54"/>
      <c r="B28" s="54"/>
      <c r="C28" s="54"/>
      <c r="D28" s="54"/>
      <c r="E28" s="54"/>
      <c r="F28" s="54"/>
      <c r="G28" s="54"/>
      <c r="H28" s="54"/>
      <c r="I28" s="61"/>
      <c r="J28" s="62" t="str">
        <f t="shared" si="0"/>
        <v>footballpos=</v>
      </c>
      <c r="K28" s="61" t="e">
        <f t="shared" si="1"/>
        <v>#VALUE!</v>
      </c>
    </row>
    <row r="29" spans="1:11" ht="25.5" x14ac:dyDescent="0.2">
      <c r="A29" s="54"/>
      <c r="B29" s="56" t="s">
        <v>749</v>
      </c>
      <c r="C29" s="54"/>
      <c r="D29" s="56" t="s">
        <v>749</v>
      </c>
      <c r="E29" s="54"/>
      <c r="F29" s="56" t="s">
        <v>749</v>
      </c>
      <c r="G29" s="54"/>
      <c r="H29" s="56" t="s">
        <v>750</v>
      </c>
      <c r="I29" s="61"/>
      <c r="J29" s="62" t="str">
        <f t="shared" si="0"/>
        <v>footballpos=</v>
      </c>
      <c r="K29" s="61" t="e">
        <f t="shared" si="1"/>
        <v>#VALUE!</v>
      </c>
    </row>
    <row r="30" spans="1:11" x14ac:dyDescent="0.2">
      <c r="A30" s="54"/>
      <c r="B30" s="54"/>
      <c r="C30" s="54"/>
      <c r="D30" s="54"/>
      <c r="E30" s="54"/>
      <c r="F30" s="54"/>
      <c r="G30" s="54"/>
      <c r="H30" s="54"/>
      <c r="I30" s="61"/>
      <c r="J30" s="62" t="str">
        <f t="shared" si="0"/>
        <v>footballpos=</v>
      </c>
      <c r="K30" s="61" t="e">
        <f t="shared" si="1"/>
        <v>#VALUE!</v>
      </c>
    </row>
    <row r="31" spans="1:11" ht="24" x14ac:dyDescent="0.2">
      <c r="A31" s="54">
        <v>1</v>
      </c>
      <c r="B31" s="54" t="s">
        <v>1267</v>
      </c>
      <c r="C31" s="54">
        <v>1</v>
      </c>
      <c r="D31" s="54" t="s">
        <v>2492</v>
      </c>
      <c r="E31" s="54">
        <v>1</v>
      </c>
      <c r="F31" s="54" t="s">
        <v>2493</v>
      </c>
      <c r="G31" s="54">
        <v>1</v>
      </c>
      <c r="H31" s="54" t="s">
        <v>2494</v>
      </c>
      <c r="I31" s="62" t="s">
        <v>2827</v>
      </c>
      <c r="J31" s="62" t="str">
        <f t="shared" si="0"/>
        <v>footballpos=1</v>
      </c>
      <c r="K31" s="61" t="str">
        <f t="shared" si="1"/>
        <v>K. T. Maryknoll</v>
      </c>
    </row>
    <row r="32" spans="1:11" ht="24" x14ac:dyDescent="0.2">
      <c r="A32" s="54">
        <v>2</v>
      </c>
      <c r="B32" s="54" t="s">
        <v>1191</v>
      </c>
      <c r="C32" s="54">
        <v>2</v>
      </c>
      <c r="D32" s="54" t="s">
        <v>1649</v>
      </c>
      <c r="E32" s="54">
        <v>2</v>
      </c>
      <c r="F32" s="54" t="s">
        <v>755</v>
      </c>
      <c r="G32" s="54">
        <v>2</v>
      </c>
      <c r="H32" s="54" t="s">
        <v>2495</v>
      </c>
      <c r="I32" s="62" t="s">
        <v>2827</v>
      </c>
      <c r="J32" s="62" t="str">
        <f t="shared" si="0"/>
        <v>footballpos=2</v>
      </c>
      <c r="K32" s="61" t="str">
        <f t="shared" si="1"/>
        <v>Chong Gene Hang</v>
      </c>
    </row>
    <row r="33" spans="1:11" ht="24" x14ac:dyDescent="0.2">
      <c r="A33" s="54">
        <v>3</v>
      </c>
      <c r="B33" s="54" t="s">
        <v>1652</v>
      </c>
      <c r="C33" s="54">
        <v>3</v>
      </c>
      <c r="D33" s="54" t="s">
        <v>2496</v>
      </c>
      <c r="E33" s="54">
        <v>3</v>
      </c>
      <c r="F33" s="54" t="s">
        <v>2497</v>
      </c>
      <c r="G33" s="54">
        <v>3</v>
      </c>
      <c r="H33" s="54" t="s">
        <v>2498</v>
      </c>
      <c r="I33" s="62" t="s">
        <v>2827</v>
      </c>
      <c r="J33" s="62" t="str">
        <f t="shared" si="0"/>
        <v>footballpos=3</v>
      </c>
      <c r="K33" s="61" t="str">
        <f t="shared" si="1"/>
        <v>Holy Trinity Church</v>
      </c>
    </row>
    <row r="34" spans="1:11" ht="24" x14ac:dyDescent="0.2">
      <c r="A34" s="54">
        <v>4</v>
      </c>
      <c r="B34" s="54" t="s">
        <v>2499</v>
      </c>
      <c r="C34" s="54">
        <v>4</v>
      </c>
      <c r="D34" s="54" t="s">
        <v>2500</v>
      </c>
      <c r="E34" s="54">
        <v>4</v>
      </c>
      <c r="F34" s="54" t="s">
        <v>2501</v>
      </c>
      <c r="G34" s="54">
        <v>4</v>
      </c>
      <c r="H34" s="54" t="s">
        <v>2502</v>
      </c>
      <c r="I34" s="62" t="s">
        <v>2827</v>
      </c>
      <c r="J34" s="62" t="str">
        <f t="shared" si="0"/>
        <v>footballpos=4</v>
      </c>
      <c r="K34" s="61" t="str">
        <f t="shared" si="1"/>
        <v>Yu Chun Keung</v>
      </c>
    </row>
    <row r="35" spans="1:11" ht="24" x14ac:dyDescent="0.2">
      <c r="A35" s="54">
        <v>5</v>
      </c>
      <c r="B35" s="54" t="s">
        <v>2503</v>
      </c>
      <c r="C35" s="54">
        <v>5</v>
      </c>
      <c r="D35" s="54" t="s">
        <v>2503</v>
      </c>
      <c r="E35" s="54">
        <v>5</v>
      </c>
      <c r="F35" s="54" t="s">
        <v>2504</v>
      </c>
      <c r="G35" s="54">
        <v>5</v>
      </c>
      <c r="H35" s="54" t="s">
        <v>2505</v>
      </c>
      <c r="I35" s="62" t="s">
        <v>2827</v>
      </c>
      <c r="J35" s="62" t="str">
        <f t="shared" si="0"/>
        <v>footballpos=5</v>
      </c>
      <c r="K35" s="61" t="str">
        <f t="shared" si="1"/>
        <v>Sing Yin</v>
      </c>
    </row>
    <row r="36" spans="1:11" ht="24" x14ac:dyDescent="0.2">
      <c r="A36" s="54">
        <v>5</v>
      </c>
      <c r="B36" s="54" t="s">
        <v>2504</v>
      </c>
      <c r="C36" s="54">
        <v>5</v>
      </c>
      <c r="D36" s="54" t="s">
        <v>897</v>
      </c>
      <c r="E36" s="54">
        <v>5</v>
      </c>
      <c r="F36" s="54" t="s">
        <v>2506</v>
      </c>
      <c r="G36" s="54">
        <v>5</v>
      </c>
      <c r="H36" s="54" t="s">
        <v>2507</v>
      </c>
      <c r="I36" s="62" t="s">
        <v>2827</v>
      </c>
      <c r="J36" s="62" t="str">
        <f t="shared" si="0"/>
        <v>footballpos=5</v>
      </c>
      <c r="K36" s="61" t="str">
        <f t="shared" si="1"/>
        <v>St. Joseph's A/C</v>
      </c>
    </row>
    <row r="37" spans="1:11" ht="24" x14ac:dyDescent="0.2">
      <c r="A37" s="54">
        <v>5</v>
      </c>
      <c r="B37" s="54" t="s">
        <v>2508</v>
      </c>
      <c r="C37" s="54">
        <v>5</v>
      </c>
      <c r="D37" s="54" t="s">
        <v>972</v>
      </c>
      <c r="E37" s="54">
        <v>5</v>
      </c>
      <c r="F37" s="54" t="s">
        <v>1166</v>
      </c>
      <c r="G37" s="54">
        <v>7</v>
      </c>
      <c r="H37" s="54" t="s">
        <v>2509</v>
      </c>
      <c r="I37" s="62" t="s">
        <v>2827</v>
      </c>
      <c r="J37" s="62" t="str">
        <f t="shared" si="0"/>
        <v>footballpos=7</v>
      </c>
      <c r="K37" s="61" t="str">
        <f t="shared" si="1"/>
        <v>St. Paul's College</v>
      </c>
    </row>
    <row r="38" spans="1:11" x14ac:dyDescent="0.2">
      <c r="A38" s="54">
        <v>5</v>
      </c>
      <c r="B38" s="54" t="s">
        <v>1166</v>
      </c>
      <c r="C38" s="54">
        <v>5</v>
      </c>
      <c r="D38" s="54" t="s">
        <v>770</v>
      </c>
      <c r="E38" s="54">
        <v>5</v>
      </c>
      <c r="F38" s="54" t="s">
        <v>1565</v>
      </c>
      <c r="G38" s="54">
        <v>8</v>
      </c>
      <c r="H38" s="54" t="s">
        <v>2510</v>
      </c>
      <c r="I38" s="62" t="s">
        <v>2827</v>
      </c>
      <c r="J38" s="62" t="str">
        <f t="shared" si="0"/>
        <v>footballpos=8</v>
      </c>
      <c r="K38" s="61" t="str">
        <f t="shared" si="1"/>
        <v>CSW Cath</v>
      </c>
    </row>
    <row r="39" spans="1:11" ht="24" x14ac:dyDescent="0.2">
      <c r="A39" s="54">
        <v>6</v>
      </c>
      <c r="B39" s="54" t="s">
        <v>2511</v>
      </c>
      <c r="C39" s="54">
        <v>6</v>
      </c>
      <c r="D39" s="54" t="s">
        <v>1742</v>
      </c>
      <c r="E39" s="54">
        <v>6</v>
      </c>
      <c r="F39" s="54" t="s">
        <v>2512</v>
      </c>
      <c r="G39" s="54">
        <v>8</v>
      </c>
      <c r="H39" s="54" t="s">
        <v>2513</v>
      </c>
      <c r="I39" s="62" t="s">
        <v>2827</v>
      </c>
      <c r="J39" s="62" t="str">
        <f t="shared" si="0"/>
        <v>footballpos=8</v>
      </c>
      <c r="K39" s="61" t="str">
        <f t="shared" si="1"/>
        <v>Munsang</v>
      </c>
    </row>
    <row r="40" spans="1:11" ht="24" x14ac:dyDescent="0.2">
      <c r="A40" s="54">
        <v>6</v>
      </c>
      <c r="B40" s="54" t="s">
        <v>2514</v>
      </c>
      <c r="C40" s="54">
        <v>6</v>
      </c>
      <c r="D40" s="54" t="s">
        <v>2515</v>
      </c>
      <c r="E40" s="54">
        <v>6</v>
      </c>
      <c r="F40" s="54" t="s">
        <v>989</v>
      </c>
      <c r="G40" s="54">
        <v>8</v>
      </c>
      <c r="H40" s="54" t="s">
        <v>2516</v>
      </c>
      <c r="I40" s="62" t="s">
        <v>2827</v>
      </c>
      <c r="J40" s="62" t="str">
        <f t="shared" si="0"/>
        <v>footballpos=8</v>
      </c>
      <c r="K40" s="61" t="str">
        <f t="shared" si="1"/>
        <v>Pui Ching</v>
      </c>
    </row>
    <row r="41" spans="1:11" ht="24" x14ac:dyDescent="0.2">
      <c r="A41" s="54">
        <v>6</v>
      </c>
      <c r="B41" s="54" t="s">
        <v>772</v>
      </c>
      <c r="C41" s="54">
        <v>6</v>
      </c>
      <c r="D41" s="54" t="s">
        <v>989</v>
      </c>
      <c r="E41" s="54">
        <v>6</v>
      </c>
      <c r="F41" s="54" t="s">
        <v>1005</v>
      </c>
      <c r="G41" s="54">
        <v>11</v>
      </c>
      <c r="H41" s="54" t="s">
        <v>2517</v>
      </c>
      <c r="I41" s="62" t="s">
        <v>2827</v>
      </c>
      <c r="J41" s="62" t="str">
        <f t="shared" si="0"/>
        <v>footballpos=11</v>
      </c>
      <c r="K41" s="61" t="str">
        <f t="shared" si="1"/>
        <v>German Swiss</v>
      </c>
    </row>
    <row r="42" spans="1:11" ht="24" x14ac:dyDescent="0.2">
      <c r="A42" s="54">
        <v>7</v>
      </c>
      <c r="B42" s="54" t="s">
        <v>2518</v>
      </c>
      <c r="C42" s="54">
        <v>6</v>
      </c>
      <c r="D42" s="54" t="s">
        <v>2519</v>
      </c>
      <c r="E42" s="54">
        <v>6</v>
      </c>
      <c r="F42" s="54" t="s">
        <v>1682</v>
      </c>
      <c r="G42" s="54">
        <v>11</v>
      </c>
      <c r="H42" s="54" t="s">
        <v>2520</v>
      </c>
      <c r="I42" s="62" t="s">
        <v>2827</v>
      </c>
      <c r="J42" s="62" t="str">
        <f t="shared" si="0"/>
        <v>footballpos=11</v>
      </c>
      <c r="K42" s="61" t="str">
        <f t="shared" si="1"/>
        <v>Salesian</v>
      </c>
    </row>
    <row r="43" spans="1:11" ht="24" x14ac:dyDescent="0.2">
      <c r="A43" s="54">
        <v>7</v>
      </c>
      <c r="B43" s="54" t="s">
        <v>2521</v>
      </c>
      <c r="C43" s="54">
        <v>7</v>
      </c>
      <c r="D43" s="54" t="s">
        <v>2521</v>
      </c>
      <c r="E43" s="54">
        <v>7</v>
      </c>
      <c r="F43" s="54" t="s">
        <v>2522</v>
      </c>
      <c r="G43" s="54">
        <v>13</v>
      </c>
      <c r="H43" s="54" t="s">
        <v>2523</v>
      </c>
      <c r="I43" s="62" t="s">
        <v>2827</v>
      </c>
      <c r="J43" s="62" t="str">
        <f t="shared" si="0"/>
        <v>footballpos=13</v>
      </c>
      <c r="K43" s="61" t="str">
        <f t="shared" si="1"/>
        <v>Kiangsu-Chekiang</v>
      </c>
    </row>
    <row r="44" spans="1:11" ht="24" x14ac:dyDescent="0.2">
      <c r="A44" s="54">
        <v>7</v>
      </c>
      <c r="B44" s="54" t="s">
        <v>2524</v>
      </c>
      <c r="C44" s="54">
        <v>7</v>
      </c>
      <c r="D44" s="54" t="s">
        <v>2525</v>
      </c>
      <c r="E44" s="54">
        <v>7</v>
      </c>
      <c r="F44" s="54" t="s">
        <v>2521</v>
      </c>
      <c r="G44" s="54">
        <v>14</v>
      </c>
      <c r="H44" s="54" t="s">
        <v>2526</v>
      </c>
      <c r="I44" s="62" t="s">
        <v>2827</v>
      </c>
      <c r="J44" s="62" t="str">
        <f t="shared" si="0"/>
        <v>footballpos=14</v>
      </c>
      <c r="K44" s="61" t="str">
        <f t="shared" si="1"/>
        <v>Tang King Po-HK</v>
      </c>
    </row>
    <row r="45" spans="1:11" ht="24" x14ac:dyDescent="0.2">
      <c r="A45" s="54">
        <v>7</v>
      </c>
      <c r="B45" s="54" t="s">
        <v>2527</v>
      </c>
      <c r="C45" s="54">
        <v>7</v>
      </c>
      <c r="D45" s="54" t="s">
        <v>2528</v>
      </c>
      <c r="E45" s="54">
        <v>7</v>
      </c>
      <c r="F45" s="54" t="s">
        <v>1297</v>
      </c>
      <c r="G45" s="54">
        <v>15</v>
      </c>
      <c r="H45" s="54" t="s">
        <v>2529</v>
      </c>
      <c r="I45" s="62" t="s">
        <v>2827</v>
      </c>
      <c r="J45" s="62" t="str">
        <f t="shared" si="0"/>
        <v>footballpos=15</v>
      </c>
      <c r="K45" s="61" t="str">
        <f t="shared" si="1"/>
        <v>Choi Kai Yau</v>
      </c>
    </row>
    <row r="46" spans="1:11" ht="24" x14ac:dyDescent="0.2">
      <c r="A46" s="54">
        <v>8</v>
      </c>
      <c r="B46" s="54" t="s">
        <v>2530</v>
      </c>
      <c r="C46" s="54">
        <v>7</v>
      </c>
      <c r="D46" s="54" t="s">
        <v>1394</v>
      </c>
      <c r="E46" s="54">
        <v>7</v>
      </c>
      <c r="F46" s="54" t="s">
        <v>2527</v>
      </c>
      <c r="G46" s="54">
        <v>16</v>
      </c>
      <c r="H46" s="54" t="s">
        <v>1356</v>
      </c>
      <c r="I46" s="62" t="s">
        <v>2827</v>
      </c>
      <c r="J46" s="62" t="str">
        <f t="shared" si="0"/>
        <v>footballpos=16</v>
      </c>
      <c r="K46" s="61" t="str">
        <f t="shared" si="1"/>
        <v>Bishop Hall Jubilee</v>
      </c>
    </row>
    <row r="47" spans="1:11" ht="24" x14ac:dyDescent="0.2">
      <c r="A47" s="54">
        <v>8</v>
      </c>
      <c r="B47" s="54" t="s">
        <v>2531</v>
      </c>
      <c r="C47" s="54">
        <v>8</v>
      </c>
      <c r="D47" s="54" t="s">
        <v>1106</v>
      </c>
      <c r="E47" s="54">
        <v>8</v>
      </c>
      <c r="F47" s="54" t="s">
        <v>1225</v>
      </c>
      <c r="G47" s="54">
        <v>16</v>
      </c>
      <c r="H47" s="54" t="s">
        <v>2532</v>
      </c>
      <c r="I47" s="62" t="s">
        <v>2827</v>
      </c>
      <c r="J47" s="62" t="str">
        <f t="shared" si="0"/>
        <v>footballpos=16</v>
      </c>
      <c r="K47" s="61" t="str">
        <f t="shared" si="1"/>
        <v>Ching Kok</v>
      </c>
    </row>
    <row r="48" spans="1:11" x14ac:dyDescent="0.2">
      <c r="A48" s="54">
        <v>8</v>
      </c>
      <c r="B48" s="54" t="s">
        <v>2533</v>
      </c>
      <c r="C48" s="54">
        <v>8</v>
      </c>
      <c r="D48" s="54" t="s">
        <v>2534</v>
      </c>
      <c r="E48" s="54">
        <v>8</v>
      </c>
      <c r="F48" s="54" t="s">
        <v>2533</v>
      </c>
      <c r="G48" s="54">
        <v>16</v>
      </c>
      <c r="H48" s="54" t="s">
        <v>2535</v>
      </c>
      <c r="I48" s="62" t="s">
        <v>2827</v>
      </c>
      <c r="J48" s="62" t="str">
        <f t="shared" si="0"/>
        <v>footballpos=16</v>
      </c>
      <c r="K48" s="61" t="str">
        <f t="shared" si="1"/>
        <v>Chan Sui Ki</v>
      </c>
    </row>
    <row r="49" spans="1:11" ht="24" x14ac:dyDescent="0.2">
      <c r="A49" s="54">
        <v>8</v>
      </c>
      <c r="B49" s="54" t="s">
        <v>1719</v>
      </c>
      <c r="C49" s="54">
        <v>8</v>
      </c>
      <c r="D49" s="54" t="s">
        <v>1719</v>
      </c>
      <c r="E49" s="54">
        <v>8</v>
      </c>
      <c r="F49" s="54" t="s">
        <v>2536</v>
      </c>
      <c r="G49" s="54">
        <v>19</v>
      </c>
      <c r="H49" s="54" t="s">
        <v>2537</v>
      </c>
      <c r="I49" s="62" t="s">
        <v>2827</v>
      </c>
      <c r="J49" s="62" t="str">
        <f t="shared" si="0"/>
        <v>footballpos=19</v>
      </c>
      <c r="K49" s="61" t="str">
        <f t="shared" si="1"/>
        <v>Fukien-KT</v>
      </c>
    </row>
    <row r="50" spans="1:11" x14ac:dyDescent="0.2">
      <c r="A50" s="54"/>
      <c r="B50" s="54"/>
      <c r="C50" s="54">
        <v>8</v>
      </c>
      <c r="D50" s="54" t="s">
        <v>1225</v>
      </c>
      <c r="E50" s="54">
        <v>8</v>
      </c>
      <c r="F50" s="54" t="s">
        <v>2534</v>
      </c>
      <c r="G50" s="54">
        <v>20</v>
      </c>
      <c r="H50" s="54" t="s">
        <v>2538</v>
      </c>
      <c r="I50" s="62" t="s">
        <v>2827</v>
      </c>
      <c r="J50" s="62" t="str">
        <f t="shared" si="0"/>
        <v>footballpos=20</v>
      </c>
      <c r="K50" s="61" t="str">
        <f t="shared" si="1"/>
        <v>Tang King Po-Kln</v>
      </c>
    </row>
    <row r="51" spans="1:11" x14ac:dyDescent="0.2">
      <c r="A51" s="54"/>
      <c r="B51" s="54"/>
      <c r="C51" s="54"/>
      <c r="D51" s="54"/>
      <c r="E51" s="54"/>
      <c r="F51" s="54"/>
      <c r="G51" s="54"/>
      <c r="H51" s="54"/>
      <c r="I51" s="61"/>
      <c r="J51" s="62" t="str">
        <f t="shared" si="0"/>
        <v>footballpos=</v>
      </c>
      <c r="K51" s="61" t="e">
        <f t="shared" si="1"/>
        <v>#VALUE!</v>
      </c>
    </row>
    <row r="52" spans="1:11" x14ac:dyDescent="0.2">
      <c r="A52" s="54"/>
      <c r="B52" s="54"/>
      <c r="C52" s="54"/>
      <c r="D52" s="54"/>
      <c r="E52" s="54"/>
      <c r="F52" s="54"/>
      <c r="G52" s="54"/>
      <c r="H52" s="54"/>
      <c r="I52" s="61"/>
      <c r="J52" s="62" t="str">
        <f t="shared" si="0"/>
        <v>footballpos=</v>
      </c>
      <c r="K52" s="61" t="e">
        <f t="shared" si="1"/>
        <v>#VALUE!</v>
      </c>
    </row>
    <row r="53" spans="1:11" x14ac:dyDescent="0.2">
      <c r="A53" s="54"/>
      <c r="B53" s="54"/>
      <c r="C53" s="54"/>
      <c r="D53" s="54"/>
      <c r="E53" s="54"/>
      <c r="F53" s="54"/>
      <c r="G53" s="54"/>
      <c r="H53" s="54"/>
      <c r="I53" s="61"/>
      <c r="J53" s="62" t="str">
        <f t="shared" si="0"/>
        <v>footballpos=</v>
      </c>
      <c r="K53" s="61" t="e">
        <f t="shared" si="1"/>
        <v>#VALUE!</v>
      </c>
    </row>
    <row r="54" spans="1:11" x14ac:dyDescent="0.2">
      <c r="A54" s="54"/>
      <c r="B54" s="54"/>
      <c r="C54" s="54"/>
      <c r="D54" s="54"/>
      <c r="E54" s="54"/>
      <c r="F54" s="54"/>
      <c r="G54" s="54"/>
      <c r="H54" s="54"/>
      <c r="I54" s="61"/>
      <c r="J54" s="62" t="str">
        <f t="shared" si="0"/>
        <v>footballpos=</v>
      </c>
      <c r="K54" s="61" t="e">
        <f t="shared" si="1"/>
        <v>#VALUE!</v>
      </c>
    </row>
    <row r="55" spans="1:11" x14ac:dyDescent="0.2">
      <c r="A55" s="54"/>
      <c r="B55" s="54"/>
      <c r="C55" s="54"/>
      <c r="D55" s="54"/>
      <c r="E55" s="54"/>
      <c r="F55" s="54"/>
      <c r="G55" s="54"/>
      <c r="H55" s="54"/>
      <c r="I55" s="61"/>
      <c r="J55" s="62" t="str">
        <f t="shared" si="0"/>
        <v>footballpos=</v>
      </c>
      <c r="K55" s="61" t="e">
        <f t="shared" si="1"/>
        <v>#VALUE!</v>
      </c>
    </row>
    <row r="56" spans="1:11" x14ac:dyDescent="0.2">
      <c r="A56" s="54"/>
      <c r="B56" s="54"/>
      <c r="C56" s="54"/>
      <c r="D56" s="54"/>
      <c r="E56" s="54"/>
      <c r="F56" s="54"/>
      <c r="G56" s="54"/>
      <c r="H56" s="54"/>
      <c r="I56" s="61"/>
      <c r="J56" s="62" t="str">
        <f t="shared" si="0"/>
        <v>footballpos=</v>
      </c>
      <c r="K56" s="61" t="e">
        <f t="shared" si="1"/>
        <v>#VALUE!</v>
      </c>
    </row>
    <row r="57" spans="1:11" ht="180" x14ac:dyDescent="0.2">
      <c r="A57" s="58" t="s">
        <v>2539</v>
      </c>
      <c r="B57" s="58"/>
      <c r="C57" s="58"/>
      <c r="D57" s="58"/>
      <c r="E57" s="58"/>
      <c r="F57" s="58"/>
      <c r="G57" s="58"/>
      <c r="H57" s="58"/>
      <c r="I57" s="61"/>
      <c r="J57" s="62" t="str">
        <f t="shared" si="0"/>
        <v>footballpos=</v>
      </c>
      <c r="K57" s="61" t="e">
        <f t="shared" si="1"/>
        <v>#VALUE!</v>
      </c>
    </row>
    <row r="58" spans="1:11" x14ac:dyDescent="0.2">
      <c r="A58" s="54"/>
      <c r="B58" s="54"/>
      <c r="C58" s="54"/>
      <c r="D58" s="54"/>
      <c r="E58" s="54"/>
      <c r="F58" s="54"/>
      <c r="G58" s="54"/>
      <c r="H58" s="54"/>
      <c r="I58" s="61"/>
      <c r="J58" s="62" t="str">
        <f t="shared" si="0"/>
        <v>footballpos=</v>
      </c>
      <c r="K58" s="61" t="e">
        <f t="shared" si="1"/>
        <v>#VALUE!</v>
      </c>
    </row>
    <row r="59" spans="1:11" ht="24" x14ac:dyDescent="0.2">
      <c r="A59" s="55" t="s">
        <v>745</v>
      </c>
      <c r="B59" s="55"/>
      <c r="C59" s="55" t="s">
        <v>746</v>
      </c>
      <c r="D59" s="55"/>
      <c r="E59" s="55" t="s">
        <v>747</v>
      </c>
      <c r="F59" s="55"/>
      <c r="G59" s="55" t="s">
        <v>748</v>
      </c>
      <c r="H59" s="55"/>
      <c r="I59" s="61"/>
      <c r="J59" s="62" t="str">
        <f t="shared" si="0"/>
        <v>footballpos=Boys Overall</v>
      </c>
      <c r="K59" s="61" t="e">
        <f t="shared" si="1"/>
        <v>#VALUE!</v>
      </c>
    </row>
    <row r="60" spans="1:11" x14ac:dyDescent="0.2">
      <c r="A60" s="54"/>
      <c r="B60" s="54"/>
      <c r="C60" s="54"/>
      <c r="D60" s="54"/>
      <c r="E60" s="54"/>
      <c r="F60" s="54"/>
      <c r="G60" s="54"/>
      <c r="H60" s="54"/>
      <c r="I60" s="61"/>
      <c r="J60" s="62" t="str">
        <f t="shared" si="0"/>
        <v>footballpos=</v>
      </c>
      <c r="K60" s="61" t="e">
        <f t="shared" si="1"/>
        <v>#VALUE!</v>
      </c>
    </row>
    <row r="61" spans="1:11" ht="25.5" x14ac:dyDescent="0.2">
      <c r="A61" s="54"/>
      <c r="B61" s="56" t="s">
        <v>749</v>
      </c>
      <c r="C61" s="54"/>
      <c r="D61" s="56" t="s">
        <v>749</v>
      </c>
      <c r="E61" s="54"/>
      <c r="F61" s="56" t="s">
        <v>749</v>
      </c>
      <c r="G61" s="54"/>
      <c r="H61" s="56" t="s">
        <v>750</v>
      </c>
      <c r="I61" s="61"/>
      <c r="J61" s="62" t="str">
        <f t="shared" si="0"/>
        <v>footballpos=</v>
      </c>
      <c r="K61" s="61" t="e">
        <f t="shared" si="1"/>
        <v>#VALUE!</v>
      </c>
    </row>
    <row r="62" spans="1:11" x14ac:dyDescent="0.2">
      <c r="A62" s="54"/>
      <c r="B62" s="54"/>
      <c r="C62" s="54"/>
      <c r="D62" s="54"/>
      <c r="E62" s="54"/>
      <c r="F62" s="54"/>
      <c r="G62" s="54"/>
      <c r="H62" s="54"/>
      <c r="I62" s="61"/>
      <c r="J62" s="62" t="str">
        <f t="shared" si="0"/>
        <v>footballpos=</v>
      </c>
      <c r="K62" s="61" t="e">
        <f t="shared" si="1"/>
        <v>#VALUE!</v>
      </c>
    </row>
    <row r="63" spans="1:11" ht="24" x14ac:dyDescent="0.2">
      <c r="A63" s="54">
        <v>1</v>
      </c>
      <c r="B63" s="54" t="s">
        <v>2540</v>
      </c>
      <c r="C63" s="54">
        <v>1</v>
      </c>
      <c r="D63" s="54" t="s">
        <v>2541</v>
      </c>
      <c r="E63" s="54">
        <v>1</v>
      </c>
      <c r="F63" s="54" t="s">
        <v>2542</v>
      </c>
      <c r="G63" s="54">
        <v>1</v>
      </c>
      <c r="H63" s="54" t="s">
        <v>2543</v>
      </c>
      <c r="I63" s="62" t="s">
        <v>2834</v>
      </c>
      <c r="J63" s="62" t="str">
        <f t="shared" si="0"/>
        <v>footballpos=1</v>
      </c>
      <c r="K63" s="61" t="str">
        <f t="shared" si="1"/>
        <v>Chan Pak Sha</v>
      </c>
    </row>
    <row r="64" spans="1:11" ht="24" x14ac:dyDescent="0.2">
      <c r="A64" s="54">
        <v>2</v>
      </c>
      <c r="B64" s="54" t="s">
        <v>2544</v>
      </c>
      <c r="C64" s="54">
        <v>2</v>
      </c>
      <c r="D64" s="54" t="s">
        <v>2545</v>
      </c>
      <c r="E64" s="54">
        <v>2</v>
      </c>
      <c r="F64" s="54" t="s">
        <v>2546</v>
      </c>
      <c r="G64" s="54">
        <v>1</v>
      </c>
      <c r="H64" s="54" t="s">
        <v>2547</v>
      </c>
      <c r="I64" s="62" t="s">
        <v>2834</v>
      </c>
      <c r="J64" s="62" t="str">
        <f t="shared" si="0"/>
        <v>footballpos=1</v>
      </c>
      <c r="K64" s="61" t="str">
        <f t="shared" si="1"/>
        <v>French Int'l</v>
      </c>
    </row>
    <row r="65" spans="1:11" ht="24" x14ac:dyDescent="0.2">
      <c r="A65" s="54">
        <v>3</v>
      </c>
      <c r="B65" s="54" t="s">
        <v>2548</v>
      </c>
      <c r="C65" s="54">
        <v>3</v>
      </c>
      <c r="D65" s="54" t="s">
        <v>2549</v>
      </c>
      <c r="E65" s="54">
        <v>3</v>
      </c>
      <c r="F65" s="54" t="s">
        <v>2550</v>
      </c>
      <c r="G65" s="54">
        <v>3</v>
      </c>
      <c r="H65" s="54" t="s">
        <v>2551</v>
      </c>
      <c r="I65" s="62" t="s">
        <v>2834</v>
      </c>
      <c r="J65" s="62" t="str">
        <f t="shared" si="0"/>
        <v>footballpos=3</v>
      </c>
      <c r="K65" s="61" t="str">
        <f t="shared" si="1"/>
        <v>HKUGA</v>
      </c>
    </row>
    <row r="66" spans="1:11" x14ac:dyDescent="0.2">
      <c r="A66" s="54">
        <v>4</v>
      </c>
      <c r="B66" s="54" t="s">
        <v>2552</v>
      </c>
      <c r="C66" s="54">
        <v>4</v>
      </c>
      <c r="D66" s="54" t="s">
        <v>2553</v>
      </c>
      <c r="E66" s="54">
        <v>4</v>
      </c>
      <c r="F66" s="54" t="s">
        <v>2552</v>
      </c>
      <c r="G66" s="54">
        <v>4</v>
      </c>
      <c r="H66" s="54" t="s">
        <v>2554</v>
      </c>
      <c r="I66" s="62" t="s">
        <v>2834</v>
      </c>
      <c r="J66" s="62" t="str">
        <f t="shared" si="0"/>
        <v>footballpos=4</v>
      </c>
      <c r="K66" s="61" t="str">
        <f t="shared" si="1"/>
        <v>St. Joan of Arc</v>
      </c>
    </row>
    <row r="67" spans="1:11" x14ac:dyDescent="0.2">
      <c r="A67" s="54">
        <v>5</v>
      </c>
      <c r="B67" s="54" t="s">
        <v>2555</v>
      </c>
      <c r="C67" s="54">
        <v>5</v>
      </c>
      <c r="D67" s="54" t="s">
        <v>2556</v>
      </c>
      <c r="E67" s="54">
        <v>5</v>
      </c>
      <c r="F67" s="54" t="s">
        <v>2557</v>
      </c>
      <c r="G67" s="54">
        <v>5</v>
      </c>
      <c r="H67" s="54" t="s">
        <v>2558</v>
      </c>
      <c r="I67" s="62" t="s">
        <v>2834</v>
      </c>
      <c r="J67" s="62" t="str">
        <f t="shared" si="0"/>
        <v>footballpos=5</v>
      </c>
      <c r="K67" s="61" t="str">
        <f t="shared" si="1"/>
        <v>Victoria Shanghai</v>
      </c>
    </row>
    <row r="68" spans="1:11" ht="24" x14ac:dyDescent="0.2">
      <c r="A68" s="54">
        <v>5</v>
      </c>
      <c r="B68" s="54" t="s">
        <v>2559</v>
      </c>
      <c r="C68" s="54">
        <v>5</v>
      </c>
      <c r="D68" s="54" t="s">
        <v>2560</v>
      </c>
      <c r="E68" s="54">
        <v>5</v>
      </c>
      <c r="F68" s="54" t="s">
        <v>978</v>
      </c>
      <c r="G68" s="54">
        <v>6</v>
      </c>
      <c r="H68" s="54" t="s">
        <v>2561</v>
      </c>
      <c r="I68" s="62" t="s">
        <v>2834</v>
      </c>
      <c r="J68" s="62" t="str">
        <f t="shared" si="0"/>
        <v>footballpos=6</v>
      </c>
      <c r="K68" s="61" t="str">
        <f t="shared" si="1"/>
        <v>Rosaryhill</v>
      </c>
    </row>
    <row r="69" spans="1:11" ht="24" x14ac:dyDescent="0.2">
      <c r="A69" s="54">
        <v>5</v>
      </c>
      <c r="B69" s="54" t="s">
        <v>2562</v>
      </c>
      <c r="C69" s="54">
        <v>5</v>
      </c>
      <c r="D69" s="54" t="s">
        <v>769</v>
      </c>
      <c r="E69" s="54">
        <v>5</v>
      </c>
      <c r="F69" s="54" t="s">
        <v>857</v>
      </c>
      <c r="G69" s="54">
        <v>7</v>
      </c>
      <c r="H69" s="54" t="s">
        <v>2563</v>
      </c>
      <c r="I69" s="62" t="s">
        <v>2834</v>
      </c>
      <c r="J69" s="62" t="str">
        <f t="shared" si="0"/>
        <v>footballpos=7</v>
      </c>
      <c r="K69" s="61" t="str">
        <f t="shared" si="1"/>
        <v>Chinese Int'l</v>
      </c>
    </row>
    <row r="70" spans="1:11" x14ac:dyDescent="0.2">
      <c r="A70" s="54">
        <v>5</v>
      </c>
      <c r="B70" s="54" t="s">
        <v>766</v>
      </c>
      <c r="C70" s="54">
        <v>5</v>
      </c>
      <c r="D70" s="54" t="s">
        <v>860</v>
      </c>
      <c r="E70" s="54">
        <v>5</v>
      </c>
      <c r="F70" s="54" t="s">
        <v>2564</v>
      </c>
      <c r="G70" s="54">
        <v>7</v>
      </c>
      <c r="H70" s="54" t="s">
        <v>2565</v>
      </c>
      <c r="I70" s="62" t="s">
        <v>2834</v>
      </c>
      <c r="J70" s="62" t="str">
        <f t="shared" si="0"/>
        <v>footballpos=7</v>
      </c>
      <c r="K70" s="61" t="str">
        <f t="shared" si="1"/>
        <v>Canadian</v>
      </c>
    </row>
    <row r="71" spans="1:11" ht="24" x14ac:dyDescent="0.2">
      <c r="A71" s="54">
        <v>6</v>
      </c>
      <c r="B71" s="54" t="s">
        <v>2566</v>
      </c>
      <c r="C71" s="54">
        <v>6</v>
      </c>
      <c r="D71" s="54" t="s">
        <v>993</v>
      </c>
      <c r="E71" s="54">
        <v>6</v>
      </c>
      <c r="F71" s="54" t="s">
        <v>776</v>
      </c>
      <c r="G71" s="54">
        <v>7</v>
      </c>
      <c r="H71" s="54" t="s">
        <v>2567</v>
      </c>
      <c r="I71" s="62" t="s">
        <v>2834</v>
      </c>
      <c r="J71" s="62" t="str">
        <f t="shared" si="0"/>
        <v>footballpos=7</v>
      </c>
      <c r="K71" s="61" t="str">
        <f t="shared" si="1"/>
        <v>Munsang-HK</v>
      </c>
    </row>
    <row r="72" spans="1:11" ht="24" x14ac:dyDescent="0.2">
      <c r="A72" s="54">
        <v>6</v>
      </c>
      <c r="B72" s="54" t="s">
        <v>2568</v>
      </c>
      <c r="C72" s="54">
        <v>6</v>
      </c>
      <c r="D72" s="54" t="s">
        <v>990</v>
      </c>
      <c r="E72" s="54">
        <v>6</v>
      </c>
      <c r="F72" s="54" t="s">
        <v>2569</v>
      </c>
      <c r="G72" s="54">
        <v>10</v>
      </c>
      <c r="H72" s="54" t="s">
        <v>2570</v>
      </c>
      <c r="I72" s="62" t="s">
        <v>2834</v>
      </c>
      <c r="J72" s="62" t="str">
        <f t="shared" ref="J72:J135" si="2">"footballpos="&amp;G72</f>
        <v>footballpos=10</v>
      </c>
      <c r="K72" s="61" t="str">
        <f t="shared" ref="K72:K135" si="3">TRIM(LEFT(H72, FIND("(", H72)-2))</f>
        <v>St. Stephen's Church</v>
      </c>
    </row>
    <row r="73" spans="1:11" ht="24" x14ac:dyDescent="0.2">
      <c r="A73" s="54">
        <v>6</v>
      </c>
      <c r="B73" s="54" t="s">
        <v>2571</v>
      </c>
      <c r="C73" s="54">
        <v>6</v>
      </c>
      <c r="D73" s="54" t="s">
        <v>1008</v>
      </c>
      <c r="E73" s="54">
        <v>6</v>
      </c>
      <c r="F73" s="54" t="s">
        <v>2572</v>
      </c>
      <c r="G73" s="54">
        <v>11</v>
      </c>
      <c r="H73" s="54" t="s">
        <v>911</v>
      </c>
      <c r="I73" s="62" t="s">
        <v>2834</v>
      </c>
      <c r="J73" s="62" t="str">
        <f t="shared" si="2"/>
        <v>footballpos=11</v>
      </c>
      <c r="K73" s="61" t="str">
        <f t="shared" si="3"/>
        <v>St. Stephen's Stanley</v>
      </c>
    </row>
    <row r="74" spans="1:11" ht="24" x14ac:dyDescent="0.2">
      <c r="A74" s="54">
        <v>6</v>
      </c>
      <c r="B74" s="54" t="s">
        <v>2573</v>
      </c>
      <c r="C74" s="54">
        <v>6</v>
      </c>
      <c r="D74" s="54" t="s">
        <v>2574</v>
      </c>
      <c r="E74" s="54">
        <v>6</v>
      </c>
      <c r="F74" s="54" t="s">
        <v>2575</v>
      </c>
      <c r="G74" s="54">
        <v>11</v>
      </c>
      <c r="H74" s="54" t="s">
        <v>2576</v>
      </c>
      <c r="I74" s="62" t="s">
        <v>2834</v>
      </c>
      <c r="J74" s="62" t="str">
        <f t="shared" si="2"/>
        <v>footballpos=11</v>
      </c>
      <c r="K74" s="61" t="str">
        <f t="shared" si="3"/>
        <v>Chinese Foundation</v>
      </c>
    </row>
    <row r="75" spans="1:11" ht="24" x14ac:dyDescent="0.2">
      <c r="A75" s="54">
        <v>6</v>
      </c>
      <c r="B75" s="54" t="s">
        <v>987</v>
      </c>
      <c r="C75" s="54">
        <v>6</v>
      </c>
      <c r="D75" s="54" t="s">
        <v>2566</v>
      </c>
      <c r="E75" s="54">
        <v>6</v>
      </c>
      <c r="F75" s="54" t="s">
        <v>2577</v>
      </c>
      <c r="G75" s="54">
        <v>13</v>
      </c>
      <c r="H75" s="54" t="s">
        <v>2578</v>
      </c>
      <c r="I75" s="62" t="s">
        <v>2834</v>
      </c>
      <c r="J75" s="62" t="str">
        <f t="shared" si="2"/>
        <v>footballpos=13</v>
      </c>
      <c r="K75" s="61" t="str">
        <f t="shared" si="3"/>
        <v>Queen's</v>
      </c>
    </row>
    <row r="76" spans="1:11" x14ac:dyDescent="0.2">
      <c r="A76" s="54">
        <v>6</v>
      </c>
      <c r="B76" s="54" t="s">
        <v>866</v>
      </c>
      <c r="C76" s="54">
        <v>6</v>
      </c>
      <c r="D76" s="54" t="s">
        <v>987</v>
      </c>
      <c r="E76" s="54">
        <v>6</v>
      </c>
      <c r="F76" s="54" t="s">
        <v>2573</v>
      </c>
      <c r="G76" s="54">
        <v>14</v>
      </c>
      <c r="H76" s="54" t="s">
        <v>2579</v>
      </c>
      <c r="I76" s="62" t="s">
        <v>2834</v>
      </c>
      <c r="J76" s="62" t="str">
        <f t="shared" si="2"/>
        <v>footballpos=14</v>
      </c>
      <c r="K76" s="61" t="str">
        <f t="shared" si="3"/>
        <v>Cognitio-HK</v>
      </c>
    </row>
    <row r="77" spans="1:11" ht="24" x14ac:dyDescent="0.2">
      <c r="A77" s="54">
        <v>6</v>
      </c>
      <c r="B77" s="54" t="s">
        <v>2580</v>
      </c>
      <c r="C77" s="54">
        <v>7</v>
      </c>
      <c r="D77" s="54" t="s">
        <v>2581</v>
      </c>
      <c r="E77" s="54">
        <v>7</v>
      </c>
      <c r="F77" s="54" t="s">
        <v>2582</v>
      </c>
      <c r="G77" s="54">
        <v>14</v>
      </c>
      <c r="H77" s="54" t="s">
        <v>2583</v>
      </c>
      <c r="I77" s="62" t="s">
        <v>2834</v>
      </c>
      <c r="J77" s="62" t="str">
        <f t="shared" si="2"/>
        <v>footballpos=14</v>
      </c>
      <c r="K77" s="61" t="str">
        <f t="shared" si="3"/>
        <v>Clementi</v>
      </c>
    </row>
    <row r="78" spans="1:11" ht="24" x14ac:dyDescent="0.2">
      <c r="A78" s="54">
        <v>6</v>
      </c>
      <c r="B78" s="54" t="s">
        <v>993</v>
      </c>
      <c r="C78" s="54">
        <v>7</v>
      </c>
      <c r="D78" s="54" t="s">
        <v>2584</v>
      </c>
      <c r="E78" s="54">
        <v>7</v>
      </c>
      <c r="F78" s="54" t="s">
        <v>1016</v>
      </c>
      <c r="G78" s="54">
        <v>16</v>
      </c>
      <c r="H78" s="54" t="s">
        <v>2585</v>
      </c>
      <c r="I78" s="62" t="s">
        <v>2834</v>
      </c>
      <c r="J78" s="62" t="str">
        <f t="shared" si="2"/>
        <v>footballpos=16</v>
      </c>
      <c r="K78" s="61" t="str">
        <f t="shared" si="3"/>
        <v>Raimondi</v>
      </c>
    </row>
    <row r="79" spans="1:11" ht="24" x14ac:dyDescent="0.2">
      <c r="A79" s="54">
        <v>7</v>
      </c>
      <c r="B79" s="54" t="s">
        <v>785</v>
      </c>
      <c r="C79" s="54">
        <v>7</v>
      </c>
      <c r="D79" s="54" t="s">
        <v>927</v>
      </c>
      <c r="E79" s="54">
        <v>7</v>
      </c>
      <c r="F79" s="54" t="s">
        <v>926</v>
      </c>
      <c r="G79" s="54">
        <v>17</v>
      </c>
      <c r="H79" s="54" t="s">
        <v>2586</v>
      </c>
      <c r="I79" s="62" t="s">
        <v>2834</v>
      </c>
      <c r="J79" s="62" t="str">
        <f t="shared" si="2"/>
        <v>footballpos=17</v>
      </c>
      <c r="K79" s="61" t="str">
        <f t="shared" si="3"/>
        <v>King's</v>
      </c>
    </row>
    <row r="80" spans="1:11" ht="24" x14ac:dyDescent="0.2">
      <c r="A80" s="54">
        <v>7</v>
      </c>
      <c r="B80" s="54" t="s">
        <v>915</v>
      </c>
      <c r="C80" s="54">
        <v>7</v>
      </c>
      <c r="D80" s="54" t="s">
        <v>2587</v>
      </c>
      <c r="E80" s="54">
        <v>7</v>
      </c>
      <c r="F80" s="54" t="s">
        <v>1015</v>
      </c>
      <c r="G80" s="54">
        <v>17</v>
      </c>
      <c r="H80" s="54" t="s">
        <v>2588</v>
      </c>
      <c r="I80" s="62" t="s">
        <v>2834</v>
      </c>
      <c r="J80" s="62" t="str">
        <f t="shared" si="2"/>
        <v>footballpos=17</v>
      </c>
      <c r="K80" s="61" t="str">
        <f t="shared" si="3"/>
        <v>Lingnan Hang Yee</v>
      </c>
    </row>
    <row r="81" spans="1:11" ht="24" x14ac:dyDescent="0.2">
      <c r="A81" s="54">
        <v>7</v>
      </c>
      <c r="B81" s="54" t="s">
        <v>874</v>
      </c>
      <c r="C81" s="54">
        <v>7</v>
      </c>
      <c r="D81" s="54" t="s">
        <v>2589</v>
      </c>
      <c r="E81" s="54">
        <v>7</v>
      </c>
      <c r="F81" s="54" t="s">
        <v>1013</v>
      </c>
      <c r="G81" s="54">
        <v>17</v>
      </c>
      <c r="H81" s="54" t="s">
        <v>2590</v>
      </c>
      <c r="I81" s="62" t="s">
        <v>2834</v>
      </c>
      <c r="J81" s="62" t="str">
        <f t="shared" si="2"/>
        <v>footballpos=17</v>
      </c>
      <c r="K81" s="61" t="str">
        <f t="shared" si="3"/>
        <v>Henrietta</v>
      </c>
    </row>
    <row r="82" spans="1:11" ht="24" x14ac:dyDescent="0.2">
      <c r="A82" s="54">
        <v>7</v>
      </c>
      <c r="B82" s="54" t="s">
        <v>2591</v>
      </c>
      <c r="C82" s="54">
        <v>7</v>
      </c>
      <c r="D82" s="54" t="s">
        <v>1018</v>
      </c>
      <c r="E82" s="54">
        <v>7</v>
      </c>
      <c r="F82" s="54" t="s">
        <v>2592</v>
      </c>
      <c r="G82" s="54">
        <v>20</v>
      </c>
      <c r="H82" s="54" t="s">
        <v>2593</v>
      </c>
      <c r="I82" s="62" t="s">
        <v>2834</v>
      </c>
      <c r="J82" s="62" t="str">
        <f t="shared" si="2"/>
        <v>footballpos=20</v>
      </c>
      <c r="K82" s="61" t="str">
        <f t="shared" si="3"/>
        <v>St. Louis</v>
      </c>
    </row>
    <row r="83" spans="1:11" ht="24" x14ac:dyDescent="0.2">
      <c r="A83" s="54">
        <v>7</v>
      </c>
      <c r="B83" s="54" t="s">
        <v>921</v>
      </c>
      <c r="C83" s="54">
        <v>7</v>
      </c>
      <c r="D83" s="54" t="s">
        <v>921</v>
      </c>
      <c r="E83" s="54">
        <v>7</v>
      </c>
      <c r="F83" s="54" t="s">
        <v>2587</v>
      </c>
      <c r="G83" s="54">
        <v>20</v>
      </c>
      <c r="H83" s="54" t="s">
        <v>2549</v>
      </c>
      <c r="I83" s="62" t="s">
        <v>2834</v>
      </c>
      <c r="J83" s="62" t="str">
        <f t="shared" si="2"/>
        <v>footballpos=20</v>
      </c>
      <c r="K83" s="61" t="str">
        <f t="shared" si="3"/>
        <v>Hong Kong Japanese</v>
      </c>
    </row>
    <row r="84" spans="1:11" ht="24" x14ac:dyDescent="0.2">
      <c r="A84" s="54">
        <v>7</v>
      </c>
      <c r="B84" s="54" t="s">
        <v>926</v>
      </c>
      <c r="C84" s="54">
        <v>8</v>
      </c>
      <c r="D84" s="54" t="s">
        <v>834</v>
      </c>
      <c r="E84" s="54">
        <v>8</v>
      </c>
      <c r="F84" s="54" t="s">
        <v>937</v>
      </c>
      <c r="G84" s="54">
        <v>20</v>
      </c>
      <c r="H84" s="54" t="s">
        <v>2594</v>
      </c>
      <c r="I84" s="62" t="s">
        <v>2834</v>
      </c>
      <c r="J84" s="62" t="str">
        <f t="shared" si="2"/>
        <v>footballpos=20</v>
      </c>
      <c r="K84" s="61" t="str">
        <f t="shared" si="3"/>
        <v>SKW East</v>
      </c>
    </row>
    <row r="85" spans="1:11" ht="24" x14ac:dyDescent="0.2">
      <c r="A85" s="54">
        <v>7</v>
      </c>
      <c r="B85" s="54" t="s">
        <v>1013</v>
      </c>
      <c r="C85" s="54">
        <v>8</v>
      </c>
      <c r="D85" s="54" t="s">
        <v>932</v>
      </c>
      <c r="E85" s="54">
        <v>8</v>
      </c>
      <c r="F85" s="54" t="s">
        <v>2595</v>
      </c>
      <c r="G85" s="54">
        <v>23</v>
      </c>
      <c r="H85" s="54" t="s">
        <v>2596</v>
      </c>
      <c r="I85" s="62" t="s">
        <v>2834</v>
      </c>
      <c r="J85" s="62" t="str">
        <f t="shared" si="2"/>
        <v>footballpos=23</v>
      </c>
      <c r="K85" s="61" t="str">
        <f t="shared" si="3"/>
        <v>Yu Chun Keung-2</v>
      </c>
    </row>
    <row r="86" spans="1:11" ht="24" x14ac:dyDescent="0.2">
      <c r="A86" s="54">
        <v>7</v>
      </c>
      <c r="B86" s="54" t="s">
        <v>920</v>
      </c>
      <c r="C86" s="54">
        <v>8</v>
      </c>
      <c r="D86" s="54" t="s">
        <v>2597</v>
      </c>
      <c r="E86" s="54">
        <v>8</v>
      </c>
      <c r="F86" s="54" t="s">
        <v>2598</v>
      </c>
      <c r="G86" s="54">
        <v>23</v>
      </c>
      <c r="H86" s="54" t="s">
        <v>2599</v>
      </c>
      <c r="I86" s="62" t="s">
        <v>2834</v>
      </c>
      <c r="J86" s="62" t="str">
        <f t="shared" si="2"/>
        <v>footballpos=23</v>
      </c>
      <c r="K86" s="61" t="str">
        <f t="shared" si="3"/>
        <v>Wong Fung Ling</v>
      </c>
    </row>
    <row r="87" spans="1:11" ht="24" x14ac:dyDescent="0.2">
      <c r="A87" s="54">
        <v>8</v>
      </c>
      <c r="B87" s="54" t="s">
        <v>834</v>
      </c>
      <c r="C87" s="54">
        <v>8</v>
      </c>
      <c r="D87" s="54" t="s">
        <v>1029</v>
      </c>
      <c r="E87" s="54">
        <v>8</v>
      </c>
      <c r="F87" s="54" t="s">
        <v>947</v>
      </c>
      <c r="G87" s="54">
        <v>25</v>
      </c>
      <c r="H87" s="54" t="s">
        <v>2600</v>
      </c>
      <c r="I87" s="62" t="s">
        <v>2834</v>
      </c>
      <c r="J87" s="62" t="str">
        <f t="shared" si="2"/>
        <v>footballpos=25</v>
      </c>
      <c r="K87" s="61" t="str">
        <f t="shared" si="3"/>
        <v>Aberdeen Baptist</v>
      </c>
    </row>
    <row r="88" spans="1:11" ht="24" x14ac:dyDescent="0.2">
      <c r="A88" s="54">
        <v>8</v>
      </c>
      <c r="B88" s="54" t="s">
        <v>2601</v>
      </c>
      <c r="C88" s="54">
        <v>8</v>
      </c>
      <c r="D88" s="54" t="s">
        <v>2602</v>
      </c>
      <c r="E88" s="54">
        <v>8</v>
      </c>
      <c r="F88" s="54" t="s">
        <v>833</v>
      </c>
      <c r="G88" s="54">
        <v>25</v>
      </c>
      <c r="H88" s="54" t="s">
        <v>2603</v>
      </c>
      <c r="I88" s="62" t="s">
        <v>2834</v>
      </c>
      <c r="J88" s="62" t="str">
        <f t="shared" si="2"/>
        <v>footballpos=25</v>
      </c>
      <c r="K88" s="61" t="str">
        <f t="shared" si="3"/>
        <v>Victoria Gov't</v>
      </c>
    </row>
    <row r="89" spans="1:11" ht="24" x14ac:dyDescent="0.2">
      <c r="A89" s="54">
        <v>8</v>
      </c>
      <c r="B89" s="54" t="s">
        <v>1058</v>
      </c>
      <c r="C89" s="54">
        <v>8</v>
      </c>
      <c r="D89" s="54" t="s">
        <v>792</v>
      </c>
      <c r="E89" s="54">
        <v>8</v>
      </c>
      <c r="F89" s="54" t="s">
        <v>1058</v>
      </c>
      <c r="G89" s="54">
        <v>25</v>
      </c>
      <c r="H89" s="54" t="s">
        <v>2604</v>
      </c>
      <c r="I89" s="62" t="s">
        <v>2834</v>
      </c>
      <c r="J89" s="62" t="str">
        <f t="shared" si="2"/>
        <v>footballpos=25</v>
      </c>
      <c r="K89" s="61" t="str">
        <f t="shared" si="3"/>
        <v>Aberdeen Tech</v>
      </c>
    </row>
    <row r="90" spans="1:11" ht="24" x14ac:dyDescent="0.2">
      <c r="A90" s="54">
        <v>8</v>
      </c>
      <c r="B90" s="54" t="s">
        <v>1036</v>
      </c>
      <c r="C90" s="54">
        <v>9</v>
      </c>
      <c r="D90" s="54" t="s">
        <v>2605</v>
      </c>
      <c r="E90" s="54">
        <v>9</v>
      </c>
      <c r="F90" s="54" t="s">
        <v>2606</v>
      </c>
      <c r="G90" s="54">
        <v>28</v>
      </c>
      <c r="H90" s="54" t="s">
        <v>2560</v>
      </c>
      <c r="I90" s="62" t="s">
        <v>2834</v>
      </c>
      <c r="J90" s="62" t="str">
        <f t="shared" si="2"/>
        <v>footballpos=28</v>
      </c>
      <c r="K90" s="61" t="str">
        <f t="shared" si="3"/>
        <v>Korean Int'l</v>
      </c>
    </row>
    <row r="91" spans="1:11" ht="24" x14ac:dyDescent="0.2">
      <c r="A91" s="54">
        <v>8</v>
      </c>
      <c r="B91" s="54" t="s">
        <v>1039</v>
      </c>
      <c r="C91" s="54">
        <v>9</v>
      </c>
      <c r="D91" s="54" t="s">
        <v>1060</v>
      </c>
      <c r="E91" s="54">
        <v>9</v>
      </c>
      <c r="F91" s="54" t="s">
        <v>2607</v>
      </c>
      <c r="G91" s="54">
        <v>28</v>
      </c>
      <c r="H91" s="54" t="s">
        <v>858</v>
      </c>
      <c r="I91" s="62" t="s">
        <v>2834</v>
      </c>
      <c r="J91" s="62" t="str">
        <f t="shared" si="2"/>
        <v>footballpos=28</v>
      </c>
      <c r="K91" s="61" t="str">
        <f t="shared" si="3"/>
        <v>SKH Tang Shiu Kin</v>
      </c>
    </row>
    <row r="92" spans="1:11" x14ac:dyDescent="0.2">
      <c r="A92" s="54">
        <v>8</v>
      </c>
      <c r="B92" s="54" t="s">
        <v>2608</v>
      </c>
      <c r="C92" s="54">
        <v>9</v>
      </c>
      <c r="D92" s="54" t="s">
        <v>2609</v>
      </c>
      <c r="E92" s="54"/>
      <c r="F92" s="45" t="s">
        <v>2610</v>
      </c>
      <c r="G92" s="54">
        <v>28</v>
      </c>
      <c r="H92" s="54" t="s">
        <v>2611</v>
      </c>
      <c r="I92" s="62" t="s">
        <v>2834</v>
      </c>
      <c r="J92" s="62" t="str">
        <f t="shared" si="2"/>
        <v>footballpos=28</v>
      </c>
      <c r="K92" s="61" t="str">
        <f t="shared" si="3"/>
        <v>Chong Yuet Ming</v>
      </c>
    </row>
    <row r="93" spans="1:11" ht="24" x14ac:dyDescent="0.2">
      <c r="A93" s="54">
        <v>8</v>
      </c>
      <c r="B93" s="54" t="s">
        <v>1025</v>
      </c>
      <c r="C93" s="54">
        <v>9</v>
      </c>
      <c r="D93" s="54" t="s">
        <v>1061</v>
      </c>
      <c r="E93" s="54"/>
      <c r="F93" s="46" t="s">
        <v>2612</v>
      </c>
      <c r="G93" s="54">
        <v>28</v>
      </c>
      <c r="H93" s="54" t="s">
        <v>976</v>
      </c>
      <c r="I93" s="62" t="s">
        <v>2834</v>
      </c>
      <c r="J93" s="62" t="str">
        <f t="shared" si="2"/>
        <v>footballpos=28</v>
      </c>
      <c r="K93" s="61" t="str">
        <f t="shared" si="3"/>
        <v>Lui Ming Choi</v>
      </c>
    </row>
    <row r="94" spans="1:11" x14ac:dyDescent="0.2">
      <c r="A94" s="54">
        <v>8</v>
      </c>
      <c r="B94" s="54" t="s">
        <v>833</v>
      </c>
      <c r="C94" s="54">
        <v>9</v>
      </c>
      <c r="D94" s="54" t="s">
        <v>1037</v>
      </c>
      <c r="E94" s="54"/>
      <c r="F94" s="54"/>
      <c r="G94" s="54">
        <v>32</v>
      </c>
      <c r="H94" s="54" t="s">
        <v>2613</v>
      </c>
      <c r="I94" s="62" t="s">
        <v>2834</v>
      </c>
      <c r="J94" s="62" t="str">
        <f t="shared" si="2"/>
        <v>footballpos=32</v>
      </c>
      <c r="K94" s="61" t="str">
        <f t="shared" si="3"/>
        <v>St. Peter's</v>
      </c>
    </row>
    <row r="95" spans="1:11" ht="24" x14ac:dyDescent="0.2">
      <c r="A95" s="54">
        <v>9</v>
      </c>
      <c r="B95" s="54" t="s">
        <v>2614</v>
      </c>
      <c r="C95" s="54"/>
      <c r="D95" s="45" t="s">
        <v>1066</v>
      </c>
      <c r="E95" s="54"/>
      <c r="F95" s="54"/>
      <c r="G95" s="54">
        <v>33</v>
      </c>
      <c r="H95" s="54" t="s">
        <v>2571</v>
      </c>
      <c r="I95" s="62" t="s">
        <v>2834</v>
      </c>
      <c r="J95" s="62" t="str">
        <f t="shared" si="2"/>
        <v>footballpos=33</v>
      </c>
      <c r="K95" s="61" t="str">
        <f t="shared" si="3"/>
        <v>Kung Lee</v>
      </c>
    </row>
    <row r="96" spans="1:11" ht="24" x14ac:dyDescent="0.2">
      <c r="A96" s="54">
        <v>9</v>
      </c>
      <c r="B96" s="54" t="s">
        <v>2615</v>
      </c>
      <c r="C96" s="54"/>
      <c r="D96" s="45" t="s">
        <v>2616</v>
      </c>
      <c r="E96" s="54"/>
      <c r="F96" s="54"/>
      <c r="G96" s="54">
        <v>33</v>
      </c>
      <c r="H96" s="54" t="s">
        <v>2617</v>
      </c>
      <c r="I96" s="62" t="s">
        <v>2834</v>
      </c>
      <c r="J96" s="62" t="str">
        <f t="shared" si="2"/>
        <v>footballpos=33</v>
      </c>
      <c r="K96" s="61" t="str">
        <f t="shared" si="3"/>
        <v>Hon Wah</v>
      </c>
    </row>
    <row r="97" spans="1:11" ht="24" x14ac:dyDescent="0.2">
      <c r="A97" s="54">
        <v>9</v>
      </c>
      <c r="B97" s="54" t="s">
        <v>1040</v>
      </c>
      <c r="C97" s="54"/>
      <c r="D97" s="46" t="s">
        <v>2618</v>
      </c>
      <c r="E97" s="54"/>
      <c r="F97" s="54"/>
      <c r="G97" s="54">
        <v>35</v>
      </c>
      <c r="H97" s="54" t="s">
        <v>2619</v>
      </c>
      <c r="I97" s="62" t="s">
        <v>2834</v>
      </c>
      <c r="J97" s="62" t="str">
        <f t="shared" si="2"/>
        <v>footballpos=35</v>
      </c>
      <c r="K97" s="61" t="str">
        <f t="shared" si="3"/>
        <v>Lau Wing Sang</v>
      </c>
    </row>
    <row r="98" spans="1:11" ht="24" x14ac:dyDescent="0.2">
      <c r="A98" s="54">
        <v>9</v>
      </c>
      <c r="B98" s="54" t="s">
        <v>2620</v>
      </c>
      <c r="C98" s="54"/>
      <c r="D98" s="54"/>
      <c r="E98" s="54"/>
      <c r="F98" s="54"/>
      <c r="G98" s="54">
        <v>36</v>
      </c>
      <c r="H98" s="54" t="s">
        <v>2591</v>
      </c>
      <c r="I98" s="62" t="s">
        <v>2834</v>
      </c>
      <c r="J98" s="62" t="str">
        <f t="shared" si="2"/>
        <v>footballpos=36</v>
      </c>
      <c r="K98" s="61" t="str">
        <f t="shared" si="3"/>
        <v>Islamic</v>
      </c>
    </row>
    <row r="99" spans="1:11" ht="24" x14ac:dyDescent="0.2">
      <c r="A99" s="54">
        <v>9</v>
      </c>
      <c r="B99" s="54" t="s">
        <v>1063</v>
      </c>
      <c r="C99" s="54"/>
      <c r="D99" s="54"/>
      <c r="E99" s="54"/>
      <c r="F99" s="54"/>
      <c r="G99" s="54">
        <v>36</v>
      </c>
      <c r="H99" s="54" t="s">
        <v>2582</v>
      </c>
      <c r="I99" s="62" t="s">
        <v>2834</v>
      </c>
      <c r="J99" s="62" t="str">
        <f t="shared" si="2"/>
        <v>footballpos=36</v>
      </c>
      <c r="K99" s="61" t="str">
        <f t="shared" si="3"/>
        <v>Independent Sch</v>
      </c>
    </row>
    <row r="100" spans="1:11" ht="24" x14ac:dyDescent="0.2">
      <c r="A100" s="54"/>
      <c r="B100" s="46" t="s">
        <v>2621</v>
      </c>
      <c r="C100" s="54"/>
      <c r="D100" s="54"/>
      <c r="E100" s="54"/>
      <c r="F100" s="54"/>
      <c r="G100" s="54">
        <v>38</v>
      </c>
      <c r="H100" s="54" t="s">
        <v>947</v>
      </c>
      <c r="I100" s="62" t="s">
        <v>2834</v>
      </c>
      <c r="J100" s="62" t="str">
        <f t="shared" si="2"/>
        <v>footballpos=38</v>
      </c>
      <c r="K100" s="61" t="str">
        <f t="shared" si="3"/>
        <v>Lee Ching Dea</v>
      </c>
    </row>
    <row r="101" spans="1:11" x14ac:dyDescent="0.2">
      <c r="A101" s="54"/>
      <c r="B101" s="54"/>
      <c r="C101" s="54"/>
      <c r="D101" s="54"/>
      <c r="E101" s="54"/>
      <c r="F101" s="54"/>
      <c r="G101" s="54">
        <v>39</v>
      </c>
      <c r="H101" s="54" t="s">
        <v>2620</v>
      </c>
      <c r="I101" s="62" t="s">
        <v>2834</v>
      </c>
      <c r="J101" s="62" t="str">
        <f t="shared" si="2"/>
        <v>footballpos=39</v>
      </c>
      <c r="K101" s="61" t="str">
        <f t="shared" si="3"/>
        <v>Kwei Wah Shan</v>
      </c>
    </row>
    <row r="102" spans="1:11" x14ac:dyDescent="0.2">
      <c r="A102" s="54"/>
      <c r="B102" s="54"/>
      <c r="C102" s="54"/>
      <c r="D102" s="54"/>
      <c r="E102" s="54"/>
      <c r="F102" s="54"/>
      <c r="G102" s="54">
        <v>39</v>
      </c>
      <c r="H102" s="54" t="s">
        <v>1063</v>
      </c>
      <c r="I102" s="62" t="s">
        <v>2834</v>
      </c>
      <c r="J102" s="62" t="str">
        <f t="shared" si="2"/>
        <v>footballpos=39</v>
      </c>
      <c r="K102" s="61" t="str">
        <f t="shared" si="3"/>
        <v>Chan Nam Cheong</v>
      </c>
    </row>
    <row r="103" spans="1:11" x14ac:dyDescent="0.2">
      <c r="A103" s="54"/>
      <c r="B103" s="54"/>
      <c r="C103" s="54"/>
      <c r="D103" s="54"/>
      <c r="E103" s="54"/>
      <c r="F103" s="54"/>
      <c r="G103" s="54">
        <v>39</v>
      </c>
      <c r="H103" s="54" t="s">
        <v>2614</v>
      </c>
      <c r="I103" s="62" t="s">
        <v>2834</v>
      </c>
      <c r="J103" s="62" t="str">
        <f t="shared" si="2"/>
        <v>footballpos=39</v>
      </c>
      <c r="K103" s="61" t="str">
        <f t="shared" si="3"/>
        <v>Leung Kau Kui</v>
      </c>
    </row>
    <row r="104" spans="1:11" x14ac:dyDescent="0.2">
      <c r="A104" s="54"/>
      <c r="B104" s="54"/>
      <c r="C104" s="54"/>
      <c r="D104" s="54"/>
      <c r="E104" s="54"/>
      <c r="F104" s="54"/>
      <c r="G104" s="54">
        <v>39</v>
      </c>
      <c r="H104" s="54" t="s">
        <v>2615</v>
      </c>
      <c r="I104" s="62" t="s">
        <v>2834</v>
      </c>
      <c r="J104" s="62" t="str">
        <f t="shared" si="2"/>
        <v>footballpos=39</v>
      </c>
      <c r="K104" s="61" t="str">
        <f t="shared" si="3"/>
        <v>Wu Cheng-Chung</v>
      </c>
    </row>
    <row r="105" spans="1:11" x14ac:dyDescent="0.2">
      <c r="A105" s="54"/>
      <c r="B105" s="54"/>
      <c r="C105" s="54"/>
      <c r="D105" s="54"/>
      <c r="E105" s="54"/>
      <c r="F105" s="54"/>
      <c r="G105" s="54">
        <v>39</v>
      </c>
      <c r="H105" s="54" t="s">
        <v>1061</v>
      </c>
      <c r="I105" s="62" t="s">
        <v>2834</v>
      </c>
      <c r="J105" s="62" t="str">
        <f t="shared" si="2"/>
        <v>footballpos=39</v>
      </c>
      <c r="K105" s="61" t="str">
        <f t="shared" si="3"/>
        <v>Li Fook Hing</v>
      </c>
    </row>
    <row r="106" spans="1:11" x14ac:dyDescent="0.2">
      <c r="A106" s="54"/>
      <c r="B106" s="54"/>
      <c r="C106" s="54"/>
      <c r="D106" s="54"/>
      <c r="E106" s="54"/>
      <c r="F106" s="54"/>
      <c r="G106" s="54">
        <v>39</v>
      </c>
      <c r="H106" s="54" t="s">
        <v>2607</v>
      </c>
      <c r="I106" s="62" t="s">
        <v>2834</v>
      </c>
      <c r="J106" s="62" t="str">
        <f t="shared" si="2"/>
        <v>footballpos=39</v>
      </c>
      <c r="K106" s="61" t="str">
        <f t="shared" si="3"/>
        <v>Lingnan</v>
      </c>
    </row>
    <row r="107" spans="1:11" x14ac:dyDescent="0.2">
      <c r="A107" s="54"/>
      <c r="B107" s="54"/>
      <c r="C107" s="54"/>
      <c r="D107" s="54"/>
      <c r="E107" s="54"/>
      <c r="F107" s="54"/>
      <c r="G107" s="54"/>
      <c r="H107" s="54"/>
      <c r="I107" s="61"/>
      <c r="J107" s="62" t="str">
        <f t="shared" si="2"/>
        <v>footballpos=</v>
      </c>
      <c r="K107" s="61" t="e">
        <f t="shared" si="3"/>
        <v>#VALUE!</v>
      </c>
    </row>
    <row r="108" spans="1:11" x14ac:dyDescent="0.2">
      <c r="A108" s="54"/>
      <c r="B108" s="54"/>
      <c r="C108" s="54"/>
      <c r="D108" s="54"/>
      <c r="E108" s="54"/>
      <c r="F108" s="54"/>
      <c r="G108" s="54"/>
      <c r="H108" s="54"/>
      <c r="I108" s="61"/>
      <c r="J108" s="62" t="str">
        <f t="shared" si="2"/>
        <v>footballpos=</v>
      </c>
      <c r="K108" s="61" t="e">
        <f t="shared" si="3"/>
        <v>#VALUE!</v>
      </c>
    </row>
    <row r="109" spans="1:11" x14ac:dyDescent="0.2">
      <c r="A109" s="54"/>
      <c r="B109" s="54"/>
      <c r="C109" s="54"/>
      <c r="D109" s="54"/>
      <c r="E109" s="54"/>
      <c r="F109" s="54"/>
      <c r="G109" s="54"/>
      <c r="H109" s="54"/>
      <c r="I109" s="61"/>
      <c r="J109" s="62" t="str">
        <f t="shared" si="2"/>
        <v>footballpos=</v>
      </c>
      <c r="K109" s="61" t="e">
        <f t="shared" si="3"/>
        <v>#VALUE!</v>
      </c>
    </row>
    <row r="110" spans="1:11" x14ac:dyDescent="0.2">
      <c r="A110" s="54"/>
      <c r="B110" s="54"/>
      <c r="C110" s="54"/>
      <c r="D110" s="54"/>
      <c r="E110" s="54"/>
      <c r="F110" s="54"/>
      <c r="G110" s="54"/>
      <c r="H110" s="54"/>
      <c r="I110" s="61"/>
      <c r="J110" s="62" t="str">
        <f t="shared" si="2"/>
        <v>footballpos=</v>
      </c>
      <c r="K110" s="61" t="e">
        <f t="shared" si="3"/>
        <v>#VALUE!</v>
      </c>
    </row>
    <row r="111" spans="1:11" x14ac:dyDescent="0.2">
      <c r="A111" s="54"/>
      <c r="B111" s="54"/>
      <c r="C111" s="54"/>
      <c r="D111" s="54"/>
      <c r="E111" s="54"/>
      <c r="F111" s="54"/>
      <c r="G111" s="54"/>
      <c r="H111" s="54"/>
      <c r="I111" s="61"/>
      <c r="J111" s="62" t="str">
        <f t="shared" si="2"/>
        <v>footballpos=</v>
      </c>
      <c r="K111" s="61" t="e">
        <f t="shared" si="3"/>
        <v>#VALUE!</v>
      </c>
    </row>
    <row r="112" spans="1:11" x14ac:dyDescent="0.2">
      <c r="A112" s="54"/>
      <c r="B112" s="54"/>
      <c r="C112" s="54"/>
      <c r="D112" s="54"/>
      <c r="E112" s="54"/>
      <c r="F112" s="54"/>
      <c r="G112" s="54"/>
      <c r="H112" s="54"/>
      <c r="I112" s="61"/>
      <c r="J112" s="62" t="str">
        <f t="shared" si="2"/>
        <v>footballpos=</v>
      </c>
      <c r="K112" s="61" t="e">
        <f t="shared" si="3"/>
        <v>#VALUE!</v>
      </c>
    </row>
    <row r="113" spans="1:11" ht="144" x14ac:dyDescent="0.2">
      <c r="A113" s="58" t="s">
        <v>2622</v>
      </c>
      <c r="B113" s="58"/>
      <c r="C113" s="58"/>
      <c r="D113" s="58"/>
      <c r="E113" s="58"/>
      <c r="F113" s="58"/>
      <c r="G113" s="58"/>
      <c r="H113" s="58"/>
      <c r="I113" s="61"/>
      <c r="J113" s="62" t="str">
        <f t="shared" si="2"/>
        <v>footballpos=</v>
      </c>
      <c r="K113" s="61" t="e">
        <f t="shared" si="3"/>
        <v>#VALUE!</v>
      </c>
    </row>
    <row r="114" spans="1:11" x14ac:dyDescent="0.2">
      <c r="A114" s="54"/>
      <c r="B114" s="54"/>
      <c r="C114" s="54"/>
      <c r="D114" s="54"/>
      <c r="E114" s="54"/>
      <c r="F114" s="54"/>
      <c r="G114" s="54"/>
      <c r="H114" s="54"/>
      <c r="I114" s="61"/>
      <c r="J114" s="62" t="str">
        <f t="shared" si="2"/>
        <v>footballpos=</v>
      </c>
      <c r="K114" s="61" t="e">
        <f t="shared" si="3"/>
        <v>#VALUE!</v>
      </c>
    </row>
    <row r="115" spans="1:11" ht="24" x14ac:dyDescent="0.2">
      <c r="A115" s="55" t="s">
        <v>745</v>
      </c>
      <c r="B115" s="55"/>
      <c r="C115" s="55" t="s">
        <v>746</v>
      </c>
      <c r="D115" s="55"/>
      <c r="E115" s="55" t="s">
        <v>747</v>
      </c>
      <c r="F115" s="55"/>
      <c r="G115" s="55" t="s">
        <v>748</v>
      </c>
      <c r="H115" s="55"/>
      <c r="I115" s="61"/>
      <c r="J115" s="62" t="str">
        <f t="shared" si="2"/>
        <v>footballpos=Boys Overall</v>
      </c>
      <c r="K115" s="61" t="e">
        <f t="shared" si="3"/>
        <v>#VALUE!</v>
      </c>
    </row>
    <row r="116" spans="1:11" x14ac:dyDescent="0.2">
      <c r="A116" s="54"/>
      <c r="B116" s="54"/>
      <c r="C116" s="54"/>
      <c r="D116" s="54"/>
      <c r="E116" s="54"/>
      <c r="F116" s="54"/>
      <c r="G116" s="54"/>
      <c r="H116" s="54"/>
      <c r="I116" s="61"/>
      <c r="J116" s="62" t="str">
        <f t="shared" si="2"/>
        <v>footballpos=</v>
      </c>
      <c r="K116" s="61" t="e">
        <f t="shared" si="3"/>
        <v>#VALUE!</v>
      </c>
    </row>
    <row r="117" spans="1:11" ht="25.5" x14ac:dyDescent="0.2">
      <c r="A117" s="54"/>
      <c r="B117" s="56" t="s">
        <v>749</v>
      </c>
      <c r="C117" s="54"/>
      <c r="D117" s="56" t="s">
        <v>749</v>
      </c>
      <c r="E117" s="54"/>
      <c r="F117" s="56" t="s">
        <v>749</v>
      </c>
      <c r="G117" s="54"/>
      <c r="H117" s="56" t="s">
        <v>750</v>
      </c>
      <c r="I117" s="61"/>
      <c r="J117" s="62" t="str">
        <f t="shared" si="2"/>
        <v>footballpos=</v>
      </c>
      <c r="K117" s="61" t="e">
        <f t="shared" si="3"/>
        <v>#VALUE!</v>
      </c>
    </row>
    <row r="118" spans="1:11" x14ac:dyDescent="0.2">
      <c r="A118" s="54"/>
      <c r="B118" s="54"/>
      <c r="C118" s="54"/>
      <c r="D118" s="54"/>
      <c r="E118" s="54"/>
      <c r="F118" s="54"/>
      <c r="G118" s="54"/>
      <c r="H118" s="54"/>
      <c r="I118" s="61"/>
      <c r="J118" s="62" t="str">
        <f t="shared" si="2"/>
        <v>footballpos=</v>
      </c>
      <c r="K118" s="61" t="e">
        <f t="shared" si="3"/>
        <v>#VALUE!</v>
      </c>
    </row>
    <row r="119" spans="1:11" ht="24" x14ac:dyDescent="0.2">
      <c r="A119" s="54">
        <v>1</v>
      </c>
      <c r="B119" s="54" t="s">
        <v>2623</v>
      </c>
      <c r="C119" s="54">
        <v>1</v>
      </c>
      <c r="D119" s="54" t="s">
        <v>2624</v>
      </c>
      <c r="E119" s="54">
        <v>1</v>
      </c>
      <c r="F119" s="54" t="s">
        <v>2625</v>
      </c>
      <c r="G119" s="54">
        <v>1</v>
      </c>
      <c r="H119" s="54" t="s">
        <v>2626</v>
      </c>
      <c r="I119" s="62" t="s">
        <v>2834</v>
      </c>
      <c r="J119" s="62" t="str">
        <f t="shared" si="2"/>
        <v>footballpos=1</v>
      </c>
      <c r="K119" s="61" t="str">
        <f t="shared" si="3"/>
        <v>Chan Shu Kui</v>
      </c>
    </row>
    <row r="120" spans="1:11" ht="24" x14ac:dyDescent="0.2">
      <c r="A120" s="54">
        <v>2</v>
      </c>
      <c r="B120" s="54" t="s">
        <v>2627</v>
      </c>
      <c r="C120" s="54">
        <v>2</v>
      </c>
      <c r="D120" s="54" t="s">
        <v>2628</v>
      </c>
      <c r="E120" s="54">
        <v>2</v>
      </c>
      <c r="F120" s="54" t="s">
        <v>2629</v>
      </c>
      <c r="G120" s="54">
        <v>2</v>
      </c>
      <c r="H120" s="54" t="s">
        <v>2630</v>
      </c>
      <c r="I120" s="62" t="s">
        <v>2834</v>
      </c>
      <c r="J120" s="62" t="str">
        <f t="shared" si="2"/>
        <v>footballpos=2</v>
      </c>
      <c r="K120" s="61" t="str">
        <f t="shared" si="3"/>
        <v>QualiEd</v>
      </c>
    </row>
    <row r="121" spans="1:11" x14ac:dyDescent="0.2">
      <c r="A121" s="54">
        <v>3</v>
      </c>
      <c r="B121" s="54" t="s">
        <v>1559</v>
      </c>
      <c r="C121" s="54">
        <v>3</v>
      </c>
      <c r="D121" s="54" t="s">
        <v>2631</v>
      </c>
      <c r="E121" s="54">
        <v>3</v>
      </c>
      <c r="F121" s="54" t="s">
        <v>2632</v>
      </c>
      <c r="G121" s="54">
        <v>3</v>
      </c>
      <c r="H121" s="54" t="s">
        <v>2633</v>
      </c>
      <c r="I121" s="62" t="s">
        <v>2834</v>
      </c>
      <c r="J121" s="62" t="str">
        <f t="shared" si="2"/>
        <v>footballpos=3</v>
      </c>
      <c r="K121" s="61" t="str">
        <f t="shared" si="3"/>
        <v>Mu Kuang</v>
      </c>
    </row>
    <row r="122" spans="1:11" x14ac:dyDescent="0.2">
      <c r="A122" s="54">
        <v>4</v>
      </c>
      <c r="B122" s="54" t="s">
        <v>1318</v>
      </c>
      <c r="C122" s="54">
        <v>4</v>
      </c>
      <c r="D122" s="54" t="s">
        <v>2634</v>
      </c>
      <c r="E122" s="54">
        <v>4</v>
      </c>
      <c r="F122" s="54" t="s">
        <v>2635</v>
      </c>
      <c r="G122" s="54">
        <v>4</v>
      </c>
      <c r="H122" s="54" t="s">
        <v>2636</v>
      </c>
      <c r="I122" s="62" t="s">
        <v>2834</v>
      </c>
      <c r="J122" s="62" t="str">
        <f t="shared" si="2"/>
        <v>footballpos=4</v>
      </c>
      <c r="K122" s="61" t="str">
        <f t="shared" si="3"/>
        <v>Creative</v>
      </c>
    </row>
    <row r="123" spans="1:11" ht="24" x14ac:dyDescent="0.2">
      <c r="A123" s="54">
        <v>5</v>
      </c>
      <c r="B123" s="54" t="s">
        <v>1254</v>
      </c>
      <c r="C123" s="54">
        <v>5</v>
      </c>
      <c r="D123" s="54" t="s">
        <v>2637</v>
      </c>
      <c r="E123" s="54">
        <v>5</v>
      </c>
      <c r="F123" s="54" t="s">
        <v>2638</v>
      </c>
      <c r="G123" s="54">
        <v>4</v>
      </c>
      <c r="H123" s="54" t="s">
        <v>2639</v>
      </c>
      <c r="I123" s="62" t="s">
        <v>2834</v>
      </c>
      <c r="J123" s="62" t="str">
        <f t="shared" si="2"/>
        <v>footballpos=4</v>
      </c>
      <c r="K123" s="61" t="str">
        <f t="shared" si="3"/>
        <v>Sun Kei</v>
      </c>
    </row>
    <row r="124" spans="1:11" x14ac:dyDescent="0.2">
      <c r="A124" s="54">
        <v>5</v>
      </c>
      <c r="B124" s="54" t="s">
        <v>2638</v>
      </c>
      <c r="C124" s="54">
        <v>5</v>
      </c>
      <c r="D124" s="54" t="s">
        <v>2640</v>
      </c>
      <c r="E124" s="54">
        <v>5</v>
      </c>
      <c r="F124" s="54" t="s">
        <v>1332</v>
      </c>
      <c r="G124" s="54">
        <v>6</v>
      </c>
      <c r="H124" s="54" t="s">
        <v>2641</v>
      </c>
      <c r="I124" s="62" t="s">
        <v>2834</v>
      </c>
      <c r="J124" s="62" t="str">
        <f t="shared" si="2"/>
        <v>footballpos=6</v>
      </c>
      <c r="K124" s="61" t="str">
        <f t="shared" si="3"/>
        <v>Ngan Po Ling</v>
      </c>
    </row>
    <row r="125" spans="1:11" ht="24" x14ac:dyDescent="0.2">
      <c r="A125" s="54">
        <v>5</v>
      </c>
      <c r="B125" s="54" t="s">
        <v>1452</v>
      </c>
      <c r="C125" s="54">
        <v>5</v>
      </c>
      <c r="D125" s="54" t="s">
        <v>2642</v>
      </c>
      <c r="E125" s="54">
        <v>5</v>
      </c>
      <c r="F125" s="54" t="s">
        <v>1572</v>
      </c>
      <c r="G125" s="54">
        <v>7</v>
      </c>
      <c r="H125" s="54" t="s">
        <v>2625</v>
      </c>
      <c r="I125" s="62" t="s">
        <v>2834</v>
      </c>
      <c r="J125" s="62" t="str">
        <f t="shared" si="2"/>
        <v>footballpos=7</v>
      </c>
      <c r="K125" s="61" t="str">
        <f t="shared" si="3"/>
        <v>Po Kok Sec</v>
      </c>
    </row>
    <row r="126" spans="1:11" ht="24" x14ac:dyDescent="0.2">
      <c r="A126" s="54">
        <v>5</v>
      </c>
      <c r="B126" s="54" t="s">
        <v>1463</v>
      </c>
      <c r="C126" s="54">
        <v>6</v>
      </c>
      <c r="D126" s="54" t="s">
        <v>2643</v>
      </c>
      <c r="E126" s="54">
        <v>5</v>
      </c>
      <c r="F126" s="54" t="s">
        <v>2642</v>
      </c>
      <c r="G126" s="54">
        <v>7</v>
      </c>
      <c r="H126" s="54" t="s">
        <v>2644</v>
      </c>
      <c r="I126" s="62" t="s">
        <v>2834</v>
      </c>
      <c r="J126" s="62" t="str">
        <f t="shared" si="2"/>
        <v>footballpos=7</v>
      </c>
      <c r="K126" s="61" t="str">
        <f t="shared" si="3"/>
        <v>Workers' Children</v>
      </c>
    </row>
    <row r="127" spans="1:11" ht="24" x14ac:dyDescent="0.2">
      <c r="A127" s="54">
        <v>6</v>
      </c>
      <c r="B127" s="54" t="s">
        <v>1376</v>
      </c>
      <c r="C127" s="54">
        <v>6</v>
      </c>
      <c r="D127" s="54" t="s">
        <v>2645</v>
      </c>
      <c r="E127" s="54">
        <v>6</v>
      </c>
      <c r="F127" s="54" t="s">
        <v>1376</v>
      </c>
      <c r="G127" s="54">
        <v>9</v>
      </c>
      <c r="H127" s="54" t="s">
        <v>2646</v>
      </c>
      <c r="I127" s="62" t="s">
        <v>2834</v>
      </c>
      <c r="J127" s="62" t="str">
        <f t="shared" si="2"/>
        <v>footballpos=9</v>
      </c>
      <c r="K127" s="61" t="str">
        <f t="shared" si="3"/>
        <v>Homantin Gov't</v>
      </c>
    </row>
    <row r="128" spans="1:11" x14ac:dyDescent="0.2">
      <c r="A128" s="54">
        <v>6</v>
      </c>
      <c r="B128" s="54" t="s">
        <v>2647</v>
      </c>
      <c r="C128" s="54">
        <v>6</v>
      </c>
      <c r="D128" s="54" t="s">
        <v>2648</v>
      </c>
      <c r="E128" s="54">
        <v>6</v>
      </c>
      <c r="F128" s="54" t="s">
        <v>2647</v>
      </c>
      <c r="G128" s="54">
        <v>9</v>
      </c>
      <c r="H128" s="54" t="s">
        <v>2649</v>
      </c>
      <c r="I128" s="62" t="s">
        <v>2834</v>
      </c>
      <c r="J128" s="62" t="str">
        <f t="shared" si="2"/>
        <v>footballpos=9</v>
      </c>
      <c r="K128" s="61" t="str">
        <f t="shared" si="3"/>
        <v>Kei To</v>
      </c>
    </row>
    <row r="129" spans="1:11" ht="24" x14ac:dyDescent="0.2">
      <c r="A129" s="54">
        <v>7</v>
      </c>
      <c r="B129" s="54" t="s">
        <v>1293</v>
      </c>
      <c r="C129" s="54">
        <v>6</v>
      </c>
      <c r="D129" s="54" t="s">
        <v>2650</v>
      </c>
      <c r="E129" s="54">
        <v>7</v>
      </c>
      <c r="F129" s="54" t="s">
        <v>1294</v>
      </c>
      <c r="G129" s="54">
        <v>9</v>
      </c>
      <c r="H129" s="54" t="s">
        <v>2651</v>
      </c>
      <c r="I129" s="62" t="s">
        <v>2834</v>
      </c>
      <c r="J129" s="62" t="str">
        <f t="shared" si="2"/>
        <v>footballpos=9</v>
      </c>
      <c r="K129" s="61" t="str">
        <f t="shared" si="3"/>
        <v>Maryknoll Sec</v>
      </c>
    </row>
    <row r="130" spans="1:11" x14ac:dyDescent="0.2">
      <c r="A130" s="54">
        <v>7</v>
      </c>
      <c r="B130" s="54" t="s">
        <v>1395</v>
      </c>
      <c r="C130" s="54">
        <v>7</v>
      </c>
      <c r="D130" s="54" t="s">
        <v>1605</v>
      </c>
      <c r="E130" s="54">
        <v>7</v>
      </c>
      <c r="F130" s="54" t="s">
        <v>1490</v>
      </c>
      <c r="G130" s="54">
        <v>12</v>
      </c>
      <c r="H130" s="54" t="s">
        <v>2652</v>
      </c>
      <c r="I130" s="62" t="s">
        <v>2834</v>
      </c>
      <c r="J130" s="62" t="str">
        <f t="shared" si="2"/>
        <v>footballpos=12</v>
      </c>
      <c r="K130" s="61" t="str">
        <f t="shared" si="3"/>
        <v>CMA Sec</v>
      </c>
    </row>
    <row r="131" spans="1:11" ht="24" x14ac:dyDescent="0.2">
      <c r="A131" s="54">
        <v>7</v>
      </c>
      <c r="B131" s="54" t="s">
        <v>1098</v>
      </c>
      <c r="C131" s="54">
        <v>7</v>
      </c>
      <c r="D131" s="54" t="s">
        <v>2653</v>
      </c>
      <c r="E131" s="54">
        <v>7</v>
      </c>
      <c r="F131" s="54" t="s">
        <v>2654</v>
      </c>
      <c r="G131" s="54">
        <v>13</v>
      </c>
      <c r="H131" s="54" t="s">
        <v>2655</v>
      </c>
      <c r="I131" s="62" t="s">
        <v>2834</v>
      </c>
      <c r="J131" s="62" t="str">
        <f t="shared" si="2"/>
        <v>footballpos=13</v>
      </c>
      <c r="K131" s="61" t="str">
        <f t="shared" si="3"/>
        <v>Carmel Divine Grace</v>
      </c>
    </row>
    <row r="132" spans="1:11" ht="24" x14ac:dyDescent="0.2">
      <c r="A132" s="54">
        <v>7</v>
      </c>
      <c r="B132" s="54" t="s">
        <v>2656</v>
      </c>
      <c r="C132" s="54">
        <v>7</v>
      </c>
      <c r="D132" s="54" t="s">
        <v>1294</v>
      </c>
      <c r="E132" s="54">
        <v>7</v>
      </c>
      <c r="F132" s="54" t="s">
        <v>1395</v>
      </c>
      <c r="G132" s="54">
        <v>13</v>
      </c>
      <c r="H132" s="54" t="s">
        <v>1445</v>
      </c>
      <c r="I132" s="62" t="s">
        <v>2834</v>
      </c>
      <c r="J132" s="62" t="str">
        <f t="shared" si="2"/>
        <v>footballpos=13</v>
      </c>
      <c r="K132" s="61" t="str">
        <f t="shared" si="3"/>
        <v>Heep Woh</v>
      </c>
    </row>
    <row r="133" spans="1:11" ht="24" x14ac:dyDescent="0.2">
      <c r="A133" s="54">
        <v>7</v>
      </c>
      <c r="B133" s="54" t="s">
        <v>1290</v>
      </c>
      <c r="C133" s="54">
        <v>7</v>
      </c>
      <c r="D133" s="54" t="s">
        <v>1691</v>
      </c>
      <c r="E133" s="54">
        <v>7</v>
      </c>
      <c r="F133" s="54" t="s">
        <v>2657</v>
      </c>
      <c r="G133" s="54">
        <v>15</v>
      </c>
      <c r="H133" s="54" t="s">
        <v>2658</v>
      </c>
      <c r="I133" s="62" t="s">
        <v>2834</v>
      </c>
      <c r="J133" s="62" t="str">
        <f t="shared" si="2"/>
        <v>footballpos=15</v>
      </c>
      <c r="K133" s="61" t="str">
        <f t="shared" si="3"/>
        <v>PLK No.1</v>
      </c>
    </row>
    <row r="134" spans="1:11" ht="24" x14ac:dyDescent="0.2">
      <c r="A134" s="54">
        <v>8</v>
      </c>
      <c r="B134" s="54" t="s">
        <v>2659</v>
      </c>
      <c r="C134" s="54">
        <v>7</v>
      </c>
      <c r="D134" s="54" t="s">
        <v>1490</v>
      </c>
      <c r="E134" s="54">
        <v>8</v>
      </c>
      <c r="F134" s="54" t="s">
        <v>2660</v>
      </c>
      <c r="G134" s="54">
        <v>16</v>
      </c>
      <c r="H134" s="54" t="s">
        <v>2661</v>
      </c>
      <c r="I134" s="62" t="s">
        <v>2834</v>
      </c>
      <c r="J134" s="62" t="str">
        <f t="shared" si="2"/>
        <v>footballpos=16</v>
      </c>
      <c r="K134" s="61" t="str">
        <f t="shared" si="3"/>
        <v>Holm Glad</v>
      </c>
    </row>
    <row r="135" spans="1:11" x14ac:dyDescent="0.2">
      <c r="A135" s="54">
        <v>8</v>
      </c>
      <c r="B135" s="54" t="s">
        <v>1412</v>
      </c>
      <c r="C135" s="54">
        <v>7</v>
      </c>
      <c r="D135" s="54" t="s">
        <v>1503</v>
      </c>
      <c r="E135" s="54">
        <v>8</v>
      </c>
      <c r="F135" s="54" t="s">
        <v>1317</v>
      </c>
      <c r="G135" s="54">
        <v>17</v>
      </c>
      <c r="H135" s="54" t="s">
        <v>2662</v>
      </c>
      <c r="I135" s="62" t="s">
        <v>2834</v>
      </c>
      <c r="J135" s="62" t="str">
        <f t="shared" si="2"/>
        <v>footballpos=17</v>
      </c>
      <c r="K135" s="61" t="str">
        <f t="shared" si="3"/>
        <v>Ning Po-2</v>
      </c>
    </row>
    <row r="136" spans="1:11" ht="24" x14ac:dyDescent="0.2">
      <c r="A136" s="54">
        <v>8</v>
      </c>
      <c r="B136" s="54" t="s">
        <v>2663</v>
      </c>
      <c r="C136" s="54">
        <v>8</v>
      </c>
      <c r="D136" s="54" t="s">
        <v>2664</v>
      </c>
      <c r="E136" s="54">
        <v>8</v>
      </c>
      <c r="F136" s="54" t="s">
        <v>1411</v>
      </c>
      <c r="G136" s="54">
        <v>17</v>
      </c>
      <c r="H136" s="54" t="s">
        <v>2665</v>
      </c>
      <c r="I136" s="62" t="s">
        <v>2834</v>
      </c>
      <c r="J136" s="62" t="str">
        <f t="shared" ref="J136:J199" si="4">"footballpos="&amp;G136</f>
        <v>footballpos=17</v>
      </c>
      <c r="K136" s="61" t="str">
        <f t="shared" ref="K136:K199" si="5">TRIM(LEFT(H136, FIND("(", H136)-2))</f>
        <v>Notre Dame</v>
      </c>
    </row>
    <row r="137" spans="1:11" x14ac:dyDescent="0.2">
      <c r="A137" s="54">
        <v>8</v>
      </c>
      <c r="B137" s="54" t="s">
        <v>1516</v>
      </c>
      <c r="C137" s="54">
        <v>8</v>
      </c>
      <c r="D137" s="54" t="s">
        <v>1612</v>
      </c>
      <c r="E137" s="54">
        <v>8</v>
      </c>
      <c r="F137" s="54" t="s">
        <v>1519</v>
      </c>
      <c r="G137" s="54">
        <v>17</v>
      </c>
      <c r="H137" s="54" t="s">
        <v>2666</v>
      </c>
      <c r="I137" s="62" t="s">
        <v>2834</v>
      </c>
      <c r="J137" s="62" t="str">
        <f t="shared" si="4"/>
        <v>footballpos=17</v>
      </c>
      <c r="K137" s="61" t="str">
        <f t="shared" si="5"/>
        <v>Evangel</v>
      </c>
    </row>
    <row r="138" spans="1:11" x14ac:dyDescent="0.2">
      <c r="A138" s="54">
        <v>8</v>
      </c>
      <c r="B138" s="54" t="s">
        <v>2667</v>
      </c>
      <c r="C138" s="54">
        <v>8</v>
      </c>
      <c r="D138" s="54" t="s">
        <v>2660</v>
      </c>
      <c r="E138" s="54">
        <v>8</v>
      </c>
      <c r="F138" s="54" t="s">
        <v>2668</v>
      </c>
      <c r="G138" s="54">
        <v>17</v>
      </c>
      <c r="H138" s="54" t="s">
        <v>2669</v>
      </c>
      <c r="I138" s="62" t="s">
        <v>2834</v>
      </c>
      <c r="J138" s="62" t="str">
        <f t="shared" si="4"/>
        <v>footballpos=17</v>
      </c>
      <c r="K138" s="61" t="str">
        <f t="shared" si="5"/>
        <v>Ho Nam Kam</v>
      </c>
    </row>
    <row r="139" spans="1:11" x14ac:dyDescent="0.2">
      <c r="A139" s="54">
        <v>9</v>
      </c>
      <c r="B139" s="54" t="s">
        <v>2670</v>
      </c>
      <c r="C139" s="54">
        <v>8</v>
      </c>
      <c r="D139" s="54" t="s">
        <v>1618</v>
      </c>
      <c r="E139" s="54">
        <v>9</v>
      </c>
      <c r="F139" s="54" t="s">
        <v>1628</v>
      </c>
      <c r="G139" s="54">
        <v>21</v>
      </c>
      <c r="H139" s="54" t="s">
        <v>2671</v>
      </c>
      <c r="I139" s="62" t="s">
        <v>2834</v>
      </c>
      <c r="J139" s="62" t="str">
        <f t="shared" si="4"/>
        <v>footballpos=21</v>
      </c>
      <c r="K139" s="61" t="str">
        <f t="shared" si="5"/>
        <v>Ho Lap</v>
      </c>
    </row>
    <row r="140" spans="1:11" x14ac:dyDescent="0.2">
      <c r="A140" s="54">
        <v>9</v>
      </c>
      <c r="B140" s="54" t="s">
        <v>2672</v>
      </c>
      <c r="C140" s="54">
        <v>8</v>
      </c>
      <c r="D140" s="54" t="s">
        <v>2668</v>
      </c>
      <c r="E140" s="54">
        <v>9</v>
      </c>
      <c r="F140" s="54" t="s">
        <v>1424</v>
      </c>
      <c r="G140" s="54">
        <v>21</v>
      </c>
      <c r="H140" s="54" t="s">
        <v>1244</v>
      </c>
      <c r="I140" s="62" t="s">
        <v>2834</v>
      </c>
      <c r="J140" s="62" t="str">
        <f t="shared" si="4"/>
        <v>footballpos=21</v>
      </c>
      <c r="K140" s="61" t="str">
        <f t="shared" si="5"/>
        <v>Wong Wha San</v>
      </c>
    </row>
    <row r="141" spans="1:11" ht="24" x14ac:dyDescent="0.2">
      <c r="A141" s="54">
        <v>9</v>
      </c>
      <c r="B141" s="54" t="s">
        <v>2673</v>
      </c>
      <c r="C141" s="54">
        <v>9</v>
      </c>
      <c r="D141" s="54" t="s">
        <v>2674</v>
      </c>
      <c r="E141" s="54">
        <v>9</v>
      </c>
      <c r="F141" s="54" t="s">
        <v>2675</v>
      </c>
      <c r="G141" s="54">
        <v>23</v>
      </c>
      <c r="H141" s="54" t="s">
        <v>1463</v>
      </c>
      <c r="I141" s="62" t="s">
        <v>2834</v>
      </c>
      <c r="J141" s="62" t="str">
        <f t="shared" si="4"/>
        <v>footballpos=23</v>
      </c>
      <c r="K141" s="61" t="str">
        <f t="shared" si="5"/>
        <v>Delia-BW</v>
      </c>
    </row>
    <row r="142" spans="1:11" ht="24" x14ac:dyDescent="0.2">
      <c r="A142" s="54">
        <v>9</v>
      </c>
      <c r="B142" s="54" t="s">
        <v>2676</v>
      </c>
      <c r="C142" s="54">
        <v>9</v>
      </c>
      <c r="D142" s="54" t="s">
        <v>1529</v>
      </c>
      <c r="E142" s="54"/>
      <c r="F142" s="45" t="s">
        <v>2677</v>
      </c>
      <c r="G142" s="54">
        <v>23</v>
      </c>
      <c r="H142" s="54" t="s">
        <v>2637</v>
      </c>
      <c r="I142" s="62" t="s">
        <v>2834</v>
      </c>
      <c r="J142" s="62" t="str">
        <f t="shared" si="4"/>
        <v>footballpos=23</v>
      </c>
      <c r="K142" s="61" t="str">
        <f t="shared" si="5"/>
        <v>Quality Music</v>
      </c>
    </row>
    <row r="143" spans="1:11" ht="24" x14ac:dyDescent="0.2">
      <c r="A143" s="54">
        <v>9</v>
      </c>
      <c r="B143" s="54" t="s">
        <v>2675</v>
      </c>
      <c r="C143" s="54">
        <v>9</v>
      </c>
      <c r="D143" s="54" t="s">
        <v>2678</v>
      </c>
      <c r="E143" s="54"/>
      <c r="F143" s="54"/>
      <c r="G143" s="54">
        <v>23</v>
      </c>
      <c r="H143" s="54" t="s">
        <v>2640</v>
      </c>
      <c r="I143" s="62" t="s">
        <v>2834</v>
      </c>
      <c r="J143" s="62" t="str">
        <f t="shared" si="4"/>
        <v>footballpos=23</v>
      </c>
      <c r="K143" s="61" t="str">
        <f t="shared" si="5"/>
        <v>Queen Maud</v>
      </c>
    </row>
    <row r="144" spans="1:11" ht="24" x14ac:dyDescent="0.2">
      <c r="A144" s="54"/>
      <c r="B144" s="54"/>
      <c r="C144" s="54"/>
      <c r="D144" s="45" t="s">
        <v>2679</v>
      </c>
      <c r="E144" s="54"/>
      <c r="F144" s="54"/>
      <c r="G144" s="54">
        <v>26</v>
      </c>
      <c r="H144" s="54" t="s">
        <v>1671</v>
      </c>
      <c r="I144" s="62" t="s">
        <v>2834</v>
      </c>
      <c r="J144" s="62" t="str">
        <f t="shared" si="4"/>
        <v>footballpos=26</v>
      </c>
      <c r="K144" s="61" t="str">
        <f t="shared" si="5"/>
        <v>Lui Kwok Pat Fong</v>
      </c>
    </row>
    <row r="145" spans="1:11" x14ac:dyDescent="0.2">
      <c r="A145" s="54"/>
      <c r="B145" s="54"/>
      <c r="C145" s="54"/>
      <c r="D145" s="45" t="s">
        <v>1423</v>
      </c>
      <c r="E145" s="54"/>
      <c r="F145" s="54"/>
      <c r="G145" s="54">
        <v>26</v>
      </c>
      <c r="H145" s="54" t="s">
        <v>1384</v>
      </c>
      <c r="I145" s="62" t="s">
        <v>2834</v>
      </c>
      <c r="J145" s="62" t="str">
        <f t="shared" si="4"/>
        <v>footballpos=26</v>
      </c>
      <c r="K145" s="61" t="str">
        <f t="shared" si="5"/>
        <v>C. Lutheran</v>
      </c>
    </row>
    <row r="146" spans="1:11" x14ac:dyDescent="0.2">
      <c r="A146" s="54"/>
      <c r="B146" s="54"/>
      <c r="C146" s="54"/>
      <c r="D146" s="46" t="s">
        <v>2680</v>
      </c>
      <c r="E146" s="54"/>
      <c r="F146" s="54"/>
      <c r="G146" s="54">
        <v>28</v>
      </c>
      <c r="H146" s="54" t="s">
        <v>2681</v>
      </c>
      <c r="I146" s="62" t="s">
        <v>2834</v>
      </c>
      <c r="J146" s="62" t="str">
        <f t="shared" si="4"/>
        <v>footballpos=28</v>
      </c>
      <c r="K146" s="61" t="str">
        <f t="shared" si="5"/>
        <v>Lan Chi Pat</v>
      </c>
    </row>
    <row r="147" spans="1:11" x14ac:dyDescent="0.2">
      <c r="A147" s="54"/>
      <c r="B147" s="54"/>
      <c r="C147" s="54"/>
      <c r="D147" s="45"/>
      <c r="E147" s="54"/>
      <c r="F147" s="54"/>
      <c r="G147" s="54">
        <v>29</v>
      </c>
      <c r="H147" s="54" t="s">
        <v>2653</v>
      </c>
      <c r="I147" s="62" t="s">
        <v>2834</v>
      </c>
      <c r="J147" s="62" t="str">
        <f t="shared" si="4"/>
        <v>footballpos=29</v>
      </c>
      <c r="K147" s="61" t="str">
        <f t="shared" si="5"/>
        <v>Ming Yuen</v>
      </c>
    </row>
    <row r="148" spans="1:11" x14ac:dyDescent="0.2">
      <c r="A148" s="54"/>
      <c r="B148" s="54"/>
      <c r="C148" s="54"/>
      <c r="D148" s="45"/>
      <c r="E148" s="54"/>
      <c r="F148" s="54"/>
      <c r="G148" s="54">
        <v>29</v>
      </c>
      <c r="H148" s="54" t="s">
        <v>1691</v>
      </c>
      <c r="I148" s="62" t="s">
        <v>2834</v>
      </c>
      <c r="J148" s="62" t="str">
        <f t="shared" si="4"/>
        <v>footballpos=29</v>
      </c>
      <c r="K148" s="61" t="str">
        <f t="shared" si="5"/>
        <v>New Asia</v>
      </c>
    </row>
    <row r="149" spans="1:11" x14ac:dyDescent="0.2">
      <c r="A149" s="54"/>
      <c r="B149" s="54"/>
      <c r="C149" s="54"/>
      <c r="D149" s="45"/>
      <c r="E149" s="54"/>
      <c r="F149" s="54"/>
      <c r="G149" s="54">
        <v>29</v>
      </c>
      <c r="H149" s="54" t="s">
        <v>1489</v>
      </c>
      <c r="I149" s="62" t="s">
        <v>2834</v>
      </c>
      <c r="J149" s="62" t="str">
        <f t="shared" si="4"/>
        <v>footballpos=29</v>
      </c>
      <c r="K149" s="61" t="str">
        <f t="shared" si="5"/>
        <v>Kln Tech</v>
      </c>
    </row>
    <row r="150" spans="1:11" x14ac:dyDescent="0.2">
      <c r="A150" s="54"/>
      <c r="B150" s="54"/>
      <c r="C150" s="54"/>
      <c r="D150" s="54"/>
      <c r="E150" s="54"/>
      <c r="F150" s="54"/>
      <c r="G150" s="54">
        <v>32</v>
      </c>
      <c r="H150" s="54" t="s">
        <v>2663</v>
      </c>
      <c r="I150" s="62" t="s">
        <v>2834</v>
      </c>
      <c r="J150" s="62" t="str">
        <f t="shared" si="4"/>
        <v>footballpos=32</v>
      </c>
      <c r="K150" s="61" t="str">
        <f t="shared" si="5"/>
        <v>Christian Alliance</v>
      </c>
    </row>
    <row r="151" spans="1:11" x14ac:dyDescent="0.2">
      <c r="A151" s="54"/>
      <c r="B151" s="54"/>
      <c r="C151" s="54"/>
      <c r="D151" s="54"/>
      <c r="E151" s="54"/>
      <c r="F151" s="54"/>
      <c r="G151" s="54">
        <v>32</v>
      </c>
      <c r="H151" s="54" t="s">
        <v>2659</v>
      </c>
      <c r="I151" s="62" t="s">
        <v>2834</v>
      </c>
      <c r="J151" s="62" t="str">
        <f t="shared" si="4"/>
        <v>footballpos=32</v>
      </c>
      <c r="K151" s="61" t="str">
        <f t="shared" si="5"/>
        <v>PLK K. T. Chong</v>
      </c>
    </row>
    <row r="152" spans="1:11" x14ac:dyDescent="0.2">
      <c r="A152" s="54"/>
      <c r="B152" s="54"/>
      <c r="C152" s="54"/>
      <c r="D152" s="54"/>
      <c r="E152" s="54"/>
      <c r="F152" s="54"/>
      <c r="G152" s="54">
        <v>33</v>
      </c>
      <c r="H152" s="54" t="s">
        <v>2682</v>
      </c>
      <c r="I152" s="62" t="s">
        <v>2834</v>
      </c>
      <c r="J152" s="62" t="str">
        <f t="shared" si="4"/>
        <v>footballpos=33</v>
      </c>
      <c r="K152" s="61" t="str">
        <f t="shared" si="5"/>
        <v>Lai Chack</v>
      </c>
    </row>
    <row r="153" spans="1:11" x14ac:dyDescent="0.2">
      <c r="A153" s="54"/>
      <c r="B153" s="54"/>
      <c r="C153" s="54"/>
      <c r="D153" s="54"/>
      <c r="E153" s="54"/>
      <c r="F153" s="54"/>
      <c r="G153" s="54"/>
      <c r="H153" s="54"/>
      <c r="I153" s="62"/>
      <c r="J153" s="62" t="str">
        <f t="shared" si="4"/>
        <v>footballpos=</v>
      </c>
      <c r="K153" s="61" t="e">
        <f t="shared" si="5"/>
        <v>#VALUE!</v>
      </c>
    </row>
    <row r="154" spans="1:11" x14ac:dyDescent="0.2">
      <c r="A154" s="54"/>
      <c r="B154" s="54"/>
      <c r="C154" s="54"/>
      <c r="D154" s="54"/>
      <c r="E154" s="54"/>
      <c r="F154" s="54"/>
      <c r="G154" s="54"/>
      <c r="H154" s="54"/>
      <c r="I154" s="61"/>
      <c r="J154" s="62" t="str">
        <f t="shared" si="4"/>
        <v>footballpos=</v>
      </c>
      <c r="K154" s="61" t="e">
        <f t="shared" si="5"/>
        <v>#VALUE!</v>
      </c>
    </row>
    <row r="155" spans="1:11" x14ac:dyDescent="0.2">
      <c r="A155" s="54"/>
      <c r="B155" s="54"/>
      <c r="C155" s="54"/>
      <c r="D155" s="54"/>
      <c r="E155" s="54"/>
      <c r="F155" s="54"/>
      <c r="G155" s="54"/>
      <c r="H155" s="54"/>
      <c r="I155" s="61"/>
      <c r="J155" s="62" t="str">
        <f t="shared" si="4"/>
        <v>footballpos=</v>
      </c>
      <c r="K155" s="61" t="e">
        <f t="shared" si="5"/>
        <v>#VALUE!</v>
      </c>
    </row>
    <row r="156" spans="1:11" x14ac:dyDescent="0.2">
      <c r="A156" s="54"/>
      <c r="B156" s="54"/>
      <c r="C156" s="54"/>
      <c r="D156" s="54"/>
      <c r="E156" s="54"/>
      <c r="F156" s="54"/>
      <c r="G156" s="54"/>
      <c r="H156" s="54"/>
      <c r="I156" s="61"/>
      <c r="J156" s="62" t="str">
        <f t="shared" si="4"/>
        <v>footballpos=</v>
      </c>
      <c r="K156" s="61" t="e">
        <f t="shared" si="5"/>
        <v>#VALUE!</v>
      </c>
    </row>
    <row r="157" spans="1:11" x14ac:dyDescent="0.2">
      <c r="A157" s="54"/>
      <c r="B157" s="54"/>
      <c r="C157" s="54"/>
      <c r="D157" s="54"/>
      <c r="E157" s="54"/>
      <c r="F157" s="54"/>
      <c r="G157" s="54"/>
      <c r="H157" s="54"/>
      <c r="I157" s="61"/>
      <c r="J157" s="62" t="str">
        <f t="shared" si="4"/>
        <v>footballpos=</v>
      </c>
      <c r="K157" s="61" t="e">
        <f t="shared" si="5"/>
        <v>#VALUE!</v>
      </c>
    </row>
    <row r="158" spans="1:11" x14ac:dyDescent="0.2">
      <c r="A158" s="54"/>
      <c r="B158" s="54"/>
      <c r="C158" s="54"/>
      <c r="D158" s="54"/>
      <c r="E158" s="54"/>
      <c r="F158" s="54"/>
      <c r="G158" s="54"/>
      <c r="H158" s="54"/>
      <c r="I158" s="61"/>
      <c r="J158" s="62" t="str">
        <f t="shared" si="4"/>
        <v>footballpos=</v>
      </c>
      <c r="K158" s="61" t="e">
        <f t="shared" si="5"/>
        <v>#VALUE!</v>
      </c>
    </row>
    <row r="159" spans="1:11" ht="144" x14ac:dyDescent="0.2">
      <c r="A159" s="58" t="s">
        <v>2683</v>
      </c>
      <c r="B159" s="58"/>
      <c r="C159" s="58"/>
      <c r="D159" s="58"/>
      <c r="E159" s="58"/>
      <c r="F159" s="58"/>
      <c r="G159" s="58"/>
      <c r="H159" s="58"/>
      <c r="I159" s="61"/>
      <c r="J159" s="62" t="str">
        <f t="shared" si="4"/>
        <v>footballpos=</v>
      </c>
      <c r="K159" s="61" t="e">
        <f t="shared" si="5"/>
        <v>#VALUE!</v>
      </c>
    </row>
    <row r="160" spans="1:11" x14ac:dyDescent="0.2">
      <c r="A160" s="54"/>
      <c r="B160" s="54"/>
      <c r="C160" s="54"/>
      <c r="D160" s="54"/>
      <c r="E160" s="54"/>
      <c r="F160" s="54"/>
      <c r="G160" s="54"/>
      <c r="H160" s="54"/>
      <c r="I160" s="61"/>
      <c r="J160" s="62" t="str">
        <f t="shared" si="4"/>
        <v>footballpos=</v>
      </c>
      <c r="K160" s="61" t="e">
        <f t="shared" si="5"/>
        <v>#VALUE!</v>
      </c>
    </row>
    <row r="161" spans="1:11" ht="24" x14ac:dyDescent="0.2">
      <c r="A161" s="55" t="s">
        <v>745</v>
      </c>
      <c r="B161" s="55"/>
      <c r="C161" s="55" t="s">
        <v>746</v>
      </c>
      <c r="D161" s="55"/>
      <c r="E161" s="55" t="s">
        <v>747</v>
      </c>
      <c r="F161" s="55"/>
      <c r="G161" s="55" t="s">
        <v>748</v>
      </c>
      <c r="H161" s="55"/>
      <c r="I161" s="61"/>
      <c r="J161" s="62" t="str">
        <f t="shared" si="4"/>
        <v>footballpos=Boys Overall</v>
      </c>
      <c r="K161" s="61" t="e">
        <f t="shared" si="5"/>
        <v>#VALUE!</v>
      </c>
    </row>
    <row r="162" spans="1:11" x14ac:dyDescent="0.2">
      <c r="A162" s="54"/>
      <c r="B162" s="54"/>
      <c r="C162" s="54"/>
      <c r="D162" s="54"/>
      <c r="E162" s="54"/>
      <c r="F162" s="54"/>
      <c r="G162" s="54"/>
      <c r="H162" s="54"/>
      <c r="I162" s="61"/>
      <c r="J162" s="62" t="str">
        <f t="shared" si="4"/>
        <v>footballpos=</v>
      </c>
      <c r="K162" s="61" t="e">
        <f t="shared" si="5"/>
        <v>#VALUE!</v>
      </c>
    </row>
    <row r="163" spans="1:11" ht="25.5" x14ac:dyDescent="0.2">
      <c r="A163" s="54"/>
      <c r="B163" s="56" t="s">
        <v>749</v>
      </c>
      <c r="C163" s="54"/>
      <c r="D163" s="56" t="s">
        <v>749</v>
      </c>
      <c r="E163" s="54"/>
      <c r="F163" s="56" t="s">
        <v>749</v>
      </c>
      <c r="G163" s="54"/>
      <c r="H163" s="56" t="s">
        <v>750</v>
      </c>
      <c r="I163" s="61"/>
      <c r="J163" s="62" t="str">
        <f t="shared" si="4"/>
        <v>footballpos=</v>
      </c>
      <c r="K163" s="61" t="e">
        <f t="shared" si="5"/>
        <v>#VALUE!</v>
      </c>
    </row>
    <row r="164" spans="1:11" x14ac:dyDescent="0.2">
      <c r="A164" s="54"/>
      <c r="B164" s="54"/>
      <c r="C164" s="54"/>
      <c r="D164" s="54"/>
      <c r="E164" s="54"/>
      <c r="F164" s="54"/>
      <c r="G164" s="54"/>
      <c r="H164" s="54"/>
      <c r="I164" s="61"/>
      <c r="J164" s="62" t="str">
        <f t="shared" si="4"/>
        <v>footballpos=</v>
      </c>
      <c r="K164" s="61" t="e">
        <f t="shared" si="5"/>
        <v>#VALUE!</v>
      </c>
    </row>
    <row r="165" spans="1:11" x14ac:dyDescent="0.2">
      <c r="A165" s="54">
        <v>1</v>
      </c>
      <c r="B165" s="54" t="s">
        <v>2684</v>
      </c>
      <c r="C165" s="54">
        <v>1</v>
      </c>
      <c r="D165" s="54" t="s">
        <v>2685</v>
      </c>
      <c r="E165" s="54">
        <v>1</v>
      </c>
      <c r="F165" s="54" t="s">
        <v>2686</v>
      </c>
      <c r="G165" s="54">
        <v>1</v>
      </c>
      <c r="H165" s="54" t="s">
        <v>2687</v>
      </c>
      <c r="I165" s="62" t="s">
        <v>2834</v>
      </c>
      <c r="J165" s="62" t="str">
        <f t="shared" si="4"/>
        <v>footballpos=1</v>
      </c>
      <c r="K165" s="61" t="str">
        <f t="shared" si="5"/>
        <v>Li Kwok Po</v>
      </c>
    </row>
    <row r="166" spans="1:11" ht="24" x14ac:dyDescent="0.2">
      <c r="A166" s="54">
        <v>2</v>
      </c>
      <c r="B166" s="54" t="s">
        <v>2688</v>
      </c>
      <c r="C166" s="54">
        <v>2</v>
      </c>
      <c r="D166" s="54" t="s">
        <v>2689</v>
      </c>
      <c r="E166" s="54">
        <v>2</v>
      </c>
      <c r="F166" s="54" t="s">
        <v>2690</v>
      </c>
      <c r="G166" s="54">
        <v>2</v>
      </c>
      <c r="H166" s="54" t="s">
        <v>2691</v>
      </c>
      <c r="I166" s="62" t="s">
        <v>2834</v>
      </c>
      <c r="J166" s="62" t="str">
        <f t="shared" si="4"/>
        <v>footballpos=2</v>
      </c>
      <c r="K166" s="61" t="str">
        <f t="shared" si="5"/>
        <v>St. Francis X</v>
      </c>
    </row>
    <row r="167" spans="1:11" ht="24" x14ac:dyDescent="0.2">
      <c r="A167" s="54">
        <v>3</v>
      </c>
      <c r="B167" s="54" t="s">
        <v>2692</v>
      </c>
      <c r="C167" s="54">
        <v>3</v>
      </c>
      <c r="D167" s="54" t="s">
        <v>2693</v>
      </c>
      <c r="E167" s="54">
        <v>3</v>
      </c>
      <c r="F167" s="54" t="s">
        <v>2694</v>
      </c>
      <c r="G167" s="54">
        <v>3</v>
      </c>
      <c r="H167" s="54" t="s">
        <v>2695</v>
      </c>
      <c r="I167" s="62" t="s">
        <v>2834</v>
      </c>
      <c r="J167" s="62" t="str">
        <f t="shared" si="4"/>
        <v>footballpos=3</v>
      </c>
      <c r="K167" s="61" t="str">
        <f t="shared" si="5"/>
        <v>Shun Lee Cath</v>
      </c>
    </row>
    <row r="168" spans="1:11" ht="24" x14ac:dyDescent="0.2">
      <c r="A168" s="54">
        <v>4</v>
      </c>
      <c r="B168" s="54" t="s">
        <v>2696</v>
      </c>
      <c r="C168" s="54">
        <v>4</v>
      </c>
      <c r="D168" s="54" t="s">
        <v>1359</v>
      </c>
      <c r="E168" s="54">
        <v>4</v>
      </c>
      <c r="F168" s="54" t="s">
        <v>2697</v>
      </c>
      <c r="G168" s="54">
        <v>4</v>
      </c>
      <c r="H168" s="54" t="s">
        <v>2698</v>
      </c>
      <c r="I168" s="62" t="s">
        <v>2834</v>
      </c>
      <c r="J168" s="62" t="str">
        <f t="shared" si="4"/>
        <v>footballpos=4</v>
      </c>
      <c r="K168" s="61" t="str">
        <f t="shared" si="5"/>
        <v>Delia-MR</v>
      </c>
    </row>
    <row r="169" spans="1:11" ht="24" x14ac:dyDescent="0.2">
      <c r="A169" s="54">
        <v>5</v>
      </c>
      <c r="B169" s="54" t="s">
        <v>2699</v>
      </c>
      <c r="C169" s="54">
        <v>5</v>
      </c>
      <c r="D169" s="54" t="s">
        <v>2700</v>
      </c>
      <c r="E169" s="54">
        <v>5</v>
      </c>
      <c r="F169" s="54" t="s">
        <v>1255</v>
      </c>
      <c r="G169" s="54">
        <v>5</v>
      </c>
      <c r="H169" s="54" t="s">
        <v>2701</v>
      </c>
      <c r="I169" s="62" t="s">
        <v>2834</v>
      </c>
      <c r="J169" s="62" t="str">
        <f t="shared" si="4"/>
        <v>footballpos=5</v>
      </c>
      <c r="K169" s="61" t="str">
        <f t="shared" si="5"/>
        <v>Law Chan Chor Si</v>
      </c>
    </row>
    <row r="170" spans="1:11" ht="24" x14ac:dyDescent="0.2">
      <c r="A170" s="54">
        <v>5</v>
      </c>
      <c r="B170" s="54" t="s">
        <v>2702</v>
      </c>
      <c r="C170" s="54">
        <v>5</v>
      </c>
      <c r="D170" s="54" t="s">
        <v>1258</v>
      </c>
      <c r="E170" s="54">
        <v>5</v>
      </c>
      <c r="F170" s="54" t="s">
        <v>2703</v>
      </c>
      <c r="G170" s="54">
        <v>6</v>
      </c>
      <c r="H170" s="54" t="s">
        <v>2704</v>
      </c>
      <c r="I170" s="62" t="s">
        <v>2834</v>
      </c>
      <c r="J170" s="62" t="str">
        <f t="shared" si="4"/>
        <v>footballpos=6</v>
      </c>
      <c r="K170" s="61" t="str">
        <f t="shared" si="5"/>
        <v>Pooi Tun</v>
      </c>
    </row>
    <row r="171" spans="1:11" x14ac:dyDescent="0.2">
      <c r="A171" s="54">
        <v>5</v>
      </c>
      <c r="B171" s="54" t="s">
        <v>1258</v>
      </c>
      <c r="C171" s="54">
        <v>5</v>
      </c>
      <c r="D171" s="54" t="s">
        <v>2702</v>
      </c>
      <c r="E171" s="54">
        <v>5</v>
      </c>
      <c r="F171" s="54" t="s">
        <v>2705</v>
      </c>
      <c r="G171" s="54">
        <v>7</v>
      </c>
      <c r="H171" s="54" t="s">
        <v>2706</v>
      </c>
      <c r="I171" s="62" t="s">
        <v>2834</v>
      </c>
      <c r="J171" s="62" t="str">
        <f t="shared" si="4"/>
        <v>footballpos=7</v>
      </c>
      <c r="K171" s="61" t="str">
        <f t="shared" si="5"/>
        <v>Choi Hung</v>
      </c>
    </row>
    <row r="172" spans="1:11" ht="24" x14ac:dyDescent="0.2">
      <c r="A172" s="54">
        <v>5</v>
      </c>
      <c r="B172" s="54" t="s">
        <v>2707</v>
      </c>
      <c r="C172" s="54">
        <v>5</v>
      </c>
      <c r="D172" s="54" t="s">
        <v>2708</v>
      </c>
      <c r="E172" s="54">
        <v>5</v>
      </c>
      <c r="F172" s="54" t="s">
        <v>2709</v>
      </c>
      <c r="G172" s="54">
        <v>8</v>
      </c>
      <c r="H172" s="54" t="s">
        <v>2710</v>
      </c>
      <c r="I172" s="62" t="s">
        <v>2834</v>
      </c>
      <c r="J172" s="62" t="str">
        <f t="shared" si="4"/>
        <v>footballpos=8</v>
      </c>
      <c r="K172" s="61" t="str">
        <f t="shared" si="5"/>
        <v>Mong Man Wai</v>
      </c>
    </row>
    <row r="173" spans="1:11" ht="24" x14ac:dyDescent="0.2">
      <c r="A173" s="54">
        <v>6</v>
      </c>
      <c r="B173" s="54" t="s">
        <v>1171</v>
      </c>
      <c r="C173" s="54">
        <v>6</v>
      </c>
      <c r="D173" s="54" t="s">
        <v>1171</v>
      </c>
      <c r="E173" s="54">
        <v>6</v>
      </c>
      <c r="F173" s="54" t="s">
        <v>1480</v>
      </c>
      <c r="G173" s="54">
        <v>8</v>
      </c>
      <c r="H173" s="54" t="s">
        <v>2711</v>
      </c>
      <c r="I173" s="62" t="s">
        <v>2834</v>
      </c>
      <c r="J173" s="62" t="str">
        <f t="shared" si="4"/>
        <v>footballpos=8</v>
      </c>
      <c r="K173" s="61" t="str">
        <f t="shared" si="5"/>
        <v>Yew Chung</v>
      </c>
    </row>
    <row r="174" spans="1:11" x14ac:dyDescent="0.2">
      <c r="A174" s="54">
        <v>6</v>
      </c>
      <c r="B174" s="54" t="s">
        <v>2712</v>
      </c>
      <c r="C174" s="54">
        <v>6</v>
      </c>
      <c r="D174" s="54" t="s">
        <v>2713</v>
      </c>
      <c r="E174" s="54">
        <v>6</v>
      </c>
      <c r="F174" s="54" t="s">
        <v>1467</v>
      </c>
      <c r="G174" s="54">
        <v>8</v>
      </c>
      <c r="H174" s="54" t="s">
        <v>1551</v>
      </c>
      <c r="I174" s="62" t="s">
        <v>2834</v>
      </c>
      <c r="J174" s="62" t="str">
        <f t="shared" si="4"/>
        <v>footballpos=8</v>
      </c>
      <c r="K174" s="61" t="str">
        <f t="shared" si="5"/>
        <v>Wong Chung Ming</v>
      </c>
    </row>
    <row r="175" spans="1:11" ht="24" x14ac:dyDescent="0.2">
      <c r="A175" s="54">
        <v>6</v>
      </c>
      <c r="B175" s="54" t="s">
        <v>1269</v>
      </c>
      <c r="C175" s="54">
        <v>6</v>
      </c>
      <c r="D175" s="54" t="s">
        <v>1385</v>
      </c>
      <c r="E175" s="54">
        <v>6</v>
      </c>
      <c r="F175" s="54" t="s">
        <v>2714</v>
      </c>
      <c r="G175" s="54">
        <v>8</v>
      </c>
      <c r="H175" s="54" t="s">
        <v>2715</v>
      </c>
      <c r="I175" s="62" t="s">
        <v>2834</v>
      </c>
      <c r="J175" s="62" t="str">
        <f t="shared" si="4"/>
        <v>footballpos=8</v>
      </c>
      <c r="K175" s="61" t="str">
        <f t="shared" si="5"/>
        <v>Ma Chan Duen Hey</v>
      </c>
    </row>
    <row r="176" spans="1:11" ht="24" x14ac:dyDescent="0.2">
      <c r="A176" s="54">
        <v>6</v>
      </c>
      <c r="B176" s="54" t="s">
        <v>1217</v>
      </c>
      <c r="C176" s="54">
        <v>6</v>
      </c>
      <c r="D176" s="54" t="s">
        <v>2716</v>
      </c>
      <c r="E176" s="54">
        <v>6</v>
      </c>
      <c r="F176" s="54" t="s">
        <v>2717</v>
      </c>
      <c r="G176" s="54">
        <v>12</v>
      </c>
      <c r="H176" s="54" t="s">
        <v>2718</v>
      </c>
      <c r="I176" s="62" t="s">
        <v>2834</v>
      </c>
      <c r="J176" s="62" t="str">
        <f t="shared" si="4"/>
        <v>footballpos=12</v>
      </c>
      <c r="K176" s="61" t="str">
        <f t="shared" si="5"/>
        <v>Tai Hung</v>
      </c>
    </row>
    <row r="177" spans="1:11" ht="24" x14ac:dyDescent="0.2">
      <c r="A177" s="54">
        <v>7</v>
      </c>
      <c r="B177" s="54" t="s">
        <v>2719</v>
      </c>
      <c r="C177" s="54">
        <v>7</v>
      </c>
      <c r="D177" s="54" t="s">
        <v>2720</v>
      </c>
      <c r="E177" s="54">
        <v>7</v>
      </c>
      <c r="F177" s="54" t="s">
        <v>2721</v>
      </c>
      <c r="G177" s="54">
        <v>13</v>
      </c>
      <c r="H177" s="54" t="s">
        <v>1687</v>
      </c>
      <c r="I177" s="62" t="s">
        <v>2834</v>
      </c>
      <c r="J177" s="62" t="str">
        <f t="shared" si="4"/>
        <v>footballpos=13</v>
      </c>
      <c r="K177" s="61" t="str">
        <f t="shared" si="5"/>
        <v>Wai Kiu</v>
      </c>
    </row>
    <row r="178" spans="1:11" ht="24" x14ac:dyDescent="0.2">
      <c r="A178" s="54">
        <v>7</v>
      </c>
      <c r="B178" s="54" t="s">
        <v>2721</v>
      </c>
      <c r="C178" s="54">
        <v>7</v>
      </c>
      <c r="D178" s="54" t="s">
        <v>1500</v>
      </c>
      <c r="E178" s="54">
        <v>7</v>
      </c>
      <c r="F178" s="54" t="s">
        <v>2722</v>
      </c>
      <c r="G178" s="54">
        <v>13</v>
      </c>
      <c r="H178" s="54" t="s">
        <v>2723</v>
      </c>
      <c r="I178" s="62" t="s">
        <v>2834</v>
      </c>
      <c r="J178" s="62" t="str">
        <f t="shared" si="4"/>
        <v>footballpos=13</v>
      </c>
      <c r="K178" s="61" t="str">
        <f t="shared" si="5"/>
        <v>Kwun Tong Kung Lok</v>
      </c>
    </row>
    <row r="179" spans="1:11" x14ac:dyDescent="0.2">
      <c r="A179" s="54">
        <v>7</v>
      </c>
      <c r="B179" s="54" t="s">
        <v>1504</v>
      </c>
      <c r="C179" s="54">
        <v>7</v>
      </c>
      <c r="D179" s="54" t="s">
        <v>2724</v>
      </c>
      <c r="E179" s="54">
        <v>7</v>
      </c>
      <c r="F179" s="54" t="s">
        <v>1700</v>
      </c>
      <c r="G179" s="54">
        <v>15</v>
      </c>
      <c r="H179" s="54" t="s">
        <v>2689</v>
      </c>
      <c r="I179" s="62" t="s">
        <v>2834</v>
      </c>
      <c r="J179" s="62" t="str">
        <f t="shared" si="4"/>
        <v>footballpos=15</v>
      </c>
      <c r="K179" s="61" t="str">
        <f t="shared" si="5"/>
        <v>Lui Yun Choy</v>
      </c>
    </row>
    <row r="180" spans="1:11" ht="24" x14ac:dyDescent="0.2">
      <c r="A180" s="54">
        <v>7</v>
      </c>
      <c r="B180" s="54" t="s">
        <v>2725</v>
      </c>
      <c r="C180" s="54">
        <v>7</v>
      </c>
      <c r="D180" s="54" t="s">
        <v>1506</v>
      </c>
      <c r="E180" s="54">
        <v>7</v>
      </c>
      <c r="F180" s="54" t="s">
        <v>1504</v>
      </c>
      <c r="G180" s="54">
        <v>15</v>
      </c>
      <c r="H180" s="54" t="s">
        <v>1599</v>
      </c>
      <c r="I180" s="62" t="s">
        <v>2834</v>
      </c>
      <c r="J180" s="62" t="str">
        <f t="shared" si="4"/>
        <v>footballpos=15</v>
      </c>
      <c r="K180" s="61" t="str">
        <f t="shared" si="5"/>
        <v>King Ling</v>
      </c>
    </row>
    <row r="181" spans="1:11" ht="24" x14ac:dyDescent="0.2">
      <c r="A181" s="54">
        <v>7</v>
      </c>
      <c r="B181" s="54" t="s">
        <v>2720</v>
      </c>
      <c r="C181" s="54">
        <v>7</v>
      </c>
      <c r="D181" s="54" t="s">
        <v>2721</v>
      </c>
      <c r="E181" s="54">
        <v>7</v>
      </c>
      <c r="F181" s="54" t="s">
        <v>2726</v>
      </c>
      <c r="G181" s="54">
        <v>17</v>
      </c>
      <c r="H181" s="54" t="s">
        <v>2727</v>
      </c>
      <c r="I181" s="62" t="s">
        <v>2834</v>
      </c>
      <c r="J181" s="62" t="str">
        <f t="shared" si="4"/>
        <v>footballpos=17</v>
      </c>
      <c r="K181" s="61" t="str">
        <f t="shared" si="5"/>
        <v>Lutheran</v>
      </c>
    </row>
    <row r="182" spans="1:11" ht="24" x14ac:dyDescent="0.2">
      <c r="A182" s="54">
        <v>7</v>
      </c>
      <c r="B182" s="54" t="s">
        <v>2726</v>
      </c>
      <c r="C182" s="54">
        <v>7</v>
      </c>
      <c r="D182" s="54" t="s">
        <v>2728</v>
      </c>
      <c r="E182" s="54">
        <v>7</v>
      </c>
      <c r="F182" s="54" t="s">
        <v>1100</v>
      </c>
      <c r="G182" s="54">
        <v>18</v>
      </c>
      <c r="H182" s="54" t="s">
        <v>2729</v>
      </c>
      <c r="I182" s="62" t="s">
        <v>2834</v>
      </c>
      <c r="J182" s="62" t="str">
        <f t="shared" si="4"/>
        <v>footballpos=18</v>
      </c>
      <c r="K182" s="61" t="str">
        <f t="shared" si="5"/>
        <v>Tsung Tsin Christian</v>
      </c>
    </row>
    <row r="183" spans="1:11" ht="24" x14ac:dyDescent="0.2">
      <c r="A183" s="54">
        <v>8</v>
      </c>
      <c r="B183" s="54" t="s">
        <v>1736</v>
      </c>
      <c r="C183" s="54">
        <v>8</v>
      </c>
      <c r="D183" s="54" t="s">
        <v>1103</v>
      </c>
      <c r="E183" s="54">
        <v>8</v>
      </c>
      <c r="F183" s="54" t="s">
        <v>1510</v>
      </c>
      <c r="G183" s="54">
        <v>18</v>
      </c>
      <c r="H183" s="54" t="s">
        <v>2730</v>
      </c>
      <c r="I183" s="62" t="s">
        <v>2834</v>
      </c>
      <c r="J183" s="62" t="str">
        <f t="shared" si="4"/>
        <v>footballpos=18</v>
      </c>
      <c r="K183" s="61" t="str">
        <f t="shared" si="5"/>
        <v>Cheng Yu Tung</v>
      </c>
    </row>
    <row r="184" spans="1:11" x14ac:dyDescent="0.2">
      <c r="A184" s="54">
        <v>8</v>
      </c>
      <c r="B184" s="54" t="s">
        <v>1527</v>
      </c>
      <c r="C184" s="54">
        <v>8</v>
      </c>
      <c r="D184" s="54" t="s">
        <v>1620</v>
      </c>
      <c r="E184" s="54">
        <v>8</v>
      </c>
      <c r="F184" s="54" t="s">
        <v>1515</v>
      </c>
      <c r="G184" s="54">
        <v>20</v>
      </c>
      <c r="H184" s="54" t="s">
        <v>2731</v>
      </c>
      <c r="I184" s="62" t="s">
        <v>2834</v>
      </c>
      <c r="J184" s="62" t="str">
        <f t="shared" si="4"/>
        <v>footballpos=20</v>
      </c>
      <c r="K184" s="61" t="str">
        <f t="shared" si="5"/>
        <v>Maryknoll Fathers'</v>
      </c>
    </row>
    <row r="185" spans="1:11" ht="24" x14ac:dyDescent="0.2">
      <c r="A185" s="54">
        <v>8</v>
      </c>
      <c r="B185" s="54" t="s">
        <v>2732</v>
      </c>
      <c r="C185" s="54">
        <v>8</v>
      </c>
      <c r="D185" s="54" t="s">
        <v>2733</v>
      </c>
      <c r="E185" s="54">
        <v>8</v>
      </c>
      <c r="F185" s="54" t="s">
        <v>1103</v>
      </c>
      <c r="G185" s="54">
        <v>21</v>
      </c>
      <c r="H185" s="54" t="s">
        <v>2697</v>
      </c>
      <c r="I185" s="62" t="s">
        <v>2834</v>
      </c>
      <c r="J185" s="62" t="str">
        <f t="shared" si="4"/>
        <v>footballpos=21</v>
      </c>
      <c r="K185" s="61" t="str">
        <f t="shared" si="5"/>
        <v>G. T. College</v>
      </c>
    </row>
    <row r="186" spans="1:11" ht="24" x14ac:dyDescent="0.2">
      <c r="A186" s="54">
        <v>8</v>
      </c>
      <c r="B186" s="54" t="s">
        <v>2734</v>
      </c>
      <c r="C186" s="54">
        <v>8</v>
      </c>
      <c r="D186" s="54" t="s">
        <v>1405</v>
      </c>
      <c r="E186" s="54">
        <v>8</v>
      </c>
      <c r="F186" s="54" t="s">
        <v>1228</v>
      </c>
      <c r="G186" s="54">
        <v>21</v>
      </c>
      <c r="H186" s="54" t="s">
        <v>2735</v>
      </c>
      <c r="I186" s="62" t="s">
        <v>2834</v>
      </c>
      <c r="J186" s="62" t="str">
        <f t="shared" si="4"/>
        <v>footballpos=21</v>
      </c>
      <c r="K186" s="61" t="str">
        <f t="shared" si="5"/>
        <v>Canaan</v>
      </c>
    </row>
    <row r="187" spans="1:11" ht="24" x14ac:dyDescent="0.2">
      <c r="A187" s="54">
        <v>8</v>
      </c>
      <c r="B187" s="54" t="s">
        <v>2736</v>
      </c>
      <c r="C187" s="54">
        <v>8</v>
      </c>
      <c r="D187" s="54" t="s">
        <v>1183</v>
      </c>
      <c r="E187" s="54">
        <v>8</v>
      </c>
      <c r="F187" s="54" t="s">
        <v>1527</v>
      </c>
      <c r="G187" s="54">
        <v>21</v>
      </c>
      <c r="H187" s="54" t="s">
        <v>2737</v>
      </c>
      <c r="I187" s="62" t="s">
        <v>2834</v>
      </c>
      <c r="J187" s="62" t="str">
        <f t="shared" si="4"/>
        <v>footballpos=21</v>
      </c>
      <c r="K187" s="61" t="str">
        <f t="shared" si="5"/>
        <v>Newman</v>
      </c>
    </row>
    <row r="188" spans="1:11" ht="24" x14ac:dyDescent="0.2">
      <c r="A188" s="54">
        <v>8</v>
      </c>
      <c r="B188" s="54" t="s">
        <v>2738</v>
      </c>
      <c r="C188" s="54">
        <v>8</v>
      </c>
      <c r="D188" s="54" t="s">
        <v>1515</v>
      </c>
      <c r="E188" s="54">
        <v>8</v>
      </c>
      <c r="F188" s="54" t="s">
        <v>1407</v>
      </c>
      <c r="G188" s="54">
        <v>24</v>
      </c>
      <c r="H188" s="54" t="s">
        <v>2739</v>
      </c>
      <c r="I188" s="62" t="s">
        <v>2834</v>
      </c>
      <c r="J188" s="62" t="str">
        <f t="shared" si="4"/>
        <v>footballpos=24</v>
      </c>
      <c r="K188" s="61" t="str">
        <f t="shared" si="5"/>
        <v>Methodist</v>
      </c>
    </row>
    <row r="189" spans="1:11" ht="24" x14ac:dyDescent="0.2">
      <c r="A189" s="54">
        <v>9</v>
      </c>
      <c r="B189" s="54" t="s">
        <v>2740</v>
      </c>
      <c r="C189" s="54">
        <v>9</v>
      </c>
      <c r="D189" s="54" t="s">
        <v>1733</v>
      </c>
      <c r="E189" s="54">
        <v>9</v>
      </c>
      <c r="F189" s="54" t="s">
        <v>1432</v>
      </c>
      <c r="G189" s="54">
        <v>24</v>
      </c>
      <c r="H189" s="54" t="s">
        <v>2741</v>
      </c>
      <c r="I189" s="62" t="s">
        <v>2834</v>
      </c>
      <c r="J189" s="62" t="str">
        <f t="shared" si="4"/>
        <v>footballpos=24</v>
      </c>
      <c r="K189" s="61" t="str">
        <f t="shared" si="5"/>
        <v>Kei Hau</v>
      </c>
    </row>
    <row r="190" spans="1:11" x14ac:dyDescent="0.2">
      <c r="A190" s="54">
        <v>9</v>
      </c>
      <c r="B190" s="54" t="s">
        <v>2742</v>
      </c>
      <c r="C190" s="54">
        <v>9</v>
      </c>
      <c r="D190" s="54" t="s">
        <v>2742</v>
      </c>
      <c r="E190" s="54"/>
      <c r="F190" s="45" t="s">
        <v>2743</v>
      </c>
      <c r="G190" s="54">
        <v>24</v>
      </c>
      <c r="H190" s="54" t="s">
        <v>2744</v>
      </c>
      <c r="I190" s="62" t="s">
        <v>2834</v>
      </c>
      <c r="J190" s="62" t="str">
        <f t="shared" si="4"/>
        <v>footballpos=24</v>
      </c>
      <c r="K190" s="61" t="str">
        <f t="shared" si="5"/>
        <v>Wong Tai Shan</v>
      </c>
    </row>
    <row r="191" spans="1:11" x14ac:dyDescent="0.2">
      <c r="A191" s="54"/>
      <c r="B191" s="54"/>
      <c r="C191" s="54"/>
      <c r="D191" s="51" t="s">
        <v>1624</v>
      </c>
      <c r="E191" s="54"/>
      <c r="F191" s="54"/>
      <c r="G191" s="54">
        <v>27</v>
      </c>
      <c r="H191" s="54" t="s">
        <v>1209</v>
      </c>
      <c r="I191" s="62" t="s">
        <v>2834</v>
      </c>
      <c r="J191" s="62" t="str">
        <f t="shared" si="4"/>
        <v>footballpos=27</v>
      </c>
      <c r="K191" s="61" t="str">
        <f t="shared" si="5"/>
        <v>Tsoi Kung Po</v>
      </c>
    </row>
    <row r="192" spans="1:11" x14ac:dyDescent="0.2">
      <c r="A192" s="54"/>
      <c r="B192" s="54"/>
      <c r="C192" s="54"/>
      <c r="D192" s="54"/>
      <c r="E192" s="54"/>
      <c r="F192" s="54"/>
      <c r="G192" s="54">
        <v>27</v>
      </c>
      <c r="H192" s="54" t="s">
        <v>2745</v>
      </c>
      <c r="I192" s="62" t="s">
        <v>2834</v>
      </c>
      <c r="J192" s="62" t="str">
        <f t="shared" si="4"/>
        <v>footballpos=27</v>
      </c>
      <c r="K192" s="61" t="str">
        <f t="shared" si="5"/>
        <v>PLK Ho Yuk Ching</v>
      </c>
    </row>
    <row r="193" spans="1:11" x14ac:dyDescent="0.2">
      <c r="A193" s="54"/>
      <c r="B193" s="54"/>
      <c r="C193" s="54"/>
      <c r="D193" s="54"/>
      <c r="E193" s="54"/>
      <c r="F193" s="54"/>
      <c r="G193" s="54">
        <v>29</v>
      </c>
      <c r="H193" s="54" t="s">
        <v>2712</v>
      </c>
      <c r="I193" s="62" t="s">
        <v>2834</v>
      </c>
      <c r="J193" s="62" t="str">
        <f t="shared" si="4"/>
        <v>footballpos=29</v>
      </c>
      <c r="K193" s="61" t="str">
        <f t="shared" si="5"/>
        <v>Kln Sam Yuk</v>
      </c>
    </row>
    <row r="194" spans="1:11" x14ac:dyDescent="0.2">
      <c r="A194" s="54"/>
      <c r="B194" s="54"/>
      <c r="C194" s="54"/>
      <c r="D194" s="54"/>
      <c r="E194" s="54"/>
      <c r="F194" s="54"/>
      <c r="G194" s="54">
        <v>30</v>
      </c>
      <c r="H194" s="54" t="s">
        <v>2746</v>
      </c>
      <c r="I194" s="62" t="s">
        <v>2834</v>
      </c>
      <c r="J194" s="62" t="str">
        <f t="shared" si="4"/>
        <v>footballpos=30</v>
      </c>
      <c r="K194" s="61" t="str">
        <f t="shared" si="5"/>
        <v>Kei Heep</v>
      </c>
    </row>
    <row r="195" spans="1:11" x14ac:dyDescent="0.2">
      <c r="A195" s="54"/>
      <c r="B195" s="54"/>
      <c r="C195" s="54"/>
      <c r="D195" s="54"/>
      <c r="E195" s="54"/>
      <c r="F195" s="54"/>
      <c r="G195" s="54">
        <v>31</v>
      </c>
      <c r="H195" s="54" t="s">
        <v>2733</v>
      </c>
      <c r="I195" s="62" t="s">
        <v>2834</v>
      </c>
      <c r="J195" s="62" t="str">
        <f t="shared" si="4"/>
        <v>footballpos=31</v>
      </c>
      <c r="K195" s="61" t="str">
        <f t="shared" si="5"/>
        <v>Seaward Woo</v>
      </c>
    </row>
    <row r="196" spans="1:11" x14ac:dyDescent="0.2">
      <c r="A196" s="54"/>
      <c r="B196" s="54"/>
      <c r="C196" s="54"/>
      <c r="D196" s="54"/>
      <c r="E196" s="54"/>
      <c r="F196" s="54"/>
      <c r="G196" s="54">
        <v>31</v>
      </c>
      <c r="H196" s="54" t="s">
        <v>1183</v>
      </c>
      <c r="I196" s="62" t="s">
        <v>2834</v>
      </c>
      <c r="J196" s="62" t="str">
        <f t="shared" si="4"/>
        <v>footballpos=31</v>
      </c>
      <c r="K196" s="61" t="str">
        <f t="shared" si="5"/>
        <v>St. Margaret's Coed</v>
      </c>
    </row>
    <row r="197" spans="1:11" x14ac:dyDescent="0.2">
      <c r="A197" s="54"/>
      <c r="B197" s="54"/>
      <c r="C197" s="54"/>
      <c r="D197" s="54"/>
      <c r="E197" s="54"/>
      <c r="F197" s="54"/>
      <c r="G197" s="54">
        <v>33</v>
      </c>
      <c r="H197" s="54" t="s">
        <v>1432</v>
      </c>
      <c r="I197" s="62" t="s">
        <v>2834</v>
      </c>
      <c r="J197" s="62" t="str">
        <f t="shared" si="4"/>
        <v>footballpos=33</v>
      </c>
      <c r="K197" s="61" t="str">
        <f t="shared" si="5"/>
        <v>Kln Tong</v>
      </c>
    </row>
    <row r="198" spans="1:11" x14ac:dyDescent="0.2">
      <c r="A198" s="54"/>
      <c r="B198" s="54"/>
      <c r="C198" s="54"/>
      <c r="D198" s="54"/>
      <c r="E198" s="54"/>
      <c r="F198" s="54"/>
      <c r="G198" s="54"/>
      <c r="H198" s="54"/>
      <c r="I198" s="61"/>
      <c r="J198" s="62" t="str">
        <f t="shared" si="4"/>
        <v>footballpos=</v>
      </c>
      <c r="K198" s="61" t="e">
        <f t="shared" si="5"/>
        <v>#VALUE!</v>
      </c>
    </row>
    <row r="199" spans="1:11" x14ac:dyDescent="0.2">
      <c r="A199" s="54"/>
      <c r="B199" s="54"/>
      <c r="C199" s="54"/>
      <c r="D199" s="54"/>
      <c r="E199" s="54"/>
      <c r="F199" s="54"/>
      <c r="G199" s="54"/>
      <c r="H199" s="54"/>
      <c r="I199" s="61"/>
      <c r="J199" s="62" t="str">
        <f t="shared" si="4"/>
        <v>footballpos=</v>
      </c>
      <c r="K199" s="61" t="e">
        <f t="shared" si="5"/>
        <v>#VALUE!</v>
      </c>
    </row>
    <row r="200" spans="1:11" x14ac:dyDescent="0.2">
      <c r="A200" s="54"/>
      <c r="B200" s="54"/>
      <c r="C200" s="54"/>
      <c r="D200" s="54"/>
      <c r="E200" s="54"/>
      <c r="F200" s="54"/>
      <c r="G200" s="54"/>
      <c r="H200" s="54"/>
      <c r="I200" s="61"/>
      <c r="J200" s="62" t="str">
        <f t="shared" ref="J200:J245" si="6">"footballpos="&amp;G200</f>
        <v>footballpos=</v>
      </c>
      <c r="K200" s="61" t="e">
        <f t="shared" ref="K200:K245" si="7">TRIM(LEFT(H200, FIND("(", H200)-2))</f>
        <v>#VALUE!</v>
      </c>
    </row>
    <row r="201" spans="1:11" x14ac:dyDescent="0.2">
      <c r="A201" s="54"/>
      <c r="B201" s="54"/>
      <c r="C201" s="54"/>
      <c r="D201" s="54"/>
      <c r="E201" s="54"/>
      <c r="F201" s="54"/>
      <c r="G201" s="54"/>
      <c r="H201" s="54"/>
      <c r="I201" s="61"/>
      <c r="J201" s="62" t="str">
        <f t="shared" si="6"/>
        <v>footballpos=</v>
      </c>
      <c r="K201" s="61" t="e">
        <f t="shared" si="7"/>
        <v>#VALUE!</v>
      </c>
    </row>
    <row r="202" spans="1:11" x14ac:dyDescent="0.2">
      <c r="A202" s="54"/>
      <c r="B202" s="54"/>
      <c r="C202" s="54"/>
      <c r="D202" s="54"/>
      <c r="E202" s="54"/>
      <c r="F202" s="54"/>
      <c r="G202" s="54"/>
      <c r="H202" s="54"/>
      <c r="I202" s="61"/>
      <c r="J202" s="62" t="str">
        <f t="shared" si="6"/>
        <v>footballpos=</v>
      </c>
      <c r="K202" s="61" t="e">
        <f t="shared" si="7"/>
        <v>#VALUE!</v>
      </c>
    </row>
    <row r="203" spans="1:11" x14ac:dyDescent="0.2">
      <c r="A203" s="54"/>
      <c r="B203" s="54"/>
      <c r="C203" s="54"/>
      <c r="D203" s="54"/>
      <c r="E203" s="54"/>
      <c r="F203" s="54"/>
      <c r="G203" s="54"/>
      <c r="H203" s="54"/>
      <c r="I203" s="61"/>
      <c r="J203" s="62" t="str">
        <f t="shared" si="6"/>
        <v>footballpos=</v>
      </c>
      <c r="K203" s="61" t="e">
        <f t="shared" si="7"/>
        <v>#VALUE!</v>
      </c>
    </row>
    <row r="204" spans="1:11" ht="162" x14ac:dyDescent="0.2">
      <c r="A204" s="58" t="s">
        <v>2747</v>
      </c>
      <c r="B204" s="58"/>
      <c r="C204" s="58"/>
      <c r="D204" s="58"/>
      <c r="E204" s="58"/>
      <c r="F204" s="58"/>
      <c r="G204" s="58"/>
      <c r="H204" s="58"/>
      <c r="I204" s="61"/>
      <c r="J204" s="62" t="str">
        <f t="shared" si="6"/>
        <v>footballpos=</v>
      </c>
      <c r="K204" s="61" t="e">
        <f t="shared" si="7"/>
        <v>#VALUE!</v>
      </c>
    </row>
    <row r="205" spans="1:11" x14ac:dyDescent="0.2">
      <c r="A205" s="54"/>
      <c r="B205" s="54"/>
      <c r="C205" s="54"/>
      <c r="D205" s="54"/>
      <c r="E205" s="54"/>
      <c r="F205" s="54"/>
      <c r="G205" s="54"/>
      <c r="H205" s="54"/>
      <c r="I205" s="61"/>
      <c r="J205" s="62" t="str">
        <f t="shared" si="6"/>
        <v>footballpos=</v>
      </c>
      <c r="K205" s="61" t="e">
        <f t="shared" si="7"/>
        <v>#VALUE!</v>
      </c>
    </row>
    <row r="206" spans="1:11" ht="24" x14ac:dyDescent="0.2">
      <c r="A206" s="55" t="s">
        <v>745</v>
      </c>
      <c r="B206" s="55"/>
      <c r="C206" s="55" t="s">
        <v>746</v>
      </c>
      <c r="D206" s="55"/>
      <c r="E206" s="55" t="s">
        <v>747</v>
      </c>
      <c r="F206" s="55"/>
      <c r="G206" s="55" t="s">
        <v>748</v>
      </c>
      <c r="H206" s="55"/>
      <c r="I206" s="61"/>
      <c r="J206" s="62" t="str">
        <f t="shared" si="6"/>
        <v>footballpos=Boys Overall</v>
      </c>
      <c r="K206" s="61" t="e">
        <f t="shared" si="7"/>
        <v>#VALUE!</v>
      </c>
    </row>
    <row r="207" spans="1:11" x14ac:dyDescent="0.2">
      <c r="A207" s="54"/>
      <c r="B207" s="54"/>
      <c r="C207" s="54"/>
      <c r="D207" s="54"/>
      <c r="E207" s="54"/>
      <c r="F207" s="54"/>
      <c r="G207" s="54"/>
      <c r="H207" s="54"/>
      <c r="I207" s="62"/>
      <c r="J207" s="62" t="str">
        <f t="shared" si="6"/>
        <v>footballpos=</v>
      </c>
      <c r="K207" s="61" t="e">
        <f t="shared" si="7"/>
        <v>#VALUE!</v>
      </c>
    </row>
    <row r="208" spans="1:11" ht="25.5" x14ac:dyDescent="0.2">
      <c r="A208" s="54"/>
      <c r="B208" s="56" t="s">
        <v>749</v>
      </c>
      <c r="C208" s="54"/>
      <c r="D208" s="56" t="s">
        <v>749</v>
      </c>
      <c r="E208" s="54"/>
      <c r="F208" s="56" t="s">
        <v>749</v>
      </c>
      <c r="G208" s="54"/>
      <c r="H208" s="56" t="s">
        <v>750</v>
      </c>
      <c r="I208" s="62"/>
      <c r="J208" s="62" t="str">
        <f t="shared" si="6"/>
        <v>footballpos=</v>
      </c>
      <c r="K208" s="61" t="e">
        <f t="shared" si="7"/>
        <v>#VALUE!</v>
      </c>
    </row>
    <row r="209" spans="1:11" x14ac:dyDescent="0.2">
      <c r="A209" s="54"/>
      <c r="B209" s="54"/>
      <c r="C209" s="54"/>
      <c r="D209" s="54"/>
      <c r="E209" s="54"/>
      <c r="F209" s="54"/>
      <c r="G209" s="54"/>
      <c r="H209" s="54"/>
      <c r="I209" s="62"/>
      <c r="J209" s="62" t="str">
        <f t="shared" si="6"/>
        <v>footballpos=</v>
      </c>
      <c r="K209" s="61" t="e">
        <f t="shared" si="7"/>
        <v>#VALUE!</v>
      </c>
    </row>
    <row r="210" spans="1:11" x14ac:dyDescent="0.2">
      <c r="A210" s="54">
        <v>1</v>
      </c>
      <c r="B210" s="54" t="s">
        <v>2748</v>
      </c>
      <c r="C210" s="54">
        <v>1</v>
      </c>
      <c r="D210" s="54" t="s">
        <v>2749</v>
      </c>
      <c r="E210" s="54">
        <v>1</v>
      </c>
      <c r="F210" s="54" t="s">
        <v>2748</v>
      </c>
      <c r="G210" s="54">
        <v>1</v>
      </c>
      <c r="H210" s="54" t="s">
        <v>2750</v>
      </c>
      <c r="I210" s="62" t="s">
        <v>2834</v>
      </c>
      <c r="J210" s="62" t="str">
        <f t="shared" si="6"/>
        <v>footballpos=1</v>
      </c>
      <c r="K210" s="61" t="str">
        <f t="shared" si="7"/>
        <v>Ng Wah</v>
      </c>
    </row>
    <row r="211" spans="1:11" x14ac:dyDescent="0.2">
      <c r="A211" s="54">
        <v>2</v>
      </c>
      <c r="B211" s="54" t="s">
        <v>2751</v>
      </c>
      <c r="C211" s="54">
        <v>2</v>
      </c>
      <c r="D211" s="54" t="s">
        <v>2752</v>
      </c>
      <c r="E211" s="54">
        <v>2</v>
      </c>
      <c r="F211" s="54" t="s">
        <v>2753</v>
      </c>
      <c r="G211" s="54">
        <v>2</v>
      </c>
      <c r="H211" s="54" t="s">
        <v>2754</v>
      </c>
      <c r="I211" s="62" t="s">
        <v>2834</v>
      </c>
      <c r="J211" s="62" t="str">
        <f t="shared" si="6"/>
        <v>footballpos=2</v>
      </c>
      <c r="K211" s="61" t="str">
        <f t="shared" si="7"/>
        <v>Delia-HW</v>
      </c>
    </row>
    <row r="212" spans="1:11" ht="24" x14ac:dyDescent="0.2">
      <c r="A212" s="54">
        <v>3</v>
      </c>
      <c r="B212" s="54" t="s">
        <v>2755</v>
      </c>
      <c r="C212" s="54">
        <v>3</v>
      </c>
      <c r="D212" s="54" t="s">
        <v>2756</v>
      </c>
      <c r="E212" s="54">
        <v>3</v>
      </c>
      <c r="F212" s="54" t="s">
        <v>2757</v>
      </c>
      <c r="G212" s="54">
        <v>3</v>
      </c>
      <c r="H212" s="54" t="s">
        <v>2758</v>
      </c>
      <c r="I212" s="62" t="s">
        <v>2834</v>
      </c>
      <c r="J212" s="62" t="str">
        <f t="shared" si="6"/>
        <v>footballpos=3</v>
      </c>
      <c r="K212" s="61" t="str">
        <f t="shared" si="7"/>
        <v>Leung Kwai Yee</v>
      </c>
    </row>
    <row r="213" spans="1:11" ht="24" x14ac:dyDescent="0.2">
      <c r="A213" s="54">
        <v>4</v>
      </c>
      <c r="B213" s="54" t="s">
        <v>2759</v>
      </c>
      <c r="C213" s="54">
        <v>4</v>
      </c>
      <c r="D213" s="54" t="s">
        <v>2760</v>
      </c>
      <c r="E213" s="54">
        <v>4</v>
      </c>
      <c r="F213" s="54" t="s">
        <v>2761</v>
      </c>
      <c r="G213" s="54">
        <v>4</v>
      </c>
      <c r="H213" s="54" t="s">
        <v>2762</v>
      </c>
      <c r="I213" s="62" t="s">
        <v>2834</v>
      </c>
      <c r="J213" s="62" t="str">
        <f t="shared" si="6"/>
        <v>footballpos=4</v>
      </c>
      <c r="K213" s="61" t="str">
        <f t="shared" si="7"/>
        <v>Lee Kau Yan</v>
      </c>
    </row>
    <row r="214" spans="1:11" ht="24" x14ac:dyDescent="0.2">
      <c r="A214" s="54">
        <v>5</v>
      </c>
      <c r="B214" s="54" t="s">
        <v>2763</v>
      </c>
      <c r="C214" s="54">
        <v>5</v>
      </c>
      <c r="D214" s="54" t="s">
        <v>1458</v>
      </c>
      <c r="E214" s="54">
        <v>5</v>
      </c>
      <c r="F214" s="54" t="s">
        <v>2764</v>
      </c>
      <c r="G214" s="54">
        <v>4</v>
      </c>
      <c r="H214" s="54" t="s">
        <v>2765</v>
      </c>
      <c r="I214" s="62" t="s">
        <v>2834</v>
      </c>
      <c r="J214" s="62" t="str">
        <f t="shared" si="6"/>
        <v>footballpos=4</v>
      </c>
      <c r="K214" s="61" t="str">
        <f t="shared" si="7"/>
        <v>Ho Yam Tong</v>
      </c>
    </row>
    <row r="215" spans="1:11" ht="24" x14ac:dyDescent="0.2">
      <c r="A215" s="54">
        <v>5</v>
      </c>
      <c r="B215" s="54" t="s">
        <v>1458</v>
      </c>
      <c r="C215" s="54">
        <v>5</v>
      </c>
      <c r="D215" s="54" t="s">
        <v>2766</v>
      </c>
      <c r="E215" s="54">
        <v>5</v>
      </c>
      <c r="F215" s="54" t="s">
        <v>1250</v>
      </c>
      <c r="G215" s="54">
        <v>6</v>
      </c>
      <c r="H215" s="54" t="s">
        <v>2767</v>
      </c>
      <c r="I215" s="62" t="s">
        <v>2834</v>
      </c>
      <c r="J215" s="62" t="str">
        <f t="shared" si="6"/>
        <v>footballpos=6</v>
      </c>
      <c r="K215" s="61" t="str">
        <f t="shared" si="7"/>
        <v>Kei Chi</v>
      </c>
    </row>
    <row r="216" spans="1:11" ht="24" x14ac:dyDescent="0.2">
      <c r="A216" s="54">
        <v>5</v>
      </c>
      <c r="B216" s="54" t="s">
        <v>1455</v>
      </c>
      <c r="C216" s="54">
        <v>5</v>
      </c>
      <c r="D216" s="54" t="s">
        <v>1126</v>
      </c>
      <c r="E216" s="54">
        <v>5</v>
      </c>
      <c r="F216" s="54" t="s">
        <v>1458</v>
      </c>
      <c r="G216" s="54">
        <v>7</v>
      </c>
      <c r="H216" s="54" t="s">
        <v>2768</v>
      </c>
      <c r="I216" s="62" t="s">
        <v>2834</v>
      </c>
      <c r="J216" s="62" t="str">
        <f t="shared" si="6"/>
        <v>footballpos=7</v>
      </c>
      <c r="K216" s="61" t="str">
        <f t="shared" si="7"/>
        <v>Wong Fut Nam</v>
      </c>
    </row>
    <row r="217" spans="1:11" ht="24" x14ac:dyDescent="0.2">
      <c r="A217" s="54">
        <v>5</v>
      </c>
      <c r="B217" s="54" t="s">
        <v>1570</v>
      </c>
      <c r="C217" s="54">
        <v>5</v>
      </c>
      <c r="D217" s="54" t="s">
        <v>1162</v>
      </c>
      <c r="E217" s="54">
        <v>5</v>
      </c>
      <c r="F217" s="54" t="s">
        <v>2769</v>
      </c>
      <c r="G217" s="54">
        <v>8</v>
      </c>
      <c r="H217" s="54" t="s">
        <v>2752</v>
      </c>
      <c r="I217" s="62" t="s">
        <v>2834</v>
      </c>
      <c r="J217" s="62" t="str">
        <f t="shared" si="6"/>
        <v>footballpos=8</v>
      </c>
      <c r="K217" s="61" t="str">
        <f t="shared" si="7"/>
        <v>Delia-GP</v>
      </c>
    </row>
    <row r="218" spans="1:11" x14ac:dyDescent="0.2">
      <c r="A218" s="54">
        <v>6</v>
      </c>
      <c r="B218" s="54" t="s">
        <v>1091</v>
      </c>
      <c r="C218" s="54">
        <v>6</v>
      </c>
      <c r="D218" s="54" t="s">
        <v>1469</v>
      </c>
      <c r="E218" s="54">
        <v>6</v>
      </c>
      <c r="F218" s="54" t="s">
        <v>2770</v>
      </c>
      <c r="G218" s="54">
        <v>8</v>
      </c>
      <c r="H218" s="54" t="s">
        <v>2771</v>
      </c>
      <c r="I218" s="62" t="s">
        <v>2834</v>
      </c>
      <c r="J218" s="62" t="str">
        <f t="shared" si="6"/>
        <v>footballpos=8</v>
      </c>
      <c r="K218" s="61" t="str">
        <f t="shared" si="7"/>
        <v>Laws Foundation</v>
      </c>
    </row>
    <row r="219" spans="1:11" ht="24" x14ac:dyDescent="0.2">
      <c r="A219" s="54">
        <v>6</v>
      </c>
      <c r="B219" s="54" t="s">
        <v>2772</v>
      </c>
      <c r="C219" s="54">
        <v>6</v>
      </c>
      <c r="D219" s="54" t="s">
        <v>1280</v>
      </c>
      <c r="E219" s="54">
        <v>6</v>
      </c>
      <c r="F219" s="54" t="s">
        <v>2773</v>
      </c>
      <c r="G219" s="54">
        <v>10</v>
      </c>
      <c r="H219" s="54" t="s">
        <v>2774</v>
      </c>
      <c r="I219" s="62" t="s">
        <v>2834</v>
      </c>
      <c r="J219" s="62" t="str">
        <f t="shared" si="6"/>
        <v>footballpos=10</v>
      </c>
      <c r="K219" s="61" t="str">
        <f t="shared" si="7"/>
        <v>Ming Kei</v>
      </c>
    </row>
    <row r="220" spans="1:11" ht="24" x14ac:dyDescent="0.2">
      <c r="A220" s="54">
        <v>7</v>
      </c>
      <c r="B220" s="54" t="s">
        <v>2775</v>
      </c>
      <c r="C220" s="54">
        <v>6</v>
      </c>
      <c r="D220" s="54" t="s">
        <v>2776</v>
      </c>
      <c r="E220" s="54">
        <v>7</v>
      </c>
      <c r="F220" s="54" t="s">
        <v>2777</v>
      </c>
      <c r="G220" s="54">
        <v>10</v>
      </c>
      <c r="H220" s="54" t="s">
        <v>2778</v>
      </c>
      <c r="I220" s="62" t="s">
        <v>2834</v>
      </c>
      <c r="J220" s="62" t="str">
        <f t="shared" si="6"/>
        <v>footballpos=10</v>
      </c>
      <c r="K220" s="61" t="str">
        <f t="shared" si="7"/>
        <v>U. Christian-KE</v>
      </c>
    </row>
    <row r="221" spans="1:11" ht="24" x14ac:dyDescent="0.2">
      <c r="A221" s="54">
        <v>7</v>
      </c>
      <c r="B221" s="54" t="s">
        <v>2779</v>
      </c>
      <c r="C221" s="54">
        <v>6</v>
      </c>
      <c r="D221" s="54" t="s">
        <v>1175</v>
      </c>
      <c r="E221" s="54">
        <v>7</v>
      </c>
      <c r="F221" s="54" t="s">
        <v>1601</v>
      </c>
      <c r="G221" s="54">
        <v>12</v>
      </c>
      <c r="H221" s="54" t="s">
        <v>2780</v>
      </c>
      <c r="I221" s="62" t="s">
        <v>2834</v>
      </c>
      <c r="J221" s="62" t="str">
        <f t="shared" si="6"/>
        <v>footballpos=12</v>
      </c>
      <c r="K221" s="61" t="str">
        <f t="shared" si="7"/>
        <v>Po Chiu Cath</v>
      </c>
    </row>
    <row r="222" spans="1:11" x14ac:dyDescent="0.2">
      <c r="A222" s="54">
        <v>7</v>
      </c>
      <c r="B222" s="54" t="s">
        <v>2781</v>
      </c>
      <c r="C222" s="54">
        <v>7</v>
      </c>
      <c r="D222" s="54" t="s">
        <v>1595</v>
      </c>
      <c r="E222" s="54">
        <v>7</v>
      </c>
      <c r="F222" s="54" t="s">
        <v>1496</v>
      </c>
      <c r="G222" s="54">
        <v>12</v>
      </c>
      <c r="H222" s="54" t="s">
        <v>2782</v>
      </c>
      <c r="I222" s="62" t="s">
        <v>2834</v>
      </c>
      <c r="J222" s="62" t="str">
        <f t="shared" si="6"/>
        <v>footballpos=12</v>
      </c>
      <c r="K222" s="61" t="str">
        <f t="shared" si="7"/>
        <v>Yuen Yuen Institute</v>
      </c>
    </row>
    <row r="223" spans="1:11" x14ac:dyDescent="0.2">
      <c r="A223" s="54">
        <v>7</v>
      </c>
      <c r="B223" s="54" t="s">
        <v>1705</v>
      </c>
      <c r="C223" s="54">
        <v>7</v>
      </c>
      <c r="D223" s="54" t="s">
        <v>2783</v>
      </c>
      <c r="E223" s="54">
        <v>7</v>
      </c>
      <c r="F223" s="54" t="s">
        <v>2784</v>
      </c>
      <c r="G223" s="54">
        <v>12</v>
      </c>
      <c r="H223" s="54" t="s">
        <v>1653</v>
      </c>
      <c r="I223" s="62" t="s">
        <v>2834</v>
      </c>
      <c r="J223" s="62" t="str">
        <f t="shared" si="6"/>
        <v>footballpos=12</v>
      </c>
      <c r="K223" s="61" t="str">
        <f t="shared" si="7"/>
        <v>Kadoorie Sec</v>
      </c>
    </row>
    <row r="224" spans="1:11" x14ac:dyDescent="0.2">
      <c r="A224" s="54">
        <v>7</v>
      </c>
      <c r="B224" s="54" t="s">
        <v>1696</v>
      </c>
      <c r="C224" s="54">
        <v>7</v>
      </c>
      <c r="D224" s="54" t="s">
        <v>2785</v>
      </c>
      <c r="E224" s="54">
        <v>7</v>
      </c>
      <c r="F224" s="54" t="s">
        <v>1705</v>
      </c>
      <c r="G224" s="54">
        <v>12</v>
      </c>
      <c r="H224" s="54" t="s">
        <v>1156</v>
      </c>
      <c r="I224" s="62" t="s">
        <v>2834</v>
      </c>
      <c r="J224" s="62" t="str">
        <f t="shared" si="6"/>
        <v>footballpos=12</v>
      </c>
      <c r="K224" s="61" t="str">
        <f t="shared" si="7"/>
        <v>Logos</v>
      </c>
    </row>
    <row r="225" spans="1:11" x14ac:dyDescent="0.2">
      <c r="A225" s="54">
        <v>8</v>
      </c>
      <c r="B225" s="54" t="s">
        <v>2786</v>
      </c>
      <c r="C225" s="54">
        <v>7</v>
      </c>
      <c r="D225" s="54" t="s">
        <v>1705</v>
      </c>
      <c r="E225" s="54">
        <v>8</v>
      </c>
      <c r="F225" s="54" t="s">
        <v>2787</v>
      </c>
      <c r="G225" s="54">
        <v>12</v>
      </c>
      <c r="H225" s="54" t="s">
        <v>2788</v>
      </c>
      <c r="I225" s="62" t="s">
        <v>2834</v>
      </c>
      <c r="J225" s="62" t="str">
        <f t="shared" si="6"/>
        <v>footballpos=12</v>
      </c>
      <c r="K225" s="61" t="str">
        <f t="shared" si="7"/>
        <v>Nam Wah</v>
      </c>
    </row>
    <row r="226" spans="1:11" ht="24" x14ac:dyDescent="0.2">
      <c r="A226" s="54">
        <v>8</v>
      </c>
      <c r="B226" s="54" t="s">
        <v>2789</v>
      </c>
      <c r="C226" s="54">
        <v>7</v>
      </c>
      <c r="D226" s="54" t="s">
        <v>1501</v>
      </c>
      <c r="E226" s="54">
        <v>8</v>
      </c>
      <c r="F226" s="54" t="s">
        <v>1102</v>
      </c>
      <c r="G226" s="54">
        <v>12</v>
      </c>
      <c r="H226" s="54" t="s">
        <v>2790</v>
      </c>
      <c r="I226" s="62" t="s">
        <v>2834</v>
      </c>
      <c r="J226" s="62" t="str">
        <f t="shared" si="6"/>
        <v>footballpos=12</v>
      </c>
      <c r="K226" s="61" t="str">
        <f t="shared" si="7"/>
        <v>Ko Lui</v>
      </c>
    </row>
    <row r="227" spans="1:11" ht="24" x14ac:dyDescent="0.2">
      <c r="A227" s="54">
        <v>8</v>
      </c>
      <c r="B227" s="54" t="s">
        <v>1714</v>
      </c>
      <c r="C227" s="54">
        <v>7</v>
      </c>
      <c r="D227" s="54" t="s">
        <v>2791</v>
      </c>
      <c r="E227" s="54">
        <v>8</v>
      </c>
      <c r="F227" s="54" t="s">
        <v>1309</v>
      </c>
      <c r="G227" s="54">
        <v>12</v>
      </c>
      <c r="H227" s="54" t="s">
        <v>2792</v>
      </c>
      <c r="I227" s="62" t="s">
        <v>2834</v>
      </c>
      <c r="J227" s="62" t="str">
        <f t="shared" si="6"/>
        <v>footballpos=12</v>
      </c>
      <c r="K227" s="61" t="str">
        <f t="shared" si="7"/>
        <v>Pentecostal</v>
      </c>
    </row>
    <row r="228" spans="1:11" ht="24" x14ac:dyDescent="0.2">
      <c r="A228" s="54">
        <v>8</v>
      </c>
      <c r="B228" s="54" t="s">
        <v>1143</v>
      </c>
      <c r="C228" s="54">
        <v>8</v>
      </c>
      <c r="D228" s="54" t="s">
        <v>1102</v>
      </c>
      <c r="E228" s="54">
        <v>8</v>
      </c>
      <c r="F228" s="54" t="s">
        <v>1187</v>
      </c>
      <c r="G228" s="54">
        <v>19</v>
      </c>
      <c r="H228" s="54" t="s">
        <v>2793</v>
      </c>
      <c r="I228" s="62" t="s">
        <v>2834</v>
      </c>
      <c r="J228" s="62" t="str">
        <f t="shared" si="6"/>
        <v>footballpos=19</v>
      </c>
      <c r="K228" s="61" t="str">
        <f t="shared" si="7"/>
        <v>Hoi Ping</v>
      </c>
    </row>
    <row r="229" spans="1:11" ht="24" x14ac:dyDescent="0.2">
      <c r="A229" s="54">
        <v>8</v>
      </c>
      <c r="B229" s="54" t="s">
        <v>2794</v>
      </c>
      <c r="C229" s="54">
        <v>8</v>
      </c>
      <c r="D229" s="54" t="s">
        <v>2795</v>
      </c>
      <c r="E229" s="54">
        <v>8</v>
      </c>
      <c r="F229" s="54" t="s">
        <v>2796</v>
      </c>
      <c r="G229" s="54">
        <v>20</v>
      </c>
      <c r="H229" s="54" t="s">
        <v>2760</v>
      </c>
      <c r="I229" s="62" t="s">
        <v>2834</v>
      </c>
      <c r="J229" s="62" t="str">
        <f t="shared" si="6"/>
        <v>footballpos=20</v>
      </c>
      <c r="K229" s="61" t="str">
        <f t="shared" si="7"/>
        <v>Bishop Hall Sec</v>
      </c>
    </row>
    <row r="230" spans="1:11" ht="24" x14ac:dyDescent="0.2">
      <c r="A230" s="54">
        <v>9</v>
      </c>
      <c r="B230" s="54" t="s">
        <v>2797</v>
      </c>
      <c r="C230" s="54">
        <v>8</v>
      </c>
      <c r="D230" s="54" t="s">
        <v>2796</v>
      </c>
      <c r="E230" s="54">
        <v>9</v>
      </c>
      <c r="F230" s="54" t="s">
        <v>2798</v>
      </c>
      <c r="G230" s="54">
        <v>20</v>
      </c>
      <c r="H230" s="54" t="s">
        <v>2799</v>
      </c>
      <c r="I230" s="62" t="s">
        <v>2834</v>
      </c>
      <c r="J230" s="62" t="str">
        <f t="shared" si="6"/>
        <v>footballpos=20</v>
      </c>
      <c r="K230" s="61" t="str">
        <f t="shared" si="7"/>
        <v>Lung Cheung</v>
      </c>
    </row>
    <row r="231" spans="1:11" ht="24" x14ac:dyDescent="0.2">
      <c r="A231" s="54">
        <v>9</v>
      </c>
      <c r="B231" s="54" t="s">
        <v>2800</v>
      </c>
      <c r="C231" s="54">
        <v>8</v>
      </c>
      <c r="D231" s="54" t="s">
        <v>1330</v>
      </c>
      <c r="E231" s="54">
        <v>9</v>
      </c>
      <c r="F231" s="54" t="s">
        <v>2801</v>
      </c>
      <c r="G231" s="54">
        <v>20</v>
      </c>
      <c r="H231" s="54" t="s">
        <v>2761</v>
      </c>
      <c r="I231" s="62" t="s">
        <v>2834</v>
      </c>
      <c r="J231" s="62" t="str">
        <f t="shared" si="6"/>
        <v>footballpos=20</v>
      </c>
      <c r="K231" s="61" t="str">
        <f t="shared" si="7"/>
        <v>PLK Tong Nai Kan</v>
      </c>
    </row>
    <row r="232" spans="1:11" ht="24" x14ac:dyDescent="0.2">
      <c r="A232" s="54">
        <v>9</v>
      </c>
      <c r="B232" s="54" t="s">
        <v>1331</v>
      </c>
      <c r="C232" s="54">
        <v>8</v>
      </c>
      <c r="D232" s="54" t="s">
        <v>2789</v>
      </c>
      <c r="E232" s="54">
        <v>9</v>
      </c>
      <c r="F232" s="54" t="s">
        <v>2802</v>
      </c>
      <c r="G232" s="54">
        <v>20</v>
      </c>
      <c r="H232" s="54" t="s">
        <v>2803</v>
      </c>
      <c r="I232" s="62" t="s">
        <v>2834</v>
      </c>
      <c r="J232" s="62" t="str">
        <f t="shared" si="6"/>
        <v>footballpos=20</v>
      </c>
      <c r="K232" s="61" t="str">
        <f t="shared" si="7"/>
        <v>Mok Hing Yiu</v>
      </c>
    </row>
    <row r="233" spans="1:11" ht="24" x14ac:dyDescent="0.2">
      <c r="A233" s="54">
        <v>9</v>
      </c>
      <c r="B233" s="54" t="s">
        <v>2804</v>
      </c>
      <c r="C233" s="54">
        <v>9</v>
      </c>
      <c r="D233" s="54" t="s">
        <v>2805</v>
      </c>
      <c r="E233" s="54">
        <v>9</v>
      </c>
      <c r="F233" s="54" t="s">
        <v>2806</v>
      </c>
      <c r="G233" s="54">
        <v>24</v>
      </c>
      <c r="H233" s="54" t="s">
        <v>2807</v>
      </c>
      <c r="I233" s="62" t="s">
        <v>2834</v>
      </c>
      <c r="J233" s="62" t="str">
        <f t="shared" si="6"/>
        <v>footballpos=24</v>
      </c>
      <c r="K233" s="61" t="str">
        <f t="shared" si="7"/>
        <v>Hung Sean Chau</v>
      </c>
    </row>
    <row r="234" spans="1:11" ht="24" x14ac:dyDescent="0.2">
      <c r="A234" s="54"/>
      <c r="B234" s="45" t="s">
        <v>2808</v>
      </c>
      <c r="C234" s="54">
        <v>9</v>
      </c>
      <c r="D234" s="54" t="s">
        <v>1334</v>
      </c>
      <c r="E234" s="54"/>
      <c r="F234" s="45" t="s">
        <v>2809</v>
      </c>
      <c r="G234" s="54">
        <v>24</v>
      </c>
      <c r="H234" s="54" t="s">
        <v>2810</v>
      </c>
      <c r="I234" s="62" t="s">
        <v>2834</v>
      </c>
      <c r="J234" s="62" t="str">
        <f t="shared" si="6"/>
        <v>footballpos=24</v>
      </c>
      <c r="K234" s="61" t="str">
        <f t="shared" si="7"/>
        <v>Heung To-TKO</v>
      </c>
    </row>
    <row r="235" spans="1:11" ht="24" x14ac:dyDescent="0.2">
      <c r="A235" s="54"/>
      <c r="B235" s="54"/>
      <c r="C235" s="54">
        <v>9</v>
      </c>
      <c r="D235" s="54" t="s">
        <v>1331</v>
      </c>
      <c r="E235" s="54"/>
      <c r="F235" s="54"/>
      <c r="G235" s="54">
        <v>26</v>
      </c>
      <c r="H235" s="54" t="s">
        <v>1250</v>
      </c>
      <c r="I235" s="62" t="s">
        <v>2834</v>
      </c>
      <c r="J235" s="62" t="str">
        <f t="shared" si="6"/>
        <v>footballpos=26</v>
      </c>
      <c r="K235" s="61" t="str">
        <f t="shared" si="7"/>
        <v>Rhenish Church</v>
      </c>
    </row>
    <row r="236" spans="1:11" ht="24" x14ac:dyDescent="0.2">
      <c r="A236" s="54"/>
      <c r="B236" s="54"/>
      <c r="C236" s="54"/>
      <c r="D236" s="51" t="s">
        <v>2811</v>
      </c>
      <c r="E236" s="54"/>
      <c r="F236" s="54"/>
      <c r="G236" s="54">
        <v>27</v>
      </c>
      <c r="H236" s="54" t="s">
        <v>2812</v>
      </c>
      <c r="I236" s="62" t="s">
        <v>2834</v>
      </c>
      <c r="J236" s="62" t="str">
        <f t="shared" si="6"/>
        <v>footballpos=27</v>
      </c>
      <c r="K236" s="61" t="str">
        <f t="shared" si="7"/>
        <v>Ming Yin</v>
      </c>
    </row>
    <row r="237" spans="1:11" x14ac:dyDescent="0.2">
      <c r="A237" s="54"/>
      <c r="B237" s="54"/>
      <c r="C237" s="54"/>
      <c r="D237" s="46" t="s">
        <v>2813</v>
      </c>
      <c r="E237" s="54"/>
      <c r="F237" s="54"/>
      <c r="G237" s="54">
        <v>28</v>
      </c>
      <c r="H237" s="54" t="s">
        <v>1670</v>
      </c>
      <c r="I237" s="62" t="s">
        <v>2834</v>
      </c>
      <c r="J237" s="62" t="str">
        <f t="shared" si="6"/>
        <v>footballpos=28</v>
      </c>
      <c r="K237" s="61" t="str">
        <f t="shared" si="7"/>
        <v>China Holiness</v>
      </c>
    </row>
    <row r="238" spans="1:11" ht="24" x14ac:dyDescent="0.2">
      <c r="A238" s="54"/>
      <c r="B238" s="54"/>
      <c r="C238" s="54"/>
      <c r="D238" s="54"/>
      <c r="E238" s="54"/>
      <c r="F238" s="54"/>
      <c r="G238" s="54">
        <v>28</v>
      </c>
      <c r="H238" s="54" t="s">
        <v>1479</v>
      </c>
      <c r="I238" s="62" t="s">
        <v>2834</v>
      </c>
      <c r="J238" s="62" t="str">
        <f t="shared" si="6"/>
        <v>footballpos=28</v>
      </c>
      <c r="K238" s="61" t="str">
        <f t="shared" si="7"/>
        <v>Tseung Kwan O Gov't</v>
      </c>
    </row>
    <row r="239" spans="1:11" x14ac:dyDescent="0.2">
      <c r="A239" s="54"/>
      <c r="B239" s="54"/>
      <c r="C239" s="54"/>
      <c r="D239" s="54"/>
      <c r="E239" s="54"/>
      <c r="F239" s="54"/>
      <c r="G239" s="54">
        <v>30</v>
      </c>
      <c r="H239" s="54" t="s">
        <v>2814</v>
      </c>
      <c r="I239" s="62" t="s">
        <v>2834</v>
      </c>
      <c r="J239" s="62" t="str">
        <f t="shared" si="6"/>
        <v>footballpos=30</v>
      </c>
      <c r="K239" s="61" t="str">
        <f t="shared" si="7"/>
        <v>Yu Kan Hing</v>
      </c>
    </row>
    <row r="240" spans="1:11" x14ac:dyDescent="0.2">
      <c r="A240" s="54"/>
      <c r="B240" s="54"/>
      <c r="C240" s="54"/>
      <c r="D240" s="54"/>
      <c r="E240" s="54"/>
      <c r="F240" s="54"/>
      <c r="G240" s="54">
        <v>30</v>
      </c>
      <c r="H240" s="54" t="s">
        <v>2815</v>
      </c>
      <c r="I240" s="62" t="s">
        <v>2834</v>
      </c>
      <c r="J240" s="62" t="str">
        <f t="shared" si="6"/>
        <v>footballpos=30</v>
      </c>
      <c r="K240" s="61" t="str">
        <f t="shared" si="7"/>
        <v>St. Bonaventure</v>
      </c>
    </row>
    <row r="241" spans="1:11" x14ac:dyDescent="0.2">
      <c r="A241" s="54"/>
      <c r="B241" s="54"/>
      <c r="C241" s="54"/>
      <c r="D241" s="54"/>
      <c r="E241" s="54"/>
      <c r="F241" s="54"/>
      <c r="G241" s="54">
        <v>32</v>
      </c>
      <c r="H241" s="54" t="s">
        <v>2779</v>
      </c>
      <c r="I241" s="62" t="s">
        <v>2834</v>
      </c>
      <c r="J241" s="62" t="str">
        <f t="shared" si="6"/>
        <v>footballpos=32</v>
      </c>
      <c r="K241" s="61" t="str">
        <f t="shared" si="7"/>
        <v>Delia-YW</v>
      </c>
    </row>
    <row r="242" spans="1:11" x14ac:dyDescent="0.2">
      <c r="A242" s="54"/>
      <c r="B242" s="54"/>
      <c r="C242" s="54"/>
      <c r="D242" s="54"/>
      <c r="E242" s="54"/>
      <c r="F242" s="54"/>
      <c r="G242" s="54">
        <v>32</v>
      </c>
      <c r="H242" s="54" t="s">
        <v>1306</v>
      </c>
      <c r="I242" s="62" t="s">
        <v>2834</v>
      </c>
      <c r="J242" s="62" t="str">
        <f t="shared" si="6"/>
        <v>footballpos=32</v>
      </c>
      <c r="K242" s="61" t="str">
        <f t="shared" si="7"/>
        <v>Kwun Tong Sec</v>
      </c>
    </row>
    <row r="243" spans="1:11" x14ac:dyDescent="0.2">
      <c r="A243" s="54"/>
      <c r="B243" s="54"/>
      <c r="C243" s="54"/>
      <c r="D243" s="54"/>
      <c r="E243" s="54"/>
      <c r="F243" s="54"/>
      <c r="G243" s="54">
        <v>32</v>
      </c>
      <c r="H243" s="54" t="s">
        <v>1496</v>
      </c>
      <c r="I243" s="62" t="s">
        <v>2834</v>
      </c>
      <c r="J243" s="62" t="str">
        <f t="shared" si="6"/>
        <v>footballpos=32</v>
      </c>
      <c r="K243" s="61" t="str">
        <f t="shared" si="7"/>
        <v>Tang Ying Hei</v>
      </c>
    </row>
    <row r="244" spans="1:11" x14ac:dyDescent="0.2">
      <c r="A244" s="54"/>
      <c r="B244" s="54"/>
      <c r="C244" s="54"/>
      <c r="D244" s="54"/>
      <c r="E244" s="54"/>
      <c r="F244" s="54"/>
      <c r="G244" s="54">
        <v>35</v>
      </c>
      <c r="H244" s="54" t="s">
        <v>2800</v>
      </c>
      <c r="I244" s="62" t="s">
        <v>2834</v>
      </c>
      <c r="J244" s="62" t="str">
        <f t="shared" si="6"/>
        <v>footballpos=35</v>
      </c>
      <c r="K244" s="61" t="str">
        <f t="shared" si="7"/>
        <v>Chang Ming Thien</v>
      </c>
    </row>
    <row r="245" spans="1:11" x14ac:dyDescent="0.2">
      <c r="A245" s="54"/>
      <c r="B245" s="54"/>
      <c r="C245" s="54"/>
      <c r="D245" s="54"/>
      <c r="E245" s="54"/>
      <c r="F245" s="54"/>
      <c r="G245" s="54">
        <v>35</v>
      </c>
      <c r="H245" s="54" t="s">
        <v>2797</v>
      </c>
      <c r="I245" s="62" t="s">
        <v>2834</v>
      </c>
      <c r="J245" s="62" t="str">
        <f t="shared" si="6"/>
        <v>footballpos=35</v>
      </c>
      <c r="K245" s="61" t="str">
        <f t="shared" si="7"/>
        <v>William Booth</v>
      </c>
    </row>
    <row r="246" spans="1:11" x14ac:dyDescent="0.2">
      <c r="A246" s="54"/>
      <c r="B246" s="54"/>
      <c r="C246" s="54"/>
      <c r="D246" s="54"/>
      <c r="E246" s="54"/>
      <c r="F246" s="54"/>
      <c r="G246" s="54"/>
      <c r="H246" s="54"/>
    </row>
    <row r="247" spans="1:11" x14ac:dyDescent="0.2">
      <c r="A247" s="53"/>
      <c r="B247" s="53"/>
      <c r="C247" s="53"/>
      <c r="D247" s="53"/>
      <c r="E247" s="53"/>
      <c r="F247" s="53"/>
      <c r="G247" s="53"/>
      <c r="H247" s="53"/>
    </row>
  </sheetData>
  <phoneticPr fontId="1" type="noConversion"/>
  <hyperlinks>
    <hyperlink ref="B5" r:id="rId1" display="http://www.hkssf-hk.org.hk/hk/sec/events/football/results/2014-2015/1415 ft_d1 boysA results.pdf"/>
    <hyperlink ref="D5" r:id="rId2" display="http://www.hkssf-hk.org.hk/hk/sec/events/football/results/2014-2015/1415 ft_d1 boysB results.pdf"/>
    <hyperlink ref="F5" r:id="rId3" display="http://www.hkssf-hk.org.hk/hk/sec/events/football/results/2014-2015/1415 ft_d1 boysC results.pdf"/>
    <hyperlink ref="H5" r:id="rId4" display="http://www.hkssf-hk.org.hk/hk/sec/events/football/results/2014-2015/1415 ft_d1 boys overall results.pdf"/>
    <hyperlink ref="B29" r:id="rId5" display="http://www.hkssf-hk.org.hk/hk/sec/events/football/results/2014-2015/1415 ft_d2 boysA results.pdf"/>
    <hyperlink ref="D29" r:id="rId6" display="http://www.hkssf-hk.org.hk/hk/sec/events/football/results/2014-2015/1415 ft_d2 boysB results.pdf"/>
    <hyperlink ref="F29" r:id="rId7" display="http://www.hkssf-hk.org.hk/hk/sec/events/football/results/2014-2015/1415 ft_d2 boysC results.pdf"/>
    <hyperlink ref="H29" r:id="rId8" display="http://www.hkssf-hk.org.hk/hk/sec/events/football/results/2014-2015/1415 ft_d2 boys overall results.pdf"/>
    <hyperlink ref="B61" r:id="rId9" display="http://www.hkssf-hk.org.hk/hk/sec/events/football/results/2014-2015/1415 ft_d3h boysA results.pdf"/>
    <hyperlink ref="D61" r:id="rId10" display="http://www.hkssf-hk.org.hk/hk/sec/events/football/results/2014-2015/1415 ft_d3h boysB results.pdf"/>
    <hyperlink ref="F61" r:id="rId11" display="http://www.hkssf-hk.org.hk/hk/sec/events/football/results/2014-2015/1415 ft_d3h boysC results.pdf"/>
    <hyperlink ref="H61" r:id="rId12" display="http://www.hkssf-hk.org.hk/hk/sec/events/football/results/2014-2015/1415 ft_d3h boys overall results.pdf"/>
    <hyperlink ref="B117" r:id="rId13" display="http://www.hkssf-hk.org.hk/hk/sec/events/football/results/2014-2015/1415 ft_d3k1 boysA results.pdf"/>
    <hyperlink ref="D117" r:id="rId14" display="http://www.hkssf-hk.org.hk/hk/sec/events/football/results/2014-2015/1415 ft_d3k1 boysB results.pdf"/>
    <hyperlink ref="F117" r:id="rId15" display="http://www.hkssf-hk.org.hk/hk/sec/events/football/results/2014-2015/1415 ft_d3k1 boysC results.pdf"/>
    <hyperlink ref="H117" r:id="rId16" display="http://www.hkssf-hk.org.hk/hk/sec/events/football/results/2014-2015/1415 ft_d3k1 boys overall results.pdf"/>
    <hyperlink ref="B163" r:id="rId17" display="http://www.hkssf-hk.org.hk/hk/sec/events/football/results/2014-2015/1415 ft_d3k2 boysA results.pdf"/>
    <hyperlink ref="D163" r:id="rId18" display="http://www.hkssf-hk.org.hk/hk/sec/events/football/results/2014-2015/1415 ft_d3k2 boysB results.pdf"/>
    <hyperlink ref="F163" r:id="rId19" display="http://www.hkssf-hk.org.hk/hk/sec/events/football/results/2014-2015/1415 ft_d3k2 boysC results.pdf"/>
    <hyperlink ref="H163" r:id="rId20" display="http://www.hkssf-hk.org.hk/hk/sec/events/football/results/2014-2015/1415 ft_d3k2 boys overall results.pdf"/>
    <hyperlink ref="B208" r:id="rId21" display="http://www.hkssf-hk.org.hk/hk/sec/events/football/results/2014-2015/1415 ft_d3k3 boysA results.pdf"/>
    <hyperlink ref="D208" r:id="rId22" display="http://www.hkssf-hk.org.hk/hk/sec/events/football/results/2014-2015/1415 ft_d3k3 boysB results.pdf"/>
    <hyperlink ref="F208" r:id="rId23" display="http://www.hkssf-hk.org.hk/hk/sec/events/football/results/2014-2015/1415 ft_d3k3 boysC results.pdf"/>
    <hyperlink ref="H208" r:id="rId24" display="http://www.hkssf-hk.org.hk/hk/sec/events/football/results/2014-2015/1415 ft_d3k3 boys overall results.pdf"/>
  </hyperlinks>
  <pageMargins left="0.7" right="0.7" top="0.75" bottom="0.75" header="0.3" footer="0.3"/>
  <drawing r:id="rId2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8</vt:i4>
      </vt:variant>
    </vt:vector>
  </HeadingPairs>
  <TitlesOfParts>
    <vt:vector size="21" baseType="lpstr">
      <vt:lpstr>Sheet1</vt:lpstr>
      <vt:lpstr>Ath</vt:lpstr>
      <vt:lpstr>Sheet3</vt:lpstr>
      <vt:lpstr>Swim</vt:lpstr>
      <vt:lpstr>Sheet7</vt:lpstr>
      <vt:lpstr>basketball</vt:lpstr>
      <vt:lpstr>Sheet4</vt:lpstr>
      <vt:lpstr>Sheet5</vt:lpstr>
      <vt:lpstr>Football</vt:lpstr>
      <vt:lpstr>Sheet9</vt:lpstr>
      <vt:lpstr>NT</vt:lpstr>
      <vt:lpstr>Sheet11</vt:lpstr>
      <vt:lpstr>Sheet12</vt:lpstr>
      <vt:lpstr>basketball!D1H</vt:lpstr>
      <vt:lpstr>basketball!D1K</vt:lpstr>
      <vt:lpstr>basketball!D2H</vt:lpstr>
      <vt:lpstr>basketball!D2K</vt:lpstr>
      <vt:lpstr>basketball!D3H</vt:lpstr>
      <vt:lpstr>basketball!D3K1</vt:lpstr>
      <vt:lpstr>basketball!D3K2</vt:lpstr>
      <vt:lpstr>basketball!D3K3</vt:lpstr>
    </vt:vector>
  </TitlesOfParts>
  <Company>Hong Kong Monertary Authority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YIP Wing, Anthea</dc:creator>
  <cp:lastModifiedBy>YIP Wing, Anthea</cp:lastModifiedBy>
  <dcterms:created xsi:type="dcterms:W3CDTF">2016-04-05T06:15:02Z</dcterms:created>
  <dcterms:modified xsi:type="dcterms:W3CDTF">2016-04-07T03:32:32Z</dcterms:modified>
</cp:coreProperties>
</file>