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_CSIC\1_CNM\2_Laboratorios\3_Lab Fiabilidad\3_sinusoidal_surge_current_cycling\1_Generador de pulsos programable\"/>
    </mc:Choice>
  </mc:AlternateContent>
  <xr:revisionPtr revIDLastSave="0" documentId="13_ncr:1_{54419489-8E48-4959-8F68-233A2CEFD6D1}" xr6:coauthVersionLast="36" xr6:coauthVersionMax="36" xr10:uidLastSave="{00000000-0000-0000-0000-000000000000}"/>
  <bookViews>
    <workbookView xWindow="0" yWindow="0" windowWidth="25200" windowHeight="12360" xr2:uid="{952513E3-8B00-4DCF-90DB-AB83F3E846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8" i="1"/>
  <c r="B9" i="1"/>
  <c r="B10" i="1"/>
  <c r="B11" i="1"/>
  <c r="B7" i="1"/>
  <c r="A8" i="1"/>
  <c r="A9" i="1"/>
  <c r="A10" i="1"/>
  <c r="A11" i="1"/>
  <c r="A7" i="1"/>
  <c r="C8" i="1" l="1"/>
  <c r="D8" i="1" s="1"/>
  <c r="E8" i="1" s="1"/>
  <c r="C9" i="1"/>
  <c r="D9" i="1" s="1"/>
  <c r="C10" i="1"/>
  <c r="D10" i="1" s="1"/>
  <c r="E10" i="1" s="1"/>
  <c r="C11" i="1"/>
  <c r="D11" i="1" s="1"/>
  <c r="E11" i="1" s="1"/>
  <c r="C7" i="1"/>
  <c r="D7" i="1" s="1"/>
  <c r="E7" i="1" s="1"/>
  <c r="E9" i="1" l="1"/>
  <c r="B26" i="1"/>
</calcChain>
</file>

<file path=xl/sharedStrings.xml><?xml version="1.0" encoding="utf-8"?>
<sst xmlns="http://schemas.openxmlformats.org/spreadsheetml/2006/main" count="20" uniqueCount="19">
  <si>
    <t>FIO</t>
  </si>
  <si>
    <t>prescaler</t>
  </si>
  <si>
    <t>F_prescaler</t>
  </si>
  <si>
    <t>T_prescaler(s)</t>
  </si>
  <si>
    <t>Max_time_para TCNT1(16bits)</t>
  </si>
  <si>
    <t>Timer1</t>
  </si>
  <si>
    <t>Mode of Operation</t>
  </si>
  <si>
    <t>Compare Output mode of OCR1A</t>
  </si>
  <si>
    <t>Clear Timer on Compare Match (CTC)</t>
  </si>
  <si>
    <t>Clock Freq</t>
  </si>
  <si>
    <t>Arduino Uno Rev3 (Atmega328P)</t>
  </si>
  <si>
    <t>Prescalers</t>
  </si>
  <si>
    <t>Toggle OC1A on compare match</t>
  </si>
  <si>
    <t xml:space="preserve">prescaler </t>
  </si>
  <si>
    <t>valor del OCR1A</t>
  </si>
  <si>
    <t>semiperiodo (ms)</t>
  </si>
  <si>
    <t>Si queremos que OC1A cambie cada 5 ms necesitaremos los siguientes parametros:</t>
  </si>
  <si>
    <t>valor del OCR0A</t>
  </si>
  <si>
    <t>menos 1 porque cuenta el primer flanco de subida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</si>
</sst>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Font="1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E01A-868E-4CEC-9608-B91A223810FC}">
  <dimension ref="A1:E29"/>
  <sheetViews>
    <sheetView tabSelected="1" workbookViewId="0">
      <selection activeCell="C29" sqref="C29"/>
    </sheetView>
  </sheetViews>
  <sheetFormatPr baseColWidth="10" defaultRowHeight="15" x14ac:dyDescent="0.25"/>
  <cols>
    <col min="1" max="1" width="30.42578125" style="1" bestFit="1" customWidth="1"/>
    <col min="2" max="2" width="33.85546875" bestFit="1" customWidth="1"/>
    <col min="4" max="4" width="16.140625" style="1" customWidth="1"/>
    <col min="5" max="5" width="27.85546875" bestFit="1" customWidth="1"/>
  </cols>
  <sheetData>
    <row r="1" spans="1:5" ht="23.25" x14ac:dyDescent="0.35">
      <c r="A1" s="12" t="s">
        <v>10</v>
      </c>
    </row>
    <row r="2" spans="1:5" ht="23.25" x14ac:dyDescent="0.35">
      <c r="A2" s="12"/>
    </row>
    <row r="3" spans="1:5" x14ac:dyDescent="0.25">
      <c r="A3" s="1" t="s">
        <v>9</v>
      </c>
      <c r="B3">
        <v>16000000</v>
      </c>
    </row>
    <row r="6" spans="1:5" x14ac:dyDescent="0.25">
      <c r="A6" s="10" t="s">
        <v>0</v>
      </c>
      <c r="B6" s="11" t="s">
        <v>1</v>
      </c>
      <c r="C6" s="11" t="s">
        <v>2</v>
      </c>
      <c r="D6" s="10" t="s">
        <v>3</v>
      </c>
      <c r="E6" s="11" t="s">
        <v>4</v>
      </c>
    </row>
    <row r="7" spans="1:5" x14ac:dyDescent="0.25">
      <c r="A7" s="10">
        <f>$B$3</f>
        <v>16000000</v>
      </c>
      <c r="B7" s="11">
        <f>B16</f>
        <v>1</v>
      </c>
      <c r="C7" s="11">
        <f>A7/B7</f>
        <v>16000000</v>
      </c>
      <c r="D7" s="10">
        <f>1/C7</f>
        <v>6.2499999999999997E-8</v>
      </c>
      <c r="E7" s="10">
        <f>(2^16)*D7</f>
        <v>4.0959999999999998E-3</v>
      </c>
    </row>
    <row r="8" spans="1:5" x14ac:dyDescent="0.25">
      <c r="A8" s="10">
        <f t="shared" ref="A8:A11" si="0">$B$3</f>
        <v>16000000</v>
      </c>
      <c r="B8" s="11">
        <f t="shared" ref="B8:B11" si="1">B17</f>
        <v>8</v>
      </c>
      <c r="C8" s="11">
        <f t="shared" ref="C8:C11" si="2">A8/B8</f>
        <v>2000000</v>
      </c>
      <c r="D8" s="10">
        <f t="shared" ref="D8:D11" si="3">1/C8</f>
        <v>4.9999999999999998E-7</v>
      </c>
      <c r="E8" s="10">
        <f t="shared" ref="E8:E11" si="4">(2^16)*D8</f>
        <v>3.2767999999999999E-2</v>
      </c>
    </row>
    <row r="9" spans="1:5" x14ac:dyDescent="0.25">
      <c r="A9" s="10">
        <f t="shared" si="0"/>
        <v>16000000</v>
      </c>
      <c r="B9" s="11">
        <f t="shared" si="1"/>
        <v>64</v>
      </c>
      <c r="C9" s="11">
        <f t="shared" si="2"/>
        <v>250000</v>
      </c>
      <c r="D9" s="10">
        <f t="shared" si="3"/>
        <v>3.9999999999999998E-6</v>
      </c>
      <c r="E9" s="10">
        <f t="shared" si="4"/>
        <v>0.26214399999999999</v>
      </c>
    </row>
    <row r="10" spans="1:5" x14ac:dyDescent="0.25">
      <c r="A10" s="10">
        <f t="shared" si="0"/>
        <v>16000000</v>
      </c>
      <c r="B10" s="11">
        <f t="shared" si="1"/>
        <v>256</v>
      </c>
      <c r="C10" s="11">
        <f t="shared" si="2"/>
        <v>62500</v>
      </c>
      <c r="D10" s="10">
        <f t="shared" si="3"/>
        <v>1.5999999999999999E-5</v>
      </c>
      <c r="E10" s="10">
        <f t="shared" si="4"/>
        <v>1.048576</v>
      </c>
    </row>
    <row r="11" spans="1:5" x14ac:dyDescent="0.25">
      <c r="A11" s="10">
        <f t="shared" si="0"/>
        <v>16000000</v>
      </c>
      <c r="B11" s="11">
        <f t="shared" si="1"/>
        <v>1024</v>
      </c>
      <c r="C11" s="11">
        <f t="shared" si="2"/>
        <v>15625</v>
      </c>
      <c r="D11" s="10">
        <f t="shared" si="3"/>
        <v>6.3999999999999997E-5</v>
      </c>
      <c r="E11" s="10">
        <f t="shared" si="4"/>
        <v>4.1943039999999998</v>
      </c>
    </row>
    <row r="13" spans="1:5" ht="19.5" thickBot="1" x14ac:dyDescent="0.35">
      <c r="A13" s="13" t="s">
        <v>5</v>
      </c>
    </row>
    <row r="14" spans="1:5" ht="15.75" thickBot="1" x14ac:dyDescent="0.3">
      <c r="A14" s="8" t="s">
        <v>6</v>
      </c>
      <c r="B14" s="9" t="s">
        <v>8</v>
      </c>
    </row>
    <row r="15" spans="1:5" ht="15.75" thickBot="1" x14ac:dyDescent="0.3">
      <c r="A15" s="8" t="s">
        <v>7</v>
      </c>
      <c r="B15" s="9" t="s">
        <v>12</v>
      </c>
    </row>
    <row r="16" spans="1:5" x14ac:dyDescent="0.25">
      <c r="A16" s="2" t="s">
        <v>11</v>
      </c>
      <c r="B16" s="3">
        <v>1</v>
      </c>
    </row>
    <row r="17" spans="1:3" x14ac:dyDescent="0.25">
      <c r="A17" s="4"/>
      <c r="B17" s="5">
        <v>8</v>
      </c>
    </row>
    <row r="18" spans="1:3" x14ac:dyDescent="0.25">
      <c r="A18" s="4"/>
      <c r="B18" s="5">
        <v>64</v>
      </c>
    </row>
    <row r="19" spans="1:3" x14ac:dyDescent="0.25">
      <c r="A19" s="4"/>
      <c r="B19" s="5">
        <v>256</v>
      </c>
    </row>
    <row r="20" spans="1:3" ht="15.75" thickBot="1" x14ac:dyDescent="0.3">
      <c r="A20" s="6"/>
      <c r="B20" s="7">
        <v>1024</v>
      </c>
    </row>
    <row r="22" spans="1:3" x14ac:dyDescent="0.25">
      <c r="A22" s="1" t="s">
        <v>16</v>
      </c>
    </row>
    <row r="24" spans="1:3" x14ac:dyDescent="0.25">
      <c r="A24" s="1" t="s">
        <v>15</v>
      </c>
      <c r="B24" s="11">
        <v>50</v>
      </c>
    </row>
    <row r="25" spans="1:3" x14ac:dyDescent="0.25">
      <c r="A25" s="1" t="s">
        <v>13</v>
      </c>
      <c r="B25" s="11">
        <v>64</v>
      </c>
    </row>
    <row r="26" spans="1:3" x14ac:dyDescent="0.25">
      <c r="A26" s="1" t="s">
        <v>14</v>
      </c>
      <c r="B26" s="14">
        <f>(B24/1000)/VLOOKUP(B25,B7:D11,3)</f>
        <v>12500.000000000002</v>
      </c>
    </row>
    <row r="28" spans="1:3" x14ac:dyDescent="0.25">
      <c r="A28" s="1" t="s">
        <v>15</v>
      </c>
      <c r="B28" s="11">
        <v>500</v>
      </c>
    </row>
    <row r="29" spans="1:3" x14ac:dyDescent="0.25">
      <c r="A29" s="1" t="s">
        <v>17</v>
      </c>
      <c r="B29" s="14">
        <f>(B28/1000)/(B24*2/1000)</f>
        <v>5</v>
      </c>
      <c r="C29" t="s">
        <v>18</v>
      </c>
    </row>
  </sheetData>
  <dataValidations count="1">
    <dataValidation type="list" allowBlank="1" showInputMessage="1" showErrorMessage="1" sqref="B25" xr:uid="{E26DF230-A19A-45C5-A840-77FFF858C62C}">
      <formula1>$B$7:$B$11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DavidS</cp:lastModifiedBy>
  <dcterms:created xsi:type="dcterms:W3CDTF">2024-03-08T14:50:03Z</dcterms:created>
  <dcterms:modified xsi:type="dcterms:W3CDTF">2024-03-12T14:38:40Z</dcterms:modified>
</cp:coreProperties>
</file>