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wicks/Code/julia-math-fun/data/"/>
    </mc:Choice>
  </mc:AlternateContent>
  <xr:revisionPtr revIDLastSave="0" documentId="13_ncr:1_{9F7B9FE3-8A01-EC4A-884D-5EF10275E2E9}" xr6:coauthVersionLast="34" xr6:coauthVersionMax="34" xr10:uidLastSave="{00000000-0000-0000-0000-000000000000}"/>
  <bookViews>
    <workbookView xWindow="0" yWindow="460" windowWidth="28800" windowHeight="17540" activeTab="1" xr2:uid="{00000000-000D-0000-FFFF-FFFF00000000}"/>
  </bookViews>
  <sheets>
    <sheet name="Standings" sheetId="1" r:id="rId1"/>
    <sheet name="Games" sheetId="2" r:id="rId2"/>
  </sheets>
  <calcPr calcId="179017"/>
</workbook>
</file>

<file path=xl/calcChain.xml><?xml version="1.0" encoding="utf-8"?>
<calcChain xmlns="http://schemas.openxmlformats.org/spreadsheetml/2006/main">
  <c r="BO97" i="2" l="1"/>
  <c r="BN97" i="2"/>
  <c r="BM97" i="2"/>
  <c r="BI97" i="2"/>
  <c r="BH97" i="2"/>
  <c r="BG97" i="2"/>
  <c r="BC97" i="2"/>
  <c r="BB97" i="2"/>
  <c r="BA97" i="2"/>
  <c r="AW97" i="2"/>
  <c r="AV97" i="2"/>
  <c r="AU97" i="2"/>
  <c r="AQ97" i="2"/>
  <c r="AP97" i="2"/>
  <c r="AO97" i="2"/>
  <c r="AK97" i="2"/>
  <c r="AJ97" i="2"/>
  <c r="AI97" i="2"/>
  <c r="AE97" i="2"/>
  <c r="AD97" i="2"/>
  <c r="G97" i="2" s="1"/>
  <c r="AC97" i="2"/>
  <c r="Y97" i="2"/>
  <c r="X97" i="2"/>
  <c r="W97" i="2"/>
  <c r="S97" i="2"/>
  <c r="R97" i="2"/>
  <c r="Q97" i="2"/>
  <c r="M97" i="2"/>
  <c r="L97" i="2"/>
  <c r="K97" i="2"/>
  <c r="BO96" i="2"/>
  <c r="BN96" i="2"/>
  <c r="BM96" i="2"/>
  <c r="BI96" i="2"/>
  <c r="BH96" i="2"/>
  <c r="BG96" i="2"/>
  <c r="BC96" i="2"/>
  <c r="BB96" i="2"/>
  <c r="BA96" i="2"/>
  <c r="AW96" i="2"/>
  <c r="AV96" i="2"/>
  <c r="AU96" i="2"/>
  <c r="AQ96" i="2"/>
  <c r="AP96" i="2"/>
  <c r="AO96" i="2"/>
  <c r="AK96" i="2"/>
  <c r="AJ96" i="2"/>
  <c r="AI96" i="2"/>
  <c r="AE96" i="2"/>
  <c r="AD96" i="2"/>
  <c r="AC96" i="2"/>
  <c r="Y96" i="2"/>
  <c r="X96" i="2"/>
  <c r="W96" i="2"/>
  <c r="S96" i="2"/>
  <c r="R96" i="2"/>
  <c r="Q96" i="2"/>
  <c r="M96" i="2"/>
  <c r="L96" i="2"/>
  <c r="K96" i="2"/>
  <c r="BO95" i="2"/>
  <c r="BN95" i="2"/>
  <c r="BM95" i="2"/>
  <c r="BI95" i="2"/>
  <c r="BH95" i="2"/>
  <c r="BG95" i="2"/>
  <c r="BC95" i="2"/>
  <c r="BB95" i="2"/>
  <c r="BA95" i="2"/>
  <c r="AW95" i="2"/>
  <c r="AV95" i="2"/>
  <c r="AU95" i="2"/>
  <c r="AQ95" i="2"/>
  <c r="AP95" i="2"/>
  <c r="AO95" i="2"/>
  <c r="AK95" i="2"/>
  <c r="AJ95" i="2"/>
  <c r="AI95" i="2"/>
  <c r="AE95" i="2"/>
  <c r="AD95" i="2"/>
  <c r="AC95" i="2"/>
  <c r="Y95" i="2"/>
  <c r="X95" i="2"/>
  <c r="W95" i="2"/>
  <c r="S95" i="2"/>
  <c r="R95" i="2"/>
  <c r="Q95" i="2"/>
  <c r="M95" i="2"/>
  <c r="L95" i="2"/>
  <c r="K95" i="2"/>
  <c r="BO94" i="2"/>
  <c r="BN94" i="2"/>
  <c r="BM94" i="2"/>
  <c r="BI94" i="2"/>
  <c r="BH94" i="2"/>
  <c r="BG94" i="2"/>
  <c r="BC94" i="2"/>
  <c r="BB94" i="2"/>
  <c r="BA94" i="2"/>
  <c r="AW94" i="2"/>
  <c r="AV94" i="2"/>
  <c r="AU94" i="2"/>
  <c r="AQ94" i="2"/>
  <c r="AP94" i="2"/>
  <c r="AO94" i="2"/>
  <c r="AK94" i="2"/>
  <c r="AJ94" i="2"/>
  <c r="AI94" i="2"/>
  <c r="AE94" i="2"/>
  <c r="AD94" i="2"/>
  <c r="AC94" i="2"/>
  <c r="Y94" i="2"/>
  <c r="X94" i="2"/>
  <c r="W94" i="2"/>
  <c r="S94" i="2"/>
  <c r="R94" i="2"/>
  <c r="Q94" i="2"/>
  <c r="M94" i="2"/>
  <c r="L94" i="2"/>
  <c r="K94" i="2"/>
  <c r="BO93" i="2"/>
  <c r="BN93" i="2"/>
  <c r="BM93" i="2"/>
  <c r="BI93" i="2"/>
  <c r="BH93" i="2"/>
  <c r="BG93" i="2"/>
  <c r="BC93" i="2"/>
  <c r="BB93" i="2"/>
  <c r="BA93" i="2"/>
  <c r="AW93" i="2"/>
  <c r="AV93" i="2"/>
  <c r="AU93" i="2"/>
  <c r="AQ93" i="2"/>
  <c r="AP93" i="2"/>
  <c r="AO93" i="2"/>
  <c r="AK93" i="2"/>
  <c r="AJ93" i="2"/>
  <c r="AI93" i="2"/>
  <c r="AE93" i="2"/>
  <c r="AD93" i="2"/>
  <c r="AC93" i="2"/>
  <c r="Y93" i="2"/>
  <c r="X93" i="2"/>
  <c r="W93" i="2"/>
  <c r="S93" i="2"/>
  <c r="R93" i="2"/>
  <c r="Q93" i="2"/>
  <c r="M93" i="2"/>
  <c r="L93" i="2"/>
  <c r="K93" i="2"/>
  <c r="BO92" i="2"/>
  <c r="BN92" i="2"/>
  <c r="BM92" i="2"/>
  <c r="BI92" i="2"/>
  <c r="BH92" i="2"/>
  <c r="BG92" i="2"/>
  <c r="BC92" i="2"/>
  <c r="BB92" i="2"/>
  <c r="BA92" i="2"/>
  <c r="AW92" i="2"/>
  <c r="AV92" i="2"/>
  <c r="AU92" i="2"/>
  <c r="AQ92" i="2"/>
  <c r="AP92" i="2"/>
  <c r="AO92" i="2"/>
  <c r="AK92" i="2"/>
  <c r="AJ92" i="2"/>
  <c r="AI92" i="2"/>
  <c r="AE92" i="2"/>
  <c r="AD92" i="2"/>
  <c r="AC92" i="2"/>
  <c r="Y92" i="2"/>
  <c r="X92" i="2"/>
  <c r="W92" i="2"/>
  <c r="S92" i="2"/>
  <c r="R92" i="2"/>
  <c r="Q92" i="2"/>
  <c r="M92" i="2"/>
  <c r="L92" i="2"/>
  <c r="K92" i="2"/>
  <c r="BO91" i="2"/>
  <c r="BN91" i="2"/>
  <c r="BM91" i="2"/>
  <c r="BI91" i="2"/>
  <c r="BH91" i="2"/>
  <c r="BG91" i="2"/>
  <c r="BC91" i="2"/>
  <c r="BB91" i="2"/>
  <c r="BA91" i="2"/>
  <c r="AW91" i="2"/>
  <c r="AV91" i="2"/>
  <c r="AU91" i="2"/>
  <c r="AQ91" i="2"/>
  <c r="AP91" i="2"/>
  <c r="AO91" i="2"/>
  <c r="AK91" i="2"/>
  <c r="AJ91" i="2"/>
  <c r="AI91" i="2"/>
  <c r="AE91" i="2"/>
  <c r="AD91" i="2"/>
  <c r="AC91" i="2"/>
  <c r="Y91" i="2"/>
  <c r="X91" i="2"/>
  <c r="W91" i="2"/>
  <c r="S91" i="2"/>
  <c r="R91" i="2"/>
  <c r="Q91" i="2"/>
  <c r="M91" i="2"/>
  <c r="L91" i="2"/>
  <c r="K91" i="2"/>
  <c r="BO90" i="2"/>
  <c r="BN90" i="2"/>
  <c r="BM90" i="2"/>
  <c r="BI90" i="2"/>
  <c r="BH90" i="2"/>
  <c r="BG90" i="2"/>
  <c r="BC90" i="2"/>
  <c r="BB90" i="2"/>
  <c r="BA90" i="2"/>
  <c r="AW90" i="2"/>
  <c r="AV90" i="2"/>
  <c r="AU90" i="2"/>
  <c r="AQ90" i="2"/>
  <c r="AP90" i="2"/>
  <c r="AO90" i="2"/>
  <c r="AK90" i="2"/>
  <c r="AJ90" i="2"/>
  <c r="AI90" i="2"/>
  <c r="AE90" i="2"/>
  <c r="AD90" i="2"/>
  <c r="AC90" i="2"/>
  <c r="Y90" i="2"/>
  <c r="X90" i="2"/>
  <c r="W90" i="2"/>
  <c r="S90" i="2"/>
  <c r="R90" i="2"/>
  <c r="Q90" i="2"/>
  <c r="M90" i="2"/>
  <c r="L90" i="2"/>
  <c r="K90" i="2"/>
  <c r="BO89" i="2"/>
  <c r="BN89" i="2"/>
  <c r="BM89" i="2"/>
  <c r="BI89" i="2"/>
  <c r="BH89" i="2"/>
  <c r="BG89" i="2"/>
  <c r="BC89" i="2"/>
  <c r="BB89" i="2"/>
  <c r="BA89" i="2"/>
  <c r="AW89" i="2"/>
  <c r="AV89" i="2"/>
  <c r="AU89" i="2"/>
  <c r="AQ89" i="2"/>
  <c r="AP89" i="2"/>
  <c r="AO89" i="2"/>
  <c r="AK89" i="2"/>
  <c r="AJ89" i="2"/>
  <c r="AI89" i="2"/>
  <c r="AE89" i="2"/>
  <c r="AD89" i="2"/>
  <c r="AC89" i="2"/>
  <c r="Y89" i="2"/>
  <c r="X89" i="2"/>
  <c r="W89" i="2"/>
  <c r="S89" i="2"/>
  <c r="R89" i="2"/>
  <c r="Q89" i="2"/>
  <c r="M89" i="2"/>
  <c r="L89" i="2"/>
  <c r="K89" i="2"/>
  <c r="BO88" i="2"/>
  <c r="BN88" i="2"/>
  <c r="BM88" i="2"/>
  <c r="BI88" i="2"/>
  <c r="BH88" i="2"/>
  <c r="BG88" i="2"/>
  <c r="BC88" i="2"/>
  <c r="BB88" i="2"/>
  <c r="BA88" i="2"/>
  <c r="AW88" i="2"/>
  <c r="AV88" i="2"/>
  <c r="AU88" i="2"/>
  <c r="AQ88" i="2"/>
  <c r="AP88" i="2"/>
  <c r="AO88" i="2"/>
  <c r="AK88" i="2"/>
  <c r="AJ88" i="2"/>
  <c r="AI88" i="2"/>
  <c r="AE88" i="2"/>
  <c r="AD88" i="2"/>
  <c r="AC88" i="2"/>
  <c r="Y88" i="2"/>
  <c r="X88" i="2"/>
  <c r="W88" i="2"/>
  <c r="S88" i="2"/>
  <c r="R88" i="2"/>
  <c r="Q88" i="2"/>
  <c r="M88" i="2"/>
  <c r="L88" i="2"/>
  <c r="K88" i="2"/>
  <c r="BO87" i="2"/>
  <c r="BN87" i="2"/>
  <c r="BM87" i="2"/>
  <c r="BI87" i="2"/>
  <c r="BH87" i="2"/>
  <c r="BG87" i="2"/>
  <c r="BC87" i="2"/>
  <c r="BB87" i="2"/>
  <c r="BA87" i="2"/>
  <c r="AW87" i="2"/>
  <c r="AV87" i="2"/>
  <c r="AU87" i="2"/>
  <c r="AQ87" i="2"/>
  <c r="AP87" i="2"/>
  <c r="AO87" i="2"/>
  <c r="AK87" i="2"/>
  <c r="AJ87" i="2"/>
  <c r="AI87" i="2"/>
  <c r="AE87" i="2"/>
  <c r="AD87" i="2"/>
  <c r="AC87" i="2"/>
  <c r="Y87" i="2"/>
  <c r="X87" i="2"/>
  <c r="W87" i="2"/>
  <c r="S87" i="2"/>
  <c r="R87" i="2"/>
  <c r="Q87" i="2"/>
  <c r="M87" i="2"/>
  <c r="L87" i="2"/>
  <c r="K87" i="2"/>
  <c r="BO86" i="2"/>
  <c r="BN86" i="2"/>
  <c r="BM86" i="2"/>
  <c r="BI86" i="2"/>
  <c r="BH86" i="2"/>
  <c r="BG86" i="2"/>
  <c r="BC86" i="2"/>
  <c r="BB86" i="2"/>
  <c r="BA86" i="2"/>
  <c r="AW86" i="2"/>
  <c r="AV86" i="2"/>
  <c r="AU86" i="2"/>
  <c r="AQ86" i="2"/>
  <c r="AP86" i="2"/>
  <c r="AO86" i="2"/>
  <c r="AK86" i="2"/>
  <c r="AJ86" i="2"/>
  <c r="AI86" i="2"/>
  <c r="AE86" i="2"/>
  <c r="AD86" i="2"/>
  <c r="AC86" i="2"/>
  <c r="Y86" i="2"/>
  <c r="X86" i="2"/>
  <c r="W86" i="2"/>
  <c r="S86" i="2"/>
  <c r="R86" i="2"/>
  <c r="Q86" i="2"/>
  <c r="M86" i="2"/>
  <c r="L86" i="2"/>
  <c r="K86" i="2"/>
  <c r="BO85" i="2"/>
  <c r="BN85" i="2"/>
  <c r="BM85" i="2"/>
  <c r="BI85" i="2"/>
  <c r="BH85" i="2"/>
  <c r="BG85" i="2"/>
  <c r="BC85" i="2"/>
  <c r="BB85" i="2"/>
  <c r="BA85" i="2"/>
  <c r="AW85" i="2"/>
  <c r="AV85" i="2"/>
  <c r="AU85" i="2"/>
  <c r="AQ85" i="2"/>
  <c r="AP85" i="2"/>
  <c r="AO85" i="2"/>
  <c r="AK85" i="2"/>
  <c r="AJ85" i="2"/>
  <c r="AI85" i="2"/>
  <c r="AE85" i="2"/>
  <c r="AD85" i="2"/>
  <c r="AC85" i="2"/>
  <c r="Y85" i="2"/>
  <c r="X85" i="2"/>
  <c r="W85" i="2"/>
  <c r="S85" i="2"/>
  <c r="R85" i="2"/>
  <c r="Q85" i="2"/>
  <c r="M85" i="2"/>
  <c r="L85" i="2"/>
  <c r="K85" i="2"/>
  <c r="BO84" i="2"/>
  <c r="BN84" i="2"/>
  <c r="BM84" i="2"/>
  <c r="BI84" i="2"/>
  <c r="BH84" i="2"/>
  <c r="BG84" i="2"/>
  <c r="BC84" i="2"/>
  <c r="BB84" i="2"/>
  <c r="BA84" i="2"/>
  <c r="AW84" i="2"/>
  <c r="AV84" i="2"/>
  <c r="AU84" i="2"/>
  <c r="AQ84" i="2"/>
  <c r="AP84" i="2"/>
  <c r="AO84" i="2"/>
  <c r="AK84" i="2"/>
  <c r="AJ84" i="2"/>
  <c r="AI84" i="2"/>
  <c r="AE84" i="2"/>
  <c r="AD84" i="2"/>
  <c r="AC84" i="2"/>
  <c r="Y84" i="2"/>
  <c r="X84" i="2"/>
  <c r="W84" i="2"/>
  <c r="S84" i="2"/>
  <c r="R84" i="2"/>
  <c r="Q84" i="2"/>
  <c r="M84" i="2"/>
  <c r="L84" i="2"/>
  <c r="K84" i="2"/>
  <c r="BO83" i="2"/>
  <c r="BN83" i="2"/>
  <c r="BM83" i="2"/>
  <c r="BI83" i="2"/>
  <c r="BH83" i="2"/>
  <c r="BG83" i="2"/>
  <c r="BC83" i="2"/>
  <c r="BB83" i="2"/>
  <c r="BA83" i="2"/>
  <c r="AW83" i="2"/>
  <c r="AV83" i="2"/>
  <c r="AU83" i="2"/>
  <c r="AQ83" i="2"/>
  <c r="AP83" i="2"/>
  <c r="AO83" i="2"/>
  <c r="AK83" i="2"/>
  <c r="AJ83" i="2"/>
  <c r="AI83" i="2"/>
  <c r="AE83" i="2"/>
  <c r="AD83" i="2"/>
  <c r="AC83" i="2"/>
  <c r="Y83" i="2"/>
  <c r="X83" i="2"/>
  <c r="W83" i="2"/>
  <c r="S83" i="2"/>
  <c r="R83" i="2"/>
  <c r="Q83" i="2"/>
  <c r="M83" i="2"/>
  <c r="L83" i="2"/>
  <c r="K83" i="2"/>
  <c r="BO82" i="2"/>
  <c r="BN82" i="2"/>
  <c r="BM82" i="2"/>
  <c r="BI82" i="2"/>
  <c r="BH82" i="2"/>
  <c r="BG82" i="2"/>
  <c r="BC82" i="2"/>
  <c r="BB82" i="2"/>
  <c r="BA82" i="2"/>
  <c r="AW82" i="2"/>
  <c r="AV82" i="2"/>
  <c r="AU82" i="2"/>
  <c r="AQ82" i="2"/>
  <c r="AP82" i="2"/>
  <c r="AO82" i="2"/>
  <c r="AK82" i="2"/>
  <c r="AJ82" i="2"/>
  <c r="AI82" i="2"/>
  <c r="AE82" i="2"/>
  <c r="AD82" i="2"/>
  <c r="AC82" i="2"/>
  <c r="Y82" i="2"/>
  <c r="X82" i="2"/>
  <c r="W82" i="2"/>
  <c r="S82" i="2"/>
  <c r="R82" i="2"/>
  <c r="Q82" i="2"/>
  <c r="M82" i="2"/>
  <c r="L82" i="2"/>
  <c r="G82" i="2" s="1"/>
  <c r="K82" i="2"/>
  <c r="BO81" i="2"/>
  <c r="BN81" i="2"/>
  <c r="BM81" i="2"/>
  <c r="BI81" i="2"/>
  <c r="BH81" i="2"/>
  <c r="BG81" i="2"/>
  <c r="BC81" i="2"/>
  <c r="BB81" i="2"/>
  <c r="BA81" i="2"/>
  <c r="AW81" i="2"/>
  <c r="AV81" i="2"/>
  <c r="AU81" i="2"/>
  <c r="AQ81" i="2"/>
  <c r="AP81" i="2"/>
  <c r="AO81" i="2"/>
  <c r="AK81" i="2"/>
  <c r="AJ81" i="2"/>
  <c r="AI81" i="2"/>
  <c r="AE81" i="2"/>
  <c r="AD81" i="2"/>
  <c r="AC81" i="2"/>
  <c r="Y81" i="2"/>
  <c r="X81" i="2"/>
  <c r="W81" i="2"/>
  <c r="S81" i="2"/>
  <c r="R81" i="2"/>
  <c r="Q81" i="2"/>
  <c r="M81" i="2"/>
  <c r="L81" i="2"/>
  <c r="K81" i="2"/>
  <c r="BO80" i="2"/>
  <c r="BN80" i="2"/>
  <c r="BM80" i="2"/>
  <c r="BI80" i="2"/>
  <c r="BH80" i="2"/>
  <c r="BG80" i="2"/>
  <c r="BC80" i="2"/>
  <c r="BB80" i="2"/>
  <c r="BA80" i="2"/>
  <c r="AW80" i="2"/>
  <c r="AV80" i="2"/>
  <c r="AU80" i="2"/>
  <c r="AQ80" i="2"/>
  <c r="AP80" i="2"/>
  <c r="AO80" i="2"/>
  <c r="AK80" i="2"/>
  <c r="AJ80" i="2"/>
  <c r="AI80" i="2"/>
  <c r="AE80" i="2"/>
  <c r="AD80" i="2"/>
  <c r="AC80" i="2"/>
  <c r="Y80" i="2"/>
  <c r="X80" i="2"/>
  <c r="W80" i="2"/>
  <c r="S80" i="2"/>
  <c r="R80" i="2"/>
  <c r="Q80" i="2"/>
  <c r="M80" i="2"/>
  <c r="L80" i="2"/>
  <c r="K80" i="2"/>
  <c r="BO79" i="2"/>
  <c r="BN79" i="2"/>
  <c r="BM79" i="2"/>
  <c r="BI79" i="2"/>
  <c r="BH79" i="2"/>
  <c r="BG79" i="2"/>
  <c r="BC79" i="2"/>
  <c r="BB79" i="2"/>
  <c r="BA79" i="2"/>
  <c r="AW79" i="2"/>
  <c r="AV79" i="2"/>
  <c r="AU79" i="2"/>
  <c r="AQ79" i="2"/>
  <c r="AP79" i="2"/>
  <c r="AO79" i="2"/>
  <c r="AK79" i="2"/>
  <c r="AJ79" i="2"/>
  <c r="AI79" i="2"/>
  <c r="AE79" i="2"/>
  <c r="AD79" i="2"/>
  <c r="AC79" i="2"/>
  <c r="Y79" i="2"/>
  <c r="X79" i="2"/>
  <c r="W79" i="2"/>
  <c r="S79" i="2"/>
  <c r="R79" i="2"/>
  <c r="Q79" i="2"/>
  <c r="M79" i="2"/>
  <c r="L79" i="2"/>
  <c r="K79" i="2"/>
  <c r="BO78" i="2"/>
  <c r="BN78" i="2"/>
  <c r="BM78" i="2"/>
  <c r="BI78" i="2"/>
  <c r="BH78" i="2"/>
  <c r="BG78" i="2"/>
  <c r="BC78" i="2"/>
  <c r="BB78" i="2"/>
  <c r="BA78" i="2"/>
  <c r="AW78" i="2"/>
  <c r="AV78" i="2"/>
  <c r="AU78" i="2"/>
  <c r="AQ78" i="2"/>
  <c r="AP78" i="2"/>
  <c r="AO78" i="2"/>
  <c r="AK78" i="2"/>
  <c r="AJ78" i="2"/>
  <c r="AI78" i="2"/>
  <c r="AE78" i="2"/>
  <c r="AD78" i="2"/>
  <c r="AC78" i="2"/>
  <c r="Y78" i="2"/>
  <c r="X78" i="2"/>
  <c r="W78" i="2"/>
  <c r="S78" i="2"/>
  <c r="R78" i="2"/>
  <c r="Q78" i="2"/>
  <c r="M78" i="2"/>
  <c r="L78" i="2"/>
  <c r="K78" i="2"/>
  <c r="BO77" i="2"/>
  <c r="BN77" i="2"/>
  <c r="BM77" i="2"/>
  <c r="BI77" i="2"/>
  <c r="BH77" i="2"/>
  <c r="BG77" i="2"/>
  <c r="BC77" i="2"/>
  <c r="BB77" i="2"/>
  <c r="BA77" i="2"/>
  <c r="AW77" i="2"/>
  <c r="AV77" i="2"/>
  <c r="AU77" i="2"/>
  <c r="AQ77" i="2"/>
  <c r="AP77" i="2"/>
  <c r="AO77" i="2"/>
  <c r="AK77" i="2"/>
  <c r="AJ77" i="2"/>
  <c r="AI77" i="2"/>
  <c r="AE77" i="2"/>
  <c r="AD77" i="2"/>
  <c r="AC77" i="2"/>
  <c r="Y77" i="2"/>
  <c r="X77" i="2"/>
  <c r="W77" i="2"/>
  <c r="S77" i="2"/>
  <c r="R77" i="2"/>
  <c r="Q77" i="2"/>
  <c r="M77" i="2"/>
  <c r="L77" i="2"/>
  <c r="K77" i="2"/>
  <c r="BO76" i="2"/>
  <c r="BN76" i="2"/>
  <c r="BM76" i="2"/>
  <c r="BI76" i="2"/>
  <c r="BH76" i="2"/>
  <c r="BG76" i="2"/>
  <c r="BC76" i="2"/>
  <c r="BB76" i="2"/>
  <c r="BA76" i="2"/>
  <c r="AW76" i="2"/>
  <c r="AV76" i="2"/>
  <c r="AU76" i="2"/>
  <c r="AQ76" i="2"/>
  <c r="AP76" i="2"/>
  <c r="AO76" i="2"/>
  <c r="AK76" i="2"/>
  <c r="AJ76" i="2"/>
  <c r="AI76" i="2"/>
  <c r="AE76" i="2"/>
  <c r="AD76" i="2"/>
  <c r="AC76" i="2"/>
  <c r="Y76" i="2"/>
  <c r="X76" i="2"/>
  <c r="W76" i="2"/>
  <c r="S76" i="2"/>
  <c r="R76" i="2"/>
  <c r="Q76" i="2"/>
  <c r="M76" i="2"/>
  <c r="L76" i="2"/>
  <c r="G76" i="2" s="1"/>
  <c r="K76" i="2"/>
  <c r="BO75" i="2"/>
  <c r="BN75" i="2"/>
  <c r="BM75" i="2"/>
  <c r="BI75" i="2"/>
  <c r="BH75" i="2"/>
  <c r="BG75" i="2"/>
  <c r="BC75" i="2"/>
  <c r="BB75" i="2"/>
  <c r="BA75" i="2"/>
  <c r="AW75" i="2"/>
  <c r="AV75" i="2"/>
  <c r="AU75" i="2"/>
  <c r="AQ75" i="2"/>
  <c r="AP75" i="2"/>
  <c r="AO75" i="2"/>
  <c r="AK75" i="2"/>
  <c r="AJ75" i="2"/>
  <c r="AI75" i="2"/>
  <c r="AE75" i="2"/>
  <c r="AD75" i="2"/>
  <c r="AC75" i="2"/>
  <c r="Y75" i="2"/>
  <c r="X75" i="2"/>
  <c r="W75" i="2"/>
  <c r="S75" i="2"/>
  <c r="R75" i="2"/>
  <c r="Q75" i="2"/>
  <c r="M75" i="2"/>
  <c r="L75" i="2"/>
  <c r="K75" i="2"/>
  <c r="BO74" i="2"/>
  <c r="BN74" i="2"/>
  <c r="BM74" i="2"/>
  <c r="BI74" i="2"/>
  <c r="BH74" i="2"/>
  <c r="BG74" i="2"/>
  <c r="BC74" i="2"/>
  <c r="BB74" i="2"/>
  <c r="BA74" i="2"/>
  <c r="AW74" i="2"/>
  <c r="AV74" i="2"/>
  <c r="AU74" i="2"/>
  <c r="AQ74" i="2"/>
  <c r="AP74" i="2"/>
  <c r="AO74" i="2"/>
  <c r="AK74" i="2"/>
  <c r="AJ74" i="2"/>
  <c r="AI74" i="2"/>
  <c r="AE74" i="2"/>
  <c r="AD74" i="2"/>
  <c r="AC74" i="2"/>
  <c r="Y74" i="2"/>
  <c r="X74" i="2"/>
  <c r="W74" i="2"/>
  <c r="S74" i="2"/>
  <c r="R74" i="2"/>
  <c r="Q74" i="2"/>
  <c r="M74" i="2"/>
  <c r="L74" i="2"/>
  <c r="G74" i="2" s="1"/>
  <c r="K74" i="2"/>
  <c r="BO73" i="2"/>
  <c r="BN73" i="2"/>
  <c r="BM73" i="2"/>
  <c r="BI73" i="2"/>
  <c r="BH73" i="2"/>
  <c r="BG73" i="2"/>
  <c r="BC73" i="2"/>
  <c r="BB73" i="2"/>
  <c r="BA73" i="2"/>
  <c r="AW73" i="2"/>
  <c r="AV73" i="2"/>
  <c r="AU73" i="2"/>
  <c r="AQ73" i="2"/>
  <c r="AP73" i="2"/>
  <c r="AO73" i="2"/>
  <c r="AK73" i="2"/>
  <c r="AJ73" i="2"/>
  <c r="AI73" i="2"/>
  <c r="AE73" i="2"/>
  <c r="AD73" i="2"/>
  <c r="AC73" i="2"/>
  <c r="Y73" i="2"/>
  <c r="X73" i="2"/>
  <c r="W73" i="2"/>
  <c r="S73" i="2"/>
  <c r="R73" i="2"/>
  <c r="Q73" i="2"/>
  <c r="M73" i="2"/>
  <c r="L73" i="2"/>
  <c r="K73" i="2"/>
  <c r="BO72" i="2"/>
  <c r="BN72" i="2"/>
  <c r="BM72" i="2"/>
  <c r="BI72" i="2"/>
  <c r="BH72" i="2"/>
  <c r="BG72" i="2"/>
  <c r="BC72" i="2"/>
  <c r="BB72" i="2"/>
  <c r="BA72" i="2"/>
  <c r="AW72" i="2"/>
  <c r="AV72" i="2"/>
  <c r="AU72" i="2"/>
  <c r="AQ72" i="2"/>
  <c r="AP72" i="2"/>
  <c r="AO72" i="2"/>
  <c r="AK72" i="2"/>
  <c r="AJ72" i="2"/>
  <c r="AI72" i="2"/>
  <c r="AE72" i="2"/>
  <c r="AD72" i="2"/>
  <c r="AC72" i="2"/>
  <c r="Y72" i="2"/>
  <c r="X72" i="2"/>
  <c r="W72" i="2"/>
  <c r="S72" i="2"/>
  <c r="R72" i="2"/>
  <c r="Q72" i="2"/>
  <c r="M72" i="2"/>
  <c r="L72" i="2"/>
  <c r="K72" i="2"/>
  <c r="BO71" i="2"/>
  <c r="BN71" i="2"/>
  <c r="BM71" i="2"/>
  <c r="BI71" i="2"/>
  <c r="BH71" i="2"/>
  <c r="BG71" i="2"/>
  <c r="BC71" i="2"/>
  <c r="BB71" i="2"/>
  <c r="BA71" i="2"/>
  <c r="AW71" i="2"/>
  <c r="AV71" i="2"/>
  <c r="AU71" i="2"/>
  <c r="AQ71" i="2"/>
  <c r="AP71" i="2"/>
  <c r="AO71" i="2"/>
  <c r="AK71" i="2"/>
  <c r="AJ71" i="2"/>
  <c r="AI71" i="2"/>
  <c r="AE71" i="2"/>
  <c r="AD71" i="2"/>
  <c r="AC71" i="2"/>
  <c r="Y71" i="2"/>
  <c r="X71" i="2"/>
  <c r="W71" i="2"/>
  <c r="S71" i="2"/>
  <c r="R71" i="2"/>
  <c r="Q71" i="2"/>
  <c r="M71" i="2"/>
  <c r="L71" i="2"/>
  <c r="K71" i="2"/>
  <c r="BO70" i="2"/>
  <c r="BN70" i="2"/>
  <c r="BM70" i="2"/>
  <c r="BI70" i="2"/>
  <c r="BH70" i="2"/>
  <c r="BG70" i="2"/>
  <c r="BC70" i="2"/>
  <c r="BB70" i="2"/>
  <c r="BA70" i="2"/>
  <c r="AW70" i="2"/>
  <c r="AV70" i="2"/>
  <c r="AU70" i="2"/>
  <c r="AQ70" i="2"/>
  <c r="AP70" i="2"/>
  <c r="AO70" i="2"/>
  <c r="AK70" i="2"/>
  <c r="AJ70" i="2"/>
  <c r="AI70" i="2"/>
  <c r="AE70" i="2"/>
  <c r="AD70" i="2"/>
  <c r="AC70" i="2"/>
  <c r="Y70" i="2"/>
  <c r="X70" i="2"/>
  <c r="W70" i="2"/>
  <c r="S70" i="2"/>
  <c r="R70" i="2"/>
  <c r="Q70" i="2"/>
  <c r="M70" i="2"/>
  <c r="L70" i="2"/>
  <c r="G70" i="2" s="1"/>
  <c r="K70" i="2"/>
  <c r="BO69" i="2"/>
  <c r="BN69" i="2"/>
  <c r="BM69" i="2"/>
  <c r="BI69" i="2"/>
  <c r="BH69" i="2"/>
  <c r="BG69" i="2"/>
  <c r="BC69" i="2"/>
  <c r="BB69" i="2"/>
  <c r="BA69" i="2"/>
  <c r="AW69" i="2"/>
  <c r="AV69" i="2"/>
  <c r="AU69" i="2"/>
  <c r="AQ69" i="2"/>
  <c r="AP69" i="2"/>
  <c r="AO69" i="2"/>
  <c r="AK69" i="2"/>
  <c r="AJ69" i="2"/>
  <c r="AI69" i="2"/>
  <c r="AE69" i="2"/>
  <c r="AD69" i="2"/>
  <c r="AC69" i="2"/>
  <c r="Y69" i="2"/>
  <c r="X69" i="2"/>
  <c r="W69" i="2"/>
  <c r="S69" i="2"/>
  <c r="R69" i="2"/>
  <c r="Q69" i="2"/>
  <c r="M69" i="2"/>
  <c r="L69" i="2"/>
  <c r="K69" i="2"/>
  <c r="BN68" i="2"/>
  <c r="BM68" i="2"/>
  <c r="BH68" i="2"/>
  <c r="BG68" i="2"/>
  <c r="BB68" i="2"/>
  <c r="BA68" i="2"/>
  <c r="AV68" i="2"/>
  <c r="AU68" i="2"/>
  <c r="AP68" i="2"/>
  <c r="AO68" i="2"/>
  <c r="AJ68" i="2"/>
  <c r="AI68" i="2"/>
  <c r="AD68" i="2"/>
  <c r="AC68" i="2"/>
  <c r="X68" i="2"/>
  <c r="W68" i="2"/>
  <c r="R68" i="2"/>
  <c r="Q68" i="2"/>
  <c r="L68" i="2"/>
  <c r="K68" i="2"/>
  <c r="BN67" i="2"/>
  <c r="BM67" i="2"/>
  <c r="BH67" i="2"/>
  <c r="BG67" i="2"/>
  <c r="BB67" i="2"/>
  <c r="BA67" i="2"/>
  <c r="AV67" i="2"/>
  <c r="AU67" i="2"/>
  <c r="AP67" i="2"/>
  <c r="AO67" i="2"/>
  <c r="AJ67" i="2"/>
  <c r="AI67" i="2"/>
  <c r="AD67" i="2"/>
  <c r="AC67" i="2"/>
  <c r="X67" i="2"/>
  <c r="W67" i="2"/>
  <c r="R67" i="2"/>
  <c r="Q67" i="2"/>
  <c r="L67" i="2"/>
  <c r="K67" i="2"/>
  <c r="BN66" i="2"/>
  <c r="BM66" i="2"/>
  <c r="BH66" i="2"/>
  <c r="BG66" i="2"/>
  <c r="BB66" i="2"/>
  <c r="BA66" i="2"/>
  <c r="AV66" i="2"/>
  <c r="AU66" i="2"/>
  <c r="AP66" i="2"/>
  <c r="AO66" i="2"/>
  <c r="AJ66" i="2"/>
  <c r="AI66" i="2"/>
  <c r="AD66" i="2"/>
  <c r="AC66" i="2"/>
  <c r="X66" i="2"/>
  <c r="W66" i="2"/>
  <c r="R66" i="2"/>
  <c r="Q66" i="2"/>
  <c r="L66" i="2"/>
  <c r="K66" i="2"/>
  <c r="BN65" i="2"/>
  <c r="BM65" i="2"/>
  <c r="BH65" i="2"/>
  <c r="BG65" i="2"/>
  <c r="BB65" i="2"/>
  <c r="BA65" i="2"/>
  <c r="AV65" i="2"/>
  <c r="AU65" i="2"/>
  <c r="AP65" i="2"/>
  <c r="AO65" i="2"/>
  <c r="AJ65" i="2"/>
  <c r="AI65" i="2"/>
  <c r="AD65" i="2"/>
  <c r="AC65" i="2"/>
  <c r="X65" i="2"/>
  <c r="W65" i="2"/>
  <c r="R65" i="2"/>
  <c r="Q65" i="2"/>
  <c r="L65" i="2"/>
  <c r="K65" i="2"/>
  <c r="BN64" i="2"/>
  <c r="BM64" i="2"/>
  <c r="BH64" i="2"/>
  <c r="BG64" i="2"/>
  <c r="BB64" i="2"/>
  <c r="BA64" i="2"/>
  <c r="AV64" i="2"/>
  <c r="AU64" i="2"/>
  <c r="AP64" i="2"/>
  <c r="AO64" i="2"/>
  <c r="AJ64" i="2"/>
  <c r="AI64" i="2"/>
  <c r="AD64" i="2"/>
  <c r="AC64" i="2"/>
  <c r="X64" i="2"/>
  <c r="W64" i="2"/>
  <c r="R64" i="2"/>
  <c r="Q64" i="2"/>
  <c r="L64" i="2"/>
  <c r="K64" i="2"/>
  <c r="BN63" i="2"/>
  <c r="BM63" i="2"/>
  <c r="BH63" i="2"/>
  <c r="BG63" i="2"/>
  <c r="BB63" i="2"/>
  <c r="BA63" i="2"/>
  <c r="AV63" i="2"/>
  <c r="AU63" i="2"/>
  <c r="AP63" i="2"/>
  <c r="AO63" i="2"/>
  <c r="AJ63" i="2"/>
  <c r="AI63" i="2"/>
  <c r="AD63" i="2"/>
  <c r="AC63" i="2"/>
  <c r="X63" i="2"/>
  <c r="W63" i="2"/>
  <c r="R63" i="2"/>
  <c r="Q63" i="2"/>
  <c r="L63" i="2"/>
  <c r="K63" i="2"/>
  <c r="BN62" i="2"/>
  <c r="BM62" i="2"/>
  <c r="BH62" i="2"/>
  <c r="BG62" i="2"/>
  <c r="BB62" i="2"/>
  <c r="BA62" i="2"/>
  <c r="AV62" i="2"/>
  <c r="AU62" i="2"/>
  <c r="AP62" i="2"/>
  <c r="AO62" i="2"/>
  <c r="AJ62" i="2"/>
  <c r="AI62" i="2"/>
  <c r="AD62" i="2"/>
  <c r="AC62" i="2"/>
  <c r="X62" i="2"/>
  <c r="W62" i="2"/>
  <c r="R62" i="2"/>
  <c r="G62" i="2" s="1"/>
  <c r="Q62" i="2"/>
  <c r="L62" i="2"/>
  <c r="K62" i="2"/>
  <c r="BN61" i="2"/>
  <c r="BM61" i="2"/>
  <c r="BH61" i="2"/>
  <c r="BG61" i="2"/>
  <c r="BB61" i="2"/>
  <c r="BA61" i="2"/>
  <c r="AV61" i="2"/>
  <c r="AU61" i="2"/>
  <c r="AP61" i="2"/>
  <c r="AO61" i="2"/>
  <c r="AJ61" i="2"/>
  <c r="AI61" i="2"/>
  <c r="AD61" i="2"/>
  <c r="AC61" i="2"/>
  <c r="X61" i="2"/>
  <c r="W61" i="2"/>
  <c r="R61" i="2"/>
  <c r="Q61" i="2"/>
  <c r="L61" i="2"/>
  <c r="K61" i="2"/>
  <c r="BN60" i="2"/>
  <c r="BM60" i="2"/>
  <c r="BH60" i="2"/>
  <c r="BG60" i="2"/>
  <c r="BB60" i="2"/>
  <c r="BA60" i="2"/>
  <c r="AV60" i="2"/>
  <c r="AU60" i="2"/>
  <c r="AP60" i="2"/>
  <c r="AO60" i="2"/>
  <c r="AJ60" i="2"/>
  <c r="AI60" i="2"/>
  <c r="AD60" i="2"/>
  <c r="AC60" i="2"/>
  <c r="X60" i="2"/>
  <c r="W60" i="2"/>
  <c r="R60" i="2"/>
  <c r="Q60" i="2"/>
  <c r="L60" i="2"/>
  <c r="K60" i="2"/>
  <c r="BN59" i="2"/>
  <c r="BM59" i="2"/>
  <c r="BH59" i="2"/>
  <c r="BG59" i="2"/>
  <c r="BB59" i="2"/>
  <c r="BA59" i="2"/>
  <c r="AV59" i="2"/>
  <c r="AU59" i="2"/>
  <c r="AP59" i="2"/>
  <c r="AO59" i="2"/>
  <c r="AJ59" i="2"/>
  <c r="AI59" i="2"/>
  <c r="AD59" i="2"/>
  <c r="AC59" i="2"/>
  <c r="X59" i="2"/>
  <c r="W59" i="2"/>
  <c r="R59" i="2"/>
  <c r="Q59" i="2"/>
  <c r="L59" i="2"/>
  <c r="K59" i="2"/>
  <c r="BN58" i="2"/>
  <c r="BM58" i="2"/>
  <c r="BH58" i="2"/>
  <c r="BG58" i="2"/>
  <c r="BB58" i="2"/>
  <c r="BA58" i="2"/>
  <c r="AV58" i="2"/>
  <c r="AU58" i="2"/>
  <c r="AP58" i="2"/>
  <c r="AO58" i="2"/>
  <c r="AJ58" i="2"/>
  <c r="AI58" i="2"/>
  <c r="AD58" i="2"/>
  <c r="AC58" i="2"/>
  <c r="X58" i="2"/>
  <c r="W58" i="2"/>
  <c r="R58" i="2"/>
  <c r="Q58" i="2"/>
  <c r="L58" i="2"/>
  <c r="K58" i="2"/>
  <c r="BN57" i="2"/>
  <c r="BM57" i="2"/>
  <c r="BH57" i="2"/>
  <c r="BG57" i="2"/>
  <c r="BB57" i="2"/>
  <c r="BA57" i="2"/>
  <c r="AV57" i="2"/>
  <c r="AU57" i="2"/>
  <c r="AP57" i="2"/>
  <c r="AO57" i="2"/>
  <c r="AJ57" i="2"/>
  <c r="AI57" i="2"/>
  <c r="AD57" i="2"/>
  <c r="AC57" i="2"/>
  <c r="X57" i="2"/>
  <c r="W57" i="2"/>
  <c r="R57" i="2"/>
  <c r="Q57" i="2"/>
  <c r="L57" i="2"/>
  <c r="K57" i="2"/>
  <c r="BN56" i="2"/>
  <c r="BM56" i="2"/>
  <c r="BH56" i="2"/>
  <c r="BG56" i="2"/>
  <c r="BB56" i="2"/>
  <c r="BA56" i="2"/>
  <c r="AV56" i="2"/>
  <c r="AU56" i="2"/>
  <c r="AP56" i="2"/>
  <c r="AO56" i="2"/>
  <c r="AJ56" i="2"/>
  <c r="AI56" i="2"/>
  <c r="AD56" i="2"/>
  <c r="AC56" i="2"/>
  <c r="X56" i="2"/>
  <c r="W56" i="2"/>
  <c r="R56" i="2"/>
  <c r="Q56" i="2"/>
  <c r="L56" i="2"/>
  <c r="K56" i="2"/>
  <c r="BN55" i="2"/>
  <c r="BM55" i="2"/>
  <c r="BH55" i="2"/>
  <c r="BG55" i="2"/>
  <c r="BB55" i="2"/>
  <c r="BA55" i="2"/>
  <c r="AV55" i="2"/>
  <c r="AU55" i="2"/>
  <c r="AP55" i="2"/>
  <c r="AO55" i="2"/>
  <c r="AJ55" i="2"/>
  <c r="AI55" i="2"/>
  <c r="AD55" i="2"/>
  <c r="AC55" i="2"/>
  <c r="X55" i="2"/>
  <c r="W55" i="2"/>
  <c r="R55" i="2"/>
  <c r="Q55" i="2"/>
  <c r="L55" i="2"/>
  <c r="K55" i="2"/>
  <c r="BN54" i="2"/>
  <c r="BM54" i="2"/>
  <c r="BH54" i="2"/>
  <c r="BG54" i="2"/>
  <c r="BB54" i="2"/>
  <c r="BA54" i="2"/>
  <c r="AV54" i="2"/>
  <c r="AU54" i="2"/>
  <c r="AP54" i="2"/>
  <c r="AO54" i="2"/>
  <c r="AJ54" i="2"/>
  <c r="AI54" i="2"/>
  <c r="AD54" i="2"/>
  <c r="AC54" i="2"/>
  <c r="X54" i="2"/>
  <c r="W54" i="2"/>
  <c r="R54" i="2"/>
  <c r="Q54" i="2"/>
  <c r="L54" i="2"/>
  <c r="K54" i="2"/>
  <c r="BN53" i="2"/>
  <c r="BM53" i="2"/>
  <c r="BH53" i="2"/>
  <c r="BG53" i="2"/>
  <c r="BB53" i="2"/>
  <c r="BA53" i="2"/>
  <c r="AV53" i="2"/>
  <c r="AU53" i="2"/>
  <c r="AP53" i="2"/>
  <c r="AO53" i="2"/>
  <c r="AJ53" i="2"/>
  <c r="AI53" i="2"/>
  <c r="AD53" i="2"/>
  <c r="AC53" i="2"/>
  <c r="X53" i="2"/>
  <c r="W53" i="2"/>
  <c r="R53" i="2"/>
  <c r="Q53" i="2"/>
  <c r="L53" i="2"/>
  <c r="K53" i="2"/>
  <c r="BN52" i="2"/>
  <c r="BM52" i="2"/>
  <c r="BH52" i="2"/>
  <c r="BG52" i="2"/>
  <c r="BB52" i="2"/>
  <c r="BA52" i="2"/>
  <c r="AV52" i="2"/>
  <c r="AU52" i="2"/>
  <c r="AP52" i="2"/>
  <c r="AO52" i="2"/>
  <c r="AJ52" i="2"/>
  <c r="AI52" i="2"/>
  <c r="AD52" i="2"/>
  <c r="AC52" i="2"/>
  <c r="X52" i="2"/>
  <c r="W52" i="2"/>
  <c r="R52" i="2"/>
  <c r="Q52" i="2"/>
  <c r="L52" i="2"/>
  <c r="K52" i="2"/>
  <c r="BN51" i="2"/>
  <c r="BM51" i="2"/>
  <c r="BH51" i="2"/>
  <c r="BG51" i="2"/>
  <c r="BB51" i="2"/>
  <c r="BA51" i="2"/>
  <c r="AV51" i="2"/>
  <c r="AU51" i="2"/>
  <c r="AP51" i="2"/>
  <c r="AO51" i="2"/>
  <c r="AJ51" i="2"/>
  <c r="AI51" i="2"/>
  <c r="AD51" i="2"/>
  <c r="AC51" i="2"/>
  <c r="X51" i="2"/>
  <c r="W51" i="2"/>
  <c r="R51" i="2"/>
  <c r="Q51" i="2"/>
  <c r="L51" i="2"/>
  <c r="K51" i="2"/>
  <c r="BN50" i="2"/>
  <c r="BM50" i="2"/>
  <c r="BH50" i="2"/>
  <c r="BG50" i="2"/>
  <c r="BB50" i="2"/>
  <c r="BA50" i="2"/>
  <c r="AV50" i="2"/>
  <c r="AU50" i="2"/>
  <c r="AP50" i="2"/>
  <c r="AO50" i="2"/>
  <c r="AJ50" i="2"/>
  <c r="AI50" i="2"/>
  <c r="AD50" i="2"/>
  <c r="AC50" i="2"/>
  <c r="X50" i="2"/>
  <c r="W50" i="2"/>
  <c r="R50" i="2"/>
  <c r="Q50" i="2"/>
  <c r="L50" i="2"/>
  <c r="K50" i="2"/>
  <c r="BN49" i="2"/>
  <c r="BM49" i="2"/>
  <c r="BH49" i="2"/>
  <c r="BG49" i="2"/>
  <c r="BB49" i="2"/>
  <c r="BA49" i="2"/>
  <c r="AV49" i="2"/>
  <c r="AU49" i="2"/>
  <c r="AP49" i="2"/>
  <c r="AO49" i="2"/>
  <c r="AJ49" i="2"/>
  <c r="AI49" i="2"/>
  <c r="AD49" i="2"/>
  <c r="AC49" i="2"/>
  <c r="X49" i="2"/>
  <c r="W49" i="2"/>
  <c r="R49" i="2"/>
  <c r="Q49" i="2"/>
  <c r="L49" i="2"/>
  <c r="K49" i="2"/>
  <c r="BN48" i="2"/>
  <c r="BM48" i="2"/>
  <c r="BH48" i="2"/>
  <c r="BG48" i="2"/>
  <c r="BB48" i="2"/>
  <c r="BA48" i="2"/>
  <c r="AV48" i="2"/>
  <c r="AU48" i="2"/>
  <c r="AP48" i="2"/>
  <c r="AO48" i="2"/>
  <c r="AJ48" i="2"/>
  <c r="AI48" i="2"/>
  <c r="AD48" i="2"/>
  <c r="AC48" i="2"/>
  <c r="X48" i="2"/>
  <c r="W48" i="2"/>
  <c r="R48" i="2"/>
  <c r="Q48" i="2"/>
  <c r="L48" i="2"/>
  <c r="K48" i="2"/>
  <c r="BN47" i="2"/>
  <c r="BM47" i="2"/>
  <c r="BH47" i="2"/>
  <c r="BG47" i="2"/>
  <c r="BB47" i="2"/>
  <c r="BA47" i="2"/>
  <c r="AV47" i="2"/>
  <c r="AU47" i="2"/>
  <c r="AP47" i="2"/>
  <c r="AO47" i="2"/>
  <c r="AJ47" i="2"/>
  <c r="AI47" i="2"/>
  <c r="AD47" i="2"/>
  <c r="AC47" i="2"/>
  <c r="X47" i="2"/>
  <c r="W47" i="2"/>
  <c r="R47" i="2"/>
  <c r="Q47" i="2"/>
  <c r="L47" i="2"/>
  <c r="K47" i="2"/>
  <c r="BN46" i="2"/>
  <c r="BM46" i="2"/>
  <c r="BH46" i="2"/>
  <c r="BG46" i="2"/>
  <c r="BB46" i="2"/>
  <c r="BA46" i="2"/>
  <c r="AV46" i="2"/>
  <c r="AU46" i="2"/>
  <c r="AP46" i="2"/>
  <c r="AO46" i="2"/>
  <c r="AJ46" i="2"/>
  <c r="AI46" i="2"/>
  <c r="AD46" i="2"/>
  <c r="AC46" i="2"/>
  <c r="X46" i="2"/>
  <c r="W46" i="2"/>
  <c r="R46" i="2"/>
  <c r="Q46" i="2"/>
  <c r="L46" i="2"/>
  <c r="K46" i="2"/>
  <c r="BN45" i="2"/>
  <c r="BM45" i="2"/>
  <c r="BH45" i="2"/>
  <c r="BG45" i="2"/>
  <c r="BB45" i="2"/>
  <c r="BA45" i="2"/>
  <c r="AV45" i="2"/>
  <c r="AU45" i="2"/>
  <c r="AP45" i="2"/>
  <c r="AO45" i="2"/>
  <c r="AJ45" i="2"/>
  <c r="AI45" i="2"/>
  <c r="AD45" i="2"/>
  <c r="G45" i="2" s="1"/>
  <c r="AK45" i="2" s="1"/>
  <c r="AC45" i="2"/>
  <c r="X45" i="2"/>
  <c r="W45" i="2"/>
  <c r="R45" i="2"/>
  <c r="Q45" i="2"/>
  <c r="L45" i="2"/>
  <c r="K45" i="2"/>
  <c r="BN44" i="2"/>
  <c r="BM44" i="2"/>
  <c r="BH44" i="2"/>
  <c r="BG44" i="2"/>
  <c r="BB44" i="2"/>
  <c r="BA44" i="2"/>
  <c r="AV44" i="2"/>
  <c r="AU44" i="2"/>
  <c r="AP44" i="2"/>
  <c r="AO44" i="2"/>
  <c r="AJ44" i="2"/>
  <c r="AI44" i="2"/>
  <c r="AD44" i="2"/>
  <c r="AC44" i="2"/>
  <c r="X44" i="2"/>
  <c r="W44" i="2"/>
  <c r="R44" i="2"/>
  <c r="Q44" i="2"/>
  <c r="L44" i="2"/>
  <c r="K44" i="2"/>
  <c r="BN43" i="2"/>
  <c r="BM43" i="2"/>
  <c r="BH43" i="2"/>
  <c r="BG43" i="2"/>
  <c r="BB43" i="2"/>
  <c r="BA43" i="2"/>
  <c r="AV43" i="2"/>
  <c r="AU43" i="2"/>
  <c r="AP43" i="2"/>
  <c r="AO43" i="2"/>
  <c r="AJ43" i="2"/>
  <c r="AI43" i="2"/>
  <c r="AD43" i="2"/>
  <c r="AC43" i="2"/>
  <c r="X43" i="2"/>
  <c r="W43" i="2"/>
  <c r="R43" i="2"/>
  <c r="Q43" i="2"/>
  <c r="L43" i="2"/>
  <c r="K43" i="2"/>
  <c r="BN42" i="2"/>
  <c r="BM42" i="2"/>
  <c r="BH42" i="2"/>
  <c r="BG42" i="2"/>
  <c r="BB42" i="2"/>
  <c r="BA42" i="2"/>
  <c r="AV42" i="2"/>
  <c r="AU42" i="2"/>
  <c r="AP42" i="2"/>
  <c r="AO42" i="2"/>
  <c r="AJ42" i="2"/>
  <c r="AI42" i="2"/>
  <c r="AD42" i="2"/>
  <c r="AC42" i="2"/>
  <c r="X42" i="2"/>
  <c r="W42" i="2"/>
  <c r="R42" i="2"/>
  <c r="Q42" i="2"/>
  <c r="L42" i="2"/>
  <c r="K42" i="2"/>
  <c r="BN41" i="2"/>
  <c r="BM41" i="2"/>
  <c r="BH41" i="2"/>
  <c r="BG41" i="2"/>
  <c r="BB41" i="2"/>
  <c r="BA41" i="2"/>
  <c r="AV41" i="2"/>
  <c r="AU41" i="2"/>
  <c r="AP41" i="2"/>
  <c r="AO41" i="2"/>
  <c r="AJ41" i="2"/>
  <c r="AI41" i="2"/>
  <c r="AD41" i="2"/>
  <c r="AC41" i="2"/>
  <c r="X41" i="2"/>
  <c r="W41" i="2"/>
  <c r="R41" i="2"/>
  <c r="G41" i="2" s="1"/>
  <c r="M41" i="2" s="1"/>
  <c r="Q41" i="2"/>
  <c r="L41" i="2"/>
  <c r="K41" i="2"/>
  <c r="BN40" i="2"/>
  <c r="BM40" i="2"/>
  <c r="BH40" i="2"/>
  <c r="BG40" i="2"/>
  <c r="BB40" i="2"/>
  <c r="BA40" i="2"/>
  <c r="AV40" i="2"/>
  <c r="AU40" i="2"/>
  <c r="AP40" i="2"/>
  <c r="AO40" i="2"/>
  <c r="AJ40" i="2"/>
  <c r="AI40" i="2"/>
  <c r="AD40" i="2"/>
  <c r="AC40" i="2"/>
  <c r="X40" i="2"/>
  <c r="W40" i="2"/>
  <c r="R40" i="2"/>
  <c r="Q40" i="2"/>
  <c r="L40" i="2"/>
  <c r="K40" i="2"/>
  <c r="BN39" i="2"/>
  <c r="BM39" i="2"/>
  <c r="BH39" i="2"/>
  <c r="BG39" i="2"/>
  <c r="BB39" i="2"/>
  <c r="BA39" i="2"/>
  <c r="AV39" i="2"/>
  <c r="AU39" i="2"/>
  <c r="AP39" i="2"/>
  <c r="AO39" i="2"/>
  <c r="AJ39" i="2"/>
  <c r="AI39" i="2"/>
  <c r="AD39" i="2"/>
  <c r="AC39" i="2"/>
  <c r="X39" i="2"/>
  <c r="W39" i="2"/>
  <c r="R39" i="2"/>
  <c r="Q39" i="2"/>
  <c r="L39" i="2"/>
  <c r="K39" i="2"/>
  <c r="BN38" i="2"/>
  <c r="BM38" i="2"/>
  <c r="BH38" i="2"/>
  <c r="BG38" i="2"/>
  <c r="BB38" i="2"/>
  <c r="BA38" i="2"/>
  <c r="AV38" i="2"/>
  <c r="AU38" i="2"/>
  <c r="AP38" i="2"/>
  <c r="AO38" i="2"/>
  <c r="AJ38" i="2"/>
  <c r="AI38" i="2"/>
  <c r="AD38" i="2"/>
  <c r="AC38" i="2"/>
  <c r="X38" i="2"/>
  <c r="W38" i="2"/>
  <c r="R38" i="2"/>
  <c r="Q38" i="2"/>
  <c r="L38" i="2"/>
  <c r="K38" i="2"/>
  <c r="BN37" i="2"/>
  <c r="BM37" i="2"/>
  <c r="BH37" i="2"/>
  <c r="BG37" i="2"/>
  <c r="BB37" i="2"/>
  <c r="BA37" i="2"/>
  <c r="AV37" i="2"/>
  <c r="AU37" i="2"/>
  <c r="AP37" i="2"/>
  <c r="AO37" i="2"/>
  <c r="AJ37" i="2"/>
  <c r="AI37" i="2"/>
  <c r="AD37" i="2"/>
  <c r="AC37" i="2"/>
  <c r="X37" i="2"/>
  <c r="W37" i="2"/>
  <c r="R37" i="2"/>
  <c r="Q37" i="2"/>
  <c r="L37" i="2"/>
  <c r="K37" i="2"/>
  <c r="BN36" i="2"/>
  <c r="BM36" i="2"/>
  <c r="BH36" i="2"/>
  <c r="BG36" i="2"/>
  <c r="BB36" i="2"/>
  <c r="BA36" i="2"/>
  <c r="AV36" i="2"/>
  <c r="AU36" i="2"/>
  <c r="AP36" i="2"/>
  <c r="AO36" i="2"/>
  <c r="AJ36" i="2"/>
  <c r="AI36" i="2"/>
  <c r="AD36" i="2"/>
  <c r="AC36" i="2"/>
  <c r="X36" i="2"/>
  <c r="W36" i="2"/>
  <c r="R36" i="2"/>
  <c r="Q36" i="2"/>
  <c r="L36" i="2"/>
  <c r="K36" i="2"/>
  <c r="BN35" i="2"/>
  <c r="BM35" i="2"/>
  <c r="BH35" i="2"/>
  <c r="BG35" i="2"/>
  <c r="BB35" i="2"/>
  <c r="BA35" i="2"/>
  <c r="AV35" i="2"/>
  <c r="AU35" i="2"/>
  <c r="AP35" i="2"/>
  <c r="AO35" i="2"/>
  <c r="AJ35" i="2"/>
  <c r="AI35" i="2"/>
  <c r="AD35" i="2"/>
  <c r="AC35" i="2"/>
  <c r="X35" i="2"/>
  <c r="W35" i="2"/>
  <c r="R35" i="2"/>
  <c r="Q35" i="2"/>
  <c r="L35" i="2"/>
  <c r="K35" i="2"/>
  <c r="BN34" i="2"/>
  <c r="BM34" i="2"/>
  <c r="BH34" i="2"/>
  <c r="BG34" i="2"/>
  <c r="BB34" i="2"/>
  <c r="BA34" i="2"/>
  <c r="AV34" i="2"/>
  <c r="AU34" i="2"/>
  <c r="AP34" i="2"/>
  <c r="AO34" i="2"/>
  <c r="AJ34" i="2"/>
  <c r="AI34" i="2"/>
  <c r="AD34" i="2"/>
  <c r="AC34" i="2"/>
  <c r="X34" i="2"/>
  <c r="W34" i="2"/>
  <c r="R34" i="2"/>
  <c r="Q34" i="2"/>
  <c r="L34" i="2"/>
  <c r="K34" i="2"/>
  <c r="BN33" i="2"/>
  <c r="BM33" i="2"/>
  <c r="BH33" i="2"/>
  <c r="BG33" i="2"/>
  <c r="BB33" i="2"/>
  <c r="BA33" i="2"/>
  <c r="AV33" i="2"/>
  <c r="AU33" i="2"/>
  <c r="AP33" i="2"/>
  <c r="AO33" i="2"/>
  <c r="AJ33" i="2"/>
  <c r="AI33" i="2"/>
  <c r="AD33" i="2"/>
  <c r="AC33" i="2"/>
  <c r="X33" i="2"/>
  <c r="W33" i="2"/>
  <c r="R33" i="2"/>
  <c r="Q33" i="2"/>
  <c r="L33" i="2"/>
  <c r="K33" i="2"/>
  <c r="BN32" i="2"/>
  <c r="BM32" i="2"/>
  <c r="BH32" i="2"/>
  <c r="BG32" i="2"/>
  <c r="BB32" i="2"/>
  <c r="BA32" i="2"/>
  <c r="AV32" i="2"/>
  <c r="AU32" i="2"/>
  <c r="AP32" i="2"/>
  <c r="AO32" i="2"/>
  <c r="AJ32" i="2"/>
  <c r="AI32" i="2"/>
  <c r="AD32" i="2"/>
  <c r="AC32" i="2"/>
  <c r="X32" i="2"/>
  <c r="W32" i="2"/>
  <c r="R32" i="2"/>
  <c r="Q32" i="2"/>
  <c r="L32" i="2"/>
  <c r="K32" i="2"/>
  <c r="BN31" i="2"/>
  <c r="BM31" i="2"/>
  <c r="BH31" i="2"/>
  <c r="BG31" i="2"/>
  <c r="BB31" i="2"/>
  <c r="BA31" i="2"/>
  <c r="AV31" i="2"/>
  <c r="AU31" i="2"/>
  <c r="AP31" i="2"/>
  <c r="AO31" i="2"/>
  <c r="AJ31" i="2"/>
  <c r="AI31" i="2"/>
  <c r="AD31" i="2"/>
  <c r="AC31" i="2"/>
  <c r="X31" i="2"/>
  <c r="W31" i="2"/>
  <c r="R31" i="2"/>
  <c r="Q31" i="2"/>
  <c r="L31" i="2"/>
  <c r="K31" i="2"/>
  <c r="BN30" i="2"/>
  <c r="BM30" i="2"/>
  <c r="BH30" i="2"/>
  <c r="BG30" i="2"/>
  <c r="BB30" i="2"/>
  <c r="BA30" i="2"/>
  <c r="AV30" i="2"/>
  <c r="AU30" i="2"/>
  <c r="AP30" i="2"/>
  <c r="AO30" i="2"/>
  <c r="AJ30" i="2"/>
  <c r="AI30" i="2"/>
  <c r="AD30" i="2"/>
  <c r="AC30" i="2"/>
  <c r="X30" i="2"/>
  <c r="W30" i="2"/>
  <c r="R30" i="2"/>
  <c r="Q30" i="2"/>
  <c r="L30" i="2"/>
  <c r="K30" i="2"/>
  <c r="BN29" i="2"/>
  <c r="BM29" i="2"/>
  <c r="BH29" i="2"/>
  <c r="BG29" i="2"/>
  <c r="BB29" i="2"/>
  <c r="BA29" i="2"/>
  <c r="AV29" i="2"/>
  <c r="AU29" i="2"/>
  <c r="AP29" i="2"/>
  <c r="AO29" i="2"/>
  <c r="AJ29" i="2"/>
  <c r="AI29" i="2"/>
  <c r="AD29" i="2"/>
  <c r="AC29" i="2"/>
  <c r="X29" i="2"/>
  <c r="W29" i="2"/>
  <c r="R29" i="2"/>
  <c r="Q29" i="2"/>
  <c r="L29" i="2"/>
  <c r="K29" i="2"/>
  <c r="BN28" i="2"/>
  <c r="BM28" i="2"/>
  <c r="BH28" i="2"/>
  <c r="BG28" i="2"/>
  <c r="BB28" i="2"/>
  <c r="BA28" i="2"/>
  <c r="AV28" i="2"/>
  <c r="AU28" i="2"/>
  <c r="AP28" i="2"/>
  <c r="AO28" i="2"/>
  <c r="AJ28" i="2"/>
  <c r="AI28" i="2"/>
  <c r="AD28" i="2"/>
  <c r="AC28" i="2"/>
  <c r="X28" i="2"/>
  <c r="W28" i="2"/>
  <c r="R28" i="2"/>
  <c r="Q28" i="2"/>
  <c r="L28" i="2"/>
  <c r="K28" i="2"/>
  <c r="BN27" i="2"/>
  <c r="BM27" i="2"/>
  <c r="BH27" i="2"/>
  <c r="BG27" i="2"/>
  <c r="BB27" i="2"/>
  <c r="BA27" i="2"/>
  <c r="AV27" i="2"/>
  <c r="AU27" i="2"/>
  <c r="AP27" i="2"/>
  <c r="AO27" i="2"/>
  <c r="AJ27" i="2"/>
  <c r="AI27" i="2"/>
  <c r="AD27" i="2"/>
  <c r="AC27" i="2"/>
  <c r="X27" i="2"/>
  <c r="W27" i="2"/>
  <c r="R27" i="2"/>
  <c r="Q27" i="2"/>
  <c r="L27" i="2"/>
  <c r="K27" i="2"/>
  <c r="BN26" i="2"/>
  <c r="BM26" i="2"/>
  <c r="BH26" i="2"/>
  <c r="BG26" i="2"/>
  <c r="BB26" i="2"/>
  <c r="BA26" i="2"/>
  <c r="AV26" i="2"/>
  <c r="AU26" i="2"/>
  <c r="AP26" i="2"/>
  <c r="AO26" i="2"/>
  <c r="AJ26" i="2"/>
  <c r="AI26" i="2"/>
  <c r="AD26" i="2"/>
  <c r="AC26" i="2"/>
  <c r="X26" i="2"/>
  <c r="W26" i="2"/>
  <c r="R26" i="2"/>
  <c r="Q26" i="2"/>
  <c r="L26" i="2"/>
  <c r="K26" i="2"/>
  <c r="BN25" i="2"/>
  <c r="BM25" i="2"/>
  <c r="BH25" i="2"/>
  <c r="BG25" i="2"/>
  <c r="BB25" i="2"/>
  <c r="BA25" i="2"/>
  <c r="AV25" i="2"/>
  <c r="AU25" i="2"/>
  <c r="AP25" i="2"/>
  <c r="AO25" i="2"/>
  <c r="AJ25" i="2"/>
  <c r="AI25" i="2"/>
  <c r="AD25" i="2"/>
  <c r="AC25" i="2"/>
  <c r="X25" i="2"/>
  <c r="W25" i="2"/>
  <c r="R25" i="2"/>
  <c r="Q25" i="2"/>
  <c r="L25" i="2"/>
  <c r="K25" i="2"/>
  <c r="BN24" i="2"/>
  <c r="BM24" i="2"/>
  <c r="BH24" i="2"/>
  <c r="BG24" i="2"/>
  <c r="BB24" i="2"/>
  <c r="BA24" i="2"/>
  <c r="AV24" i="2"/>
  <c r="AU24" i="2"/>
  <c r="AP24" i="2"/>
  <c r="AO24" i="2"/>
  <c r="AJ24" i="2"/>
  <c r="AI24" i="2"/>
  <c r="AD24" i="2"/>
  <c r="AC24" i="2"/>
  <c r="X24" i="2"/>
  <c r="W24" i="2"/>
  <c r="R24" i="2"/>
  <c r="Q24" i="2"/>
  <c r="L24" i="2"/>
  <c r="K24" i="2"/>
  <c r="BN23" i="2"/>
  <c r="BM23" i="2"/>
  <c r="BH23" i="2"/>
  <c r="BG23" i="2"/>
  <c r="BB23" i="2"/>
  <c r="BA23" i="2"/>
  <c r="AV23" i="2"/>
  <c r="AU23" i="2"/>
  <c r="AP23" i="2"/>
  <c r="AO23" i="2"/>
  <c r="AJ23" i="2"/>
  <c r="AI23" i="2"/>
  <c r="AD23" i="2"/>
  <c r="AC23" i="2"/>
  <c r="X23" i="2"/>
  <c r="W23" i="2"/>
  <c r="R23" i="2"/>
  <c r="Q23" i="2"/>
  <c r="L23" i="2"/>
  <c r="K23" i="2"/>
  <c r="BN22" i="2"/>
  <c r="BM22" i="2"/>
  <c r="BH22" i="2"/>
  <c r="BG22" i="2"/>
  <c r="BB22" i="2"/>
  <c r="BA22" i="2"/>
  <c r="AV22" i="2"/>
  <c r="AU22" i="2"/>
  <c r="AP22" i="2"/>
  <c r="AO22" i="2"/>
  <c r="AJ22" i="2"/>
  <c r="AI22" i="2"/>
  <c r="AD22" i="2"/>
  <c r="AC22" i="2"/>
  <c r="X22" i="2"/>
  <c r="W22" i="2"/>
  <c r="R22" i="2"/>
  <c r="G22" i="2" s="1"/>
  <c r="AK22" i="2" s="1"/>
  <c r="Q22" i="2"/>
  <c r="L22" i="2"/>
  <c r="K22" i="2"/>
  <c r="BN21" i="2"/>
  <c r="BM21" i="2"/>
  <c r="BH21" i="2"/>
  <c r="BG21" i="2"/>
  <c r="BB21" i="2"/>
  <c r="BA21" i="2"/>
  <c r="AV21" i="2"/>
  <c r="AU21" i="2"/>
  <c r="AP21" i="2"/>
  <c r="AO21" i="2"/>
  <c r="AJ21" i="2"/>
  <c r="AI21" i="2"/>
  <c r="AD21" i="2"/>
  <c r="AC21" i="2"/>
  <c r="X21" i="2"/>
  <c r="W21" i="2"/>
  <c r="R21" i="2"/>
  <c r="Q21" i="2"/>
  <c r="L21" i="2"/>
  <c r="K21" i="2"/>
  <c r="BN20" i="2"/>
  <c r="BM20" i="2"/>
  <c r="BH20" i="2"/>
  <c r="BG20" i="2"/>
  <c r="BB20" i="2"/>
  <c r="BA20" i="2"/>
  <c r="AV20" i="2"/>
  <c r="AU20" i="2"/>
  <c r="AP20" i="2"/>
  <c r="AO20" i="2"/>
  <c r="AJ20" i="2"/>
  <c r="AI20" i="2"/>
  <c r="AD20" i="2"/>
  <c r="AC20" i="2"/>
  <c r="X20" i="2"/>
  <c r="W20" i="2"/>
  <c r="R20" i="2"/>
  <c r="Q20" i="2"/>
  <c r="L20" i="2"/>
  <c r="K20" i="2"/>
  <c r="BN19" i="2"/>
  <c r="BM19" i="2"/>
  <c r="BH19" i="2"/>
  <c r="BG19" i="2"/>
  <c r="BB19" i="2"/>
  <c r="BA19" i="2"/>
  <c r="AV19" i="2"/>
  <c r="AU19" i="2"/>
  <c r="AP19" i="2"/>
  <c r="AO19" i="2"/>
  <c r="AJ19" i="2"/>
  <c r="AI19" i="2"/>
  <c r="AD19" i="2"/>
  <c r="AC19" i="2"/>
  <c r="X19" i="2"/>
  <c r="W19" i="2"/>
  <c r="R19" i="2"/>
  <c r="Q19" i="2"/>
  <c r="L19" i="2"/>
  <c r="K19" i="2"/>
  <c r="BN18" i="2"/>
  <c r="BM18" i="2"/>
  <c r="BH18" i="2"/>
  <c r="BG18" i="2"/>
  <c r="BB18" i="2"/>
  <c r="BA18" i="2"/>
  <c r="AV18" i="2"/>
  <c r="AU18" i="2"/>
  <c r="AP18" i="2"/>
  <c r="AO18" i="2"/>
  <c r="AJ18" i="2"/>
  <c r="AI18" i="2"/>
  <c r="AD18" i="2"/>
  <c r="AC18" i="2"/>
  <c r="X18" i="2"/>
  <c r="W18" i="2"/>
  <c r="R18" i="2"/>
  <c r="G18" i="2" s="1"/>
  <c r="Q18" i="2"/>
  <c r="L18" i="2"/>
  <c r="K18" i="2"/>
  <c r="BN17" i="2"/>
  <c r="BM17" i="2"/>
  <c r="BH17" i="2"/>
  <c r="BG17" i="2"/>
  <c r="BB17" i="2"/>
  <c r="BA17" i="2"/>
  <c r="AV17" i="2"/>
  <c r="AU17" i="2"/>
  <c r="AP17" i="2"/>
  <c r="AO17" i="2"/>
  <c r="AJ17" i="2"/>
  <c r="AI17" i="2"/>
  <c r="AD17" i="2"/>
  <c r="AC17" i="2"/>
  <c r="X17" i="2"/>
  <c r="W17" i="2"/>
  <c r="R17" i="2"/>
  <c r="Q17" i="2"/>
  <c r="L17" i="2"/>
  <c r="K17" i="2"/>
  <c r="BN16" i="2"/>
  <c r="BM16" i="2"/>
  <c r="BH16" i="2"/>
  <c r="BG16" i="2"/>
  <c r="BB16" i="2"/>
  <c r="BA16" i="2"/>
  <c r="AV16" i="2"/>
  <c r="AU16" i="2"/>
  <c r="AP16" i="2"/>
  <c r="AO16" i="2"/>
  <c r="AJ16" i="2"/>
  <c r="AI16" i="2"/>
  <c r="AD16" i="2"/>
  <c r="AC16" i="2"/>
  <c r="X16" i="2"/>
  <c r="W16" i="2"/>
  <c r="R16" i="2"/>
  <c r="Q16" i="2"/>
  <c r="L16" i="2"/>
  <c r="K16" i="2"/>
  <c r="BN15" i="2"/>
  <c r="BM15" i="2"/>
  <c r="BH15" i="2"/>
  <c r="BG15" i="2"/>
  <c r="BB15" i="2"/>
  <c r="BA15" i="2"/>
  <c r="AV15" i="2"/>
  <c r="AU15" i="2"/>
  <c r="AP15" i="2"/>
  <c r="AO15" i="2"/>
  <c r="AJ15" i="2"/>
  <c r="AI15" i="2"/>
  <c r="AD15" i="2"/>
  <c r="AC15" i="2"/>
  <c r="X15" i="2"/>
  <c r="W15" i="2"/>
  <c r="R15" i="2"/>
  <c r="Q15" i="2"/>
  <c r="L15" i="2"/>
  <c r="K15" i="2"/>
  <c r="G15" i="2"/>
  <c r="BN14" i="2"/>
  <c r="BM14" i="2"/>
  <c r="BH14" i="2"/>
  <c r="BG14" i="2"/>
  <c r="BB14" i="2"/>
  <c r="BA14" i="2"/>
  <c r="AV14" i="2"/>
  <c r="AU14" i="2"/>
  <c r="AP14" i="2"/>
  <c r="AO14" i="2"/>
  <c r="AJ14" i="2"/>
  <c r="AI14" i="2"/>
  <c r="AD14" i="2"/>
  <c r="AC14" i="2"/>
  <c r="X14" i="2"/>
  <c r="W14" i="2"/>
  <c r="R14" i="2"/>
  <c r="Q14" i="2"/>
  <c r="L14" i="2"/>
  <c r="K14" i="2"/>
  <c r="BN13" i="2"/>
  <c r="BM13" i="2"/>
  <c r="BH13" i="2"/>
  <c r="BG13" i="2"/>
  <c r="BB13" i="2"/>
  <c r="BA13" i="2"/>
  <c r="AV13" i="2"/>
  <c r="AU13" i="2"/>
  <c r="AP13" i="2"/>
  <c r="AO13" i="2"/>
  <c r="AJ13" i="2"/>
  <c r="AI13" i="2"/>
  <c r="AD13" i="2"/>
  <c r="AC13" i="2"/>
  <c r="X13" i="2"/>
  <c r="W13" i="2"/>
  <c r="R13" i="2"/>
  <c r="Q13" i="2"/>
  <c r="L13" i="2"/>
  <c r="G13" i="2" s="1"/>
  <c r="K13" i="2"/>
  <c r="G65" i="2" l="1"/>
  <c r="BI65" i="2" s="1"/>
  <c r="G86" i="2"/>
  <c r="G90" i="2"/>
  <c r="G92" i="2"/>
  <c r="G94" i="2"/>
  <c r="G27" i="2"/>
  <c r="AE27" i="2" s="1"/>
  <c r="G28" i="2"/>
  <c r="BC28" i="2" s="1"/>
  <c r="G39" i="2"/>
  <c r="AK39" i="2" s="1"/>
  <c r="G46" i="2"/>
  <c r="G47" i="2"/>
  <c r="G78" i="2"/>
  <c r="G81" i="2"/>
  <c r="G83" i="2"/>
  <c r="G58" i="2"/>
  <c r="G16" i="2"/>
  <c r="BI16" i="2" s="1"/>
  <c r="G17" i="2"/>
  <c r="Y17" i="2" s="1"/>
  <c r="G19" i="2"/>
  <c r="BO19" i="2" s="1"/>
  <c r="G30" i="2"/>
  <c r="G52" i="2"/>
  <c r="S52" i="2" s="1"/>
  <c r="G57" i="2"/>
  <c r="BO57" i="2" s="1"/>
  <c r="G69" i="2"/>
  <c r="G80" i="2"/>
  <c r="G85" i="2"/>
  <c r="G96" i="2"/>
  <c r="G23" i="2"/>
  <c r="BO23" i="2" s="1"/>
  <c r="G38" i="2"/>
  <c r="G42" i="2"/>
  <c r="BO42" i="2" s="1"/>
  <c r="G49" i="2"/>
  <c r="BI49" i="2" s="1"/>
  <c r="G54" i="2"/>
  <c r="BI54" i="2" s="1"/>
  <c r="G56" i="2"/>
  <c r="AQ56" i="2" s="1"/>
  <c r="G61" i="2"/>
  <c r="AK61" i="2" s="1"/>
  <c r="G63" i="2"/>
  <c r="BC63" i="2" s="1"/>
  <c r="G66" i="2"/>
  <c r="AE66" i="2" s="1"/>
  <c r="G73" i="2"/>
  <c r="G84" i="2"/>
  <c r="G89" i="2"/>
  <c r="G50" i="2"/>
  <c r="AE50" i="2" s="1"/>
  <c r="G14" i="2"/>
  <c r="BI15" i="2"/>
  <c r="Y28" i="2"/>
  <c r="G31" i="2"/>
  <c r="AK31" i="2" s="1"/>
  <c r="G35" i="2"/>
  <c r="G37" i="2"/>
  <c r="BO37" i="2" s="1"/>
  <c r="G68" i="2"/>
  <c r="S68" i="2" s="1"/>
  <c r="G72" i="2"/>
  <c r="G77" i="2"/>
  <c r="G88" i="2"/>
  <c r="G93" i="2"/>
  <c r="AW13" i="2"/>
  <c r="Y13" i="2"/>
  <c r="BO13" i="2"/>
  <c r="AQ13" i="2"/>
  <c r="BC13" i="2"/>
  <c r="AE13" i="2"/>
  <c r="S13" i="2"/>
  <c r="BI13" i="2"/>
  <c r="AK13" i="2"/>
  <c r="M13" i="2"/>
  <c r="BC16" i="2"/>
  <c r="AE16" i="2"/>
  <c r="M16" i="2"/>
  <c r="AW16" i="2"/>
  <c r="AQ16" i="2"/>
  <c r="S16" i="2"/>
  <c r="BC17" i="2"/>
  <c r="M19" i="2"/>
  <c r="S19" i="2"/>
  <c r="BO14" i="2"/>
  <c r="AQ14" i="2"/>
  <c r="S14" i="2"/>
  <c r="AW14" i="2"/>
  <c r="Y14" i="2"/>
  <c r="BI14" i="2"/>
  <c r="BC14" i="2"/>
  <c r="AE14" i="2"/>
  <c r="AK14" i="2"/>
  <c r="M14" i="2"/>
  <c r="M23" i="2"/>
  <c r="AW23" i="2"/>
  <c r="BI39" i="2"/>
  <c r="AQ39" i="2"/>
  <c r="BC39" i="2"/>
  <c r="BO18" i="2"/>
  <c r="AQ18" i="2"/>
  <c r="S18" i="2"/>
  <c r="Y18" i="2"/>
  <c r="AW18" i="2"/>
  <c r="AE18" i="2"/>
  <c r="M18" i="2"/>
  <c r="BI18" i="2"/>
  <c r="BC18" i="2"/>
  <c r="AK18" i="2"/>
  <c r="BI31" i="2"/>
  <c r="AQ31" i="2"/>
  <c r="AE31" i="2"/>
  <c r="BI35" i="2"/>
  <c r="AK35" i="2"/>
  <c r="M35" i="2"/>
  <c r="BO35" i="2"/>
  <c r="AQ35" i="2"/>
  <c r="S35" i="2"/>
  <c r="AW35" i="2"/>
  <c r="Y35" i="2"/>
  <c r="AE35" i="2"/>
  <c r="BC35" i="2"/>
  <c r="BO54" i="2"/>
  <c r="Y54" i="2"/>
  <c r="Y15" i="2"/>
  <c r="AW15" i="2"/>
  <c r="G24" i="2"/>
  <c r="G26" i="2"/>
  <c r="G33" i="2"/>
  <c r="G40" i="2"/>
  <c r="AK42" i="2"/>
  <c r="M42" i="2"/>
  <c r="S42" i="2"/>
  <c r="AW42" i="2"/>
  <c r="AE42" i="2"/>
  <c r="M50" i="2"/>
  <c r="AW50" i="2"/>
  <c r="BI58" i="2"/>
  <c r="AK58" i="2"/>
  <c r="M58" i="2"/>
  <c r="BO58" i="2"/>
  <c r="AQ58" i="2"/>
  <c r="S58" i="2"/>
  <c r="AW58" i="2"/>
  <c r="Y58" i="2"/>
  <c r="BC58" i="2"/>
  <c r="AE58" i="2"/>
  <c r="BO66" i="2"/>
  <c r="Y66" i="2"/>
  <c r="AE15" i="2"/>
  <c r="BO22" i="2"/>
  <c r="AQ22" i="2"/>
  <c r="S22" i="2"/>
  <c r="AW22" i="2"/>
  <c r="Y22" i="2"/>
  <c r="BC22" i="2"/>
  <c r="BI27" i="2"/>
  <c r="AK27" i="2"/>
  <c r="M27" i="2"/>
  <c r="BO27" i="2"/>
  <c r="AQ27" i="2"/>
  <c r="S27" i="2"/>
  <c r="AW27" i="2"/>
  <c r="Y27" i="2"/>
  <c r="BI28" i="2"/>
  <c r="AK28" i="2"/>
  <c r="AQ28" i="2"/>
  <c r="S28" i="2"/>
  <c r="BO30" i="2"/>
  <c r="AQ30" i="2"/>
  <c r="S30" i="2"/>
  <c r="AW30" i="2"/>
  <c r="Y30" i="2"/>
  <c r="BC30" i="2"/>
  <c r="AE30" i="2"/>
  <c r="BC47" i="2"/>
  <c r="AE47" i="2"/>
  <c r="BI47" i="2"/>
  <c r="AK47" i="2"/>
  <c r="M47" i="2"/>
  <c r="BO47" i="2"/>
  <c r="AQ47" i="2"/>
  <c r="S47" i="2"/>
  <c r="AW47" i="2"/>
  <c r="Y47" i="2"/>
  <c r="S15" i="2"/>
  <c r="AQ15" i="2"/>
  <c r="BO15" i="2"/>
  <c r="G20" i="2"/>
  <c r="AE22" i="2"/>
  <c r="BI22" i="2"/>
  <c r="BC27" i="2"/>
  <c r="G29" i="2"/>
  <c r="M30" i="2"/>
  <c r="G36" i="2"/>
  <c r="BO38" i="2"/>
  <c r="AQ38" i="2"/>
  <c r="S38" i="2"/>
  <c r="AW38" i="2"/>
  <c r="Y38" i="2"/>
  <c r="BC38" i="2"/>
  <c r="AE38" i="2"/>
  <c r="BI38" i="2"/>
  <c r="BI46" i="2"/>
  <c r="AK46" i="2"/>
  <c r="M46" i="2"/>
  <c r="BO46" i="2"/>
  <c r="AQ46" i="2"/>
  <c r="S46" i="2"/>
  <c r="AW46" i="2"/>
  <c r="Y46" i="2"/>
  <c r="BC46" i="2"/>
  <c r="AE46" i="2"/>
  <c r="AQ49" i="2"/>
  <c r="AW56" i="2"/>
  <c r="Y56" i="2"/>
  <c r="BC56" i="2"/>
  <c r="AE56" i="2"/>
  <c r="BI56" i="2"/>
  <c r="AK56" i="2"/>
  <c r="M56" i="2"/>
  <c r="S56" i="2"/>
  <c r="BO56" i="2"/>
  <c r="BI62" i="2"/>
  <c r="AK62" i="2"/>
  <c r="M62" i="2"/>
  <c r="BO62" i="2"/>
  <c r="AQ62" i="2"/>
  <c r="S62" i="2"/>
  <c r="AW62" i="2"/>
  <c r="Y62" i="2"/>
  <c r="BC62" i="2"/>
  <c r="AE62" i="2"/>
  <c r="BO65" i="2"/>
  <c r="AQ65" i="2"/>
  <c r="S65" i="2"/>
  <c r="AW65" i="2"/>
  <c r="Y65" i="2"/>
  <c r="BC65" i="2"/>
  <c r="AE65" i="2"/>
  <c r="AK65" i="2"/>
  <c r="M65" i="2"/>
  <c r="BC15" i="2"/>
  <c r="BI30" i="2"/>
  <c r="Y37" i="2"/>
  <c r="BC37" i="2"/>
  <c r="AK37" i="2"/>
  <c r="M37" i="2"/>
  <c r="AK63" i="2"/>
  <c r="S63" i="2"/>
  <c r="M15" i="2"/>
  <c r="AK15" i="2"/>
  <c r="G21" i="2"/>
  <c r="M22" i="2"/>
  <c r="G25" i="2"/>
  <c r="AK30" i="2"/>
  <c r="G32" i="2"/>
  <c r="G34" i="2"/>
  <c r="S37" i="2"/>
  <c r="BC54" i="2"/>
  <c r="BO41" i="2"/>
  <c r="AQ41" i="2"/>
  <c r="S41" i="2"/>
  <c r="AW41" i="2"/>
  <c r="Y41" i="2"/>
  <c r="BC41" i="2"/>
  <c r="AE41" i="2"/>
  <c r="AK41" i="2"/>
  <c r="G43" i="2"/>
  <c r="BO45" i="2"/>
  <c r="AQ45" i="2"/>
  <c r="S45" i="2"/>
  <c r="AW45" i="2"/>
  <c r="Y45" i="2"/>
  <c r="BC45" i="2"/>
  <c r="AE45" i="2"/>
  <c r="BI45" i="2"/>
  <c r="AW52" i="2"/>
  <c r="Y52" i="2"/>
  <c r="BC52" i="2"/>
  <c r="AE52" i="2"/>
  <c r="BI52" i="2"/>
  <c r="AK52" i="2"/>
  <c r="M52" i="2"/>
  <c r="AQ52" i="2"/>
  <c r="G59" i="2"/>
  <c r="BO61" i="2"/>
  <c r="AQ61" i="2"/>
  <c r="S61" i="2"/>
  <c r="AW61" i="2"/>
  <c r="Y61" i="2"/>
  <c r="BC61" i="2"/>
  <c r="AE61" i="2"/>
  <c r="BI61" i="2"/>
  <c r="Y68" i="2"/>
  <c r="AK68" i="2"/>
  <c r="G71" i="2"/>
  <c r="G87" i="2"/>
  <c r="BI41" i="2"/>
  <c r="G48" i="2"/>
  <c r="BO52" i="2"/>
  <c r="G55" i="2"/>
  <c r="AW57" i="2"/>
  <c r="BI57" i="2"/>
  <c r="G64" i="2"/>
  <c r="G75" i="2"/>
  <c r="G91" i="2"/>
  <c r="G44" i="2"/>
  <c r="M45" i="2"/>
  <c r="G51" i="2"/>
  <c r="G53" i="2"/>
  <c r="G60" i="2"/>
  <c r="M61" i="2"/>
  <c r="G67" i="2"/>
  <c r="G79" i="2"/>
  <c r="G95" i="2"/>
  <c r="AW68" i="2" l="1"/>
  <c r="AQ63" i="2"/>
  <c r="M49" i="2"/>
  <c r="Y39" i="2"/>
  <c r="BO39" i="2"/>
  <c r="BO17" i="2"/>
  <c r="AE57" i="2"/>
  <c r="BO68" i="2"/>
  <c r="BC57" i="2"/>
  <c r="AQ57" i="2"/>
  <c r="AQ68" i="2"/>
  <c r="AE68" i="2"/>
  <c r="Y63" i="2"/>
  <c r="BO63" i="2"/>
  <c r="AE63" i="2"/>
  <c r="BI37" i="2"/>
  <c r="AW37" i="2"/>
  <c r="BC49" i="2"/>
  <c r="BO28" i="2"/>
  <c r="AE28" i="2"/>
  <c r="BC42" i="2"/>
  <c r="AQ42" i="2"/>
  <c r="BI42" i="2"/>
  <c r="AW39" i="2"/>
  <c r="M39" i="2"/>
  <c r="AQ17" i="2"/>
  <c r="BO16" i="2"/>
  <c r="AK16" i="2"/>
  <c r="S57" i="2"/>
  <c r="BI68" i="2"/>
  <c r="BI63" i="2"/>
  <c r="BO49" i="2"/>
  <c r="Y57" i="2"/>
  <c r="M68" i="2"/>
  <c r="BC68" i="2"/>
  <c r="AW63" i="2"/>
  <c r="M63" i="2"/>
  <c r="AE37" i="2"/>
  <c r="Y49" i="2"/>
  <c r="AW28" i="2"/>
  <c r="M28" i="2"/>
  <c r="Y42" i="2"/>
  <c r="AQ37" i="2"/>
  <c r="AE39" i="2"/>
  <c r="S39" i="2"/>
  <c r="AK17" i="2"/>
  <c r="AW17" i="2"/>
  <c r="Y16" i="2"/>
  <c r="AW66" i="2"/>
  <c r="AK50" i="2"/>
  <c r="M54" i="2"/>
  <c r="Y31" i="2"/>
  <c r="BO31" i="2"/>
  <c r="AE23" i="2"/>
  <c r="S23" i="2"/>
  <c r="AK23" i="2"/>
  <c r="AW19" i="2"/>
  <c r="Y19" i="2"/>
  <c r="AK19" i="2"/>
  <c r="M57" i="2"/>
  <c r="AK57" i="2"/>
  <c r="S50" i="2"/>
  <c r="AW54" i="2"/>
  <c r="AK49" i="2"/>
  <c r="AW49" i="2"/>
  <c r="S66" i="2"/>
  <c r="AK66" i="2"/>
  <c r="BC50" i="2"/>
  <c r="AQ50" i="2"/>
  <c r="BI50" i="2"/>
  <c r="S54" i="2"/>
  <c r="AK54" i="2"/>
  <c r="AW31" i="2"/>
  <c r="M31" i="2"/>
  <c r="BC23" i="2"/>
  <c r="AQ23" i="2"/>
  <c r="BI23" i="2"/>
  <c r="BC19" i="2"/>
  <c r="AQ19" i="2"/>
  <c r="BI19" i="2"/>
  <c r="M17" i="2"/>
  <c r="BI17" i="2"/>
  <c r="M66" i="2"/>
  <c r="AE49" i="2"/>
  <c r="S49" i="2"/>
  <c r="BC66" i="2"/>
  <c r="AQ66" i="2"/>
  <c r="BI66" i="2"/>
  <c r="Y50" i="2"/>
  <c r="BO50" i="2"/>
  <c r="AE54" i="2"/>
  <c r="AQ54" i="2"/>
  <c r="BC31" i="2"/>
  <c r="S31" i="2"/>
  <c r="Y23" i="2"/>
  <c r="AE19" i="2"/>
  <c r="S17" i="2"/>
  <c r="AE17" i="2"/>
  <c r="AK38" i="2"/>
  <c r="M38" i="2"/>
  <c r="BC67" i="2"/>
  <c r="AE67" i="2"/>
  <c r="BI67" i="2"/>
  <c r="AK67" i="2"/>
  <c r="M67" i="2"/>
  <c r="BO67" i="2"/>
  <c r="AQ67" i="2"/>
  <c r="S67" i="2"/>
  <c r="AW67" i="2"/>
  <c r="Y67" i="2"/>
  <c r="AW25" i="2"/>
  <c r="Y25" i="2"/>
  <c r="BC25" i="2"/>
  <c r="AE25" i="2"/>
  <c r="BI25" i="2"/>
  <c r="AK25" i="2"/>
  <c r="M25" i="2"/>
  <c r="AQ25" i="2"/>
  <c r="S25" i="2"/>
  <c r="BO25" i="2"/>
  <c r="AW48" i="2"/>
  <c r="Y48" i="2"/>
  <c r="BC48" i="2"/>
  <c r="AE48" i="2"/>
  <c r="BI48" i="2"/>
  <c r="AK48" i="2"/>
  <c r="M48" i="2"/>
  <c r="BO48" i="2"/>
  <c r="AQ48" i="2"/>
  <c r="S48" i="2"/>
  <c r="BC59" i="2"/>
  <c r="AE59" i="2"/>
  <c r="BI59" i="2"/>
  <c r="AK59" i="2"/>
  <c r="M59" i="2"/>
  <c r="BO59" i="2"/>
  <c r="AQ59" i="2"/>
  <c r="S59" i="2"/>
  <c r="AW59" i="2"/>
  <c r="Y59" i="2"/>
  <c r="BO34" i="2"/>
  <c r="AQ34" i="2"/>
  <c r="S34" i="2"/>
  <c r="AW34" i="2"/>
  <c r="Y34" i="2"/>
  <c r="BC34" i="2"/>
  <c r="AE34" i="2"/>
  <c r="BI34" i="2"/>
  <c r="AK34" i="2"/>
  <c r="M34" i="2"/>
  <c r="AW29" i="2"/>
  <c r="Y29" i="2"/>
  <c r="BC29" i="2"/>
  <c r="AE29" i="2"/>
  <c r="BI29" i="2"/>
  <c r="AK29" i="2"/>
  <c r="M29" i="2"/>
  <c r="BO29" i="2"/>
  <c r="AQ29" i="2"/>
  <c r="S29" i="2"/>
  <c r="AW33" i="2"/>
  <c r="Y33" i="2"/>
  <c r="BC33" i="2"/>
  <c r="AE33" i="2"/>
  <c r="BI33" i="2"/>
  <c r="AK33" i="2"/>
  <c r="M33" i="2"/>
  <c r="S33" i="2"/>
  <c r="BO33" i="2"/>
  <c r="AQ33" i="2"/>
  <c r="AW40" i="2"/>
  <c r="AE40" i="2"/>
  <c r="BC40" i="2"/>
  <c r="AK40" i="2"/>
  <c r="M40" i="2"/>
  <c r="BI40" i="2"/>
  <c r="AQ40" i="2"/>
  <c r="S40" i="2"/>
  <c r="Y40" i="2"/>
  <c r="BO40" i="2"/>
  <c r="AW60" i="2"/>
  <c r="Y60" i="2"/>
  <c r="BC60" i="2"/>
  <c r="AE60" i="2"/>
  <c r="BI60" i="2"/>
  <c r="AK60" i="2"/>
  <c r="M60" i="2"/>
  <c r="AQ60" i="2"/>
  <c r="S60" i="2"/>
  <c r="BO60" i="2"/>
  <c r="AW44" i="2"/>
  <c r="Y44" i="2"/>
  <c r="BC44" i="2"/>
  <c r="AE44" i="2"/>
  <c r="BI44" i="2"/>
  <c r="AK44" i="2"/>
  <c r="M44" i="2"/>
  <c r="AQ44" i="2"/>
  <c r="S44" i="2"/>
  <c r="BO44" i="2"/>
  <c r="AW64" i="2"/>
  <c r="Y64" i="2"/>
  <c r="BC64" i="2"/>
  <c r="AE64" i="2"/>
  <c r="BI64" i="2"/>
  <c r="AK64" i="2"/>
  <c r="M64" i="2"/>
  <c r="BO64" i="2"/>
  <c r="AQ64" i="2"/>
  <c r="S64" i="2"/>
  <c r="BC43" i="2"/>
  <c r="AE43" i="2"/>
  <c r="BI43" i="2"/>
  <c r="AK43" i="2"/>
  <c r="M43" i="2"/>
  <c r="BO43" i="2"/>
  <c r="AQ43" i="2"/>
  <c r="S43" i="2"/>
  <c r="AW43" i="2"/>
  <c r="Y43" i="2"/>
  <c r="BC32" i="2"/>
  <c r="AE32" i="2"/>
  <c r="BI32" i="2"/>
  <c r="AK32" i="2"/>
  <c r="M32" i="2"/>
  <c r="BO32" i="2"/>
  <c r="AQ32" i="2"/>
  <c r="S32" i="2"/>
  <c r="Y32" i="2"/>
  <c r="AW32" i="2"/>
  <c r="AW21" i="2"/>
  <c r="Y21" i="2"/>
  <c r="BC21" i="2"/>
  <c r="AE21" i="2"/>
  <c r="BO21" i="2"/>
  <c r="S21" i="2"/>
  <c r="AK21" i="2"/>
  <c r="AQ21" i="2"/>
  <c r="BI21" i="2"/>
  <c r="M21" i="2"/>
  <c r="BC20" i="2"/>
  <c r="AE20" i="2"/>
  <c r="BI20" i="2"/>
  <c r="AK20" i="2"/>
  <c r="M20" i="2"/>
  <c r="AQ20" i="2"/>
  <c r="AW20" i="2"/>
  <c r="BO20" i="2"/>
  <c r="S20" i="2"/>
  <c r="Y20" i="2"/>
  <c r="BO26" i="2"/>
  <c r="AQ26" i="2"/>
  <c r="S26" i="2"/>
  <c r="AW26" i="2"/>
  <c r="Y26" i="2"/>
  <c r="BC26" i="2"/>
  <c r="AE26" i="2"/>
  <c r="M26" i="2"/>
  <c r="BI26" i="2"/>
  <c r="AK26" i="2"/>
  <c r="BC51" i="2"/>
  <c r="AE51" i="2"/>
  <c r="BI51" i="2"/>
  <c r="AK51" i="2"/>
  <c r="M51" i="2"/>
  <c r="BO51" i="2"/>
  <c r="AQ51" i="2"/>
  <c r="S51" i="2"/>
  <c r="AW51" i="2"/>
  <c r="Y51" i="2"/>
  <c r="BO53" i="2"/>
  <c r="AQ53" i="2"/>
  <c r="S53" i="2"/>
  <c r="AW53" i="2"/>
  <c r="Y53" i="2"/>
  <c r="BC53" i="2"/>
  <c r="AE53" i="2"/>
  <c r="BI53" i="2"/>
  <c r="AK53" i="2"/>
  <c r="M53" i="2"/>
  <c r="BC55" i="2"/>
  <c r="AE55" i="2"/>
  <c r="BI55" i="2"/>
  <c r="AK55" i="2"/>
  <c r="M55" i="2"/>
  <c r="BO55" i="2"/>
  <c r="AQ55" i="2"/>
  <c r="S55" i="2"/>
  <c r="Y55" i="2"/>
  <c r="AW55" i="2"/>
  <c r="BC36" i="2"/>
  <c r="AE36" i="2"/>
  <c r="BI36" i="2"/>
  <c r="AK36" i="2"/>
  <c r="M36" i="2"/>
  <c r="BO36" i="2"/>
  <c r="AQ36" i="2"/>
  <c r="S36" i="2"/>
  <c r="Y36" i="2"/>
  <c r="AW36" i="2"/>
  <c r="BC24" i="2"/>
  <c r="AE24" i="2"/>
  <c r="BI24" i="2"/>
  <c r="AK24" i="2"/>
  <c r="M24" i="2"/>
  <c r="BO24" i="2"/>
  <c r="AQ24" i="2"/>
  <c r="S24" i="2"/>
  <c r="AW24" i="2"/>
  <c r="Y24" i="2"/>
  <c r="C10" i="1"/>
  <c r="C3" i="1"/>
  <c r="C4" i="1"/>
  <c r="C8" i="1"/>
  <c r="C5" i="1"/>
  <c r="C7" i="1"/>
  <c r="C11" i="1"/>
  <c r="C9" i="1"/>
  <c r="C12" i="1"/>
  <c r="D12" i="1" l="1"/>
  <c r="D9" i="1"/>
  <c r="D11" i="1"/>
  <c r="D7" i="1"/>
  <c r="D5" i="1"/>
  <c r="D8" i="1"/>
  <c r="D4" i="1"/>
  <c r="C16" i="1"/>
  <c r="C15" i="1"/>
  <c r="C17" i="1"/>
  <c r="C18" i="1"/>
  <c r="D3" i="1"/>
  <c r="D10" i="1"/>
</calcChain>
</file>

<file path=xl/sharedStrings.xml><?xml version="1.0" encoding="utf-8"?>
<sst xmlns="http://schemas.openxmlformats.org/spreadsheetml/2006/main" count="754" uniqueCount="86">
  <si>
    <t>Name</t>
  </si>
  <si>
    <t>Points</t>
  </si>
  <si>
    <t>Rank</t>
  </si>
  <si>
    <t>N</t>
  </si>
  <si>
    <t>Anil</t>
  </si>
  <si>
    <t>T</t>
  </si>
  <si>
    <t>Bastian</t>
  </si>
  <si>
    <t>Z</t>
  </si>
  <si>
    <t>Lauren</t>
  </si>
  <si>
    <t>AF</t>
  </si>
  <si>
    <t>Damjan</t>
  </si>
  <si>
    <t>AL</t>
  </si>
  <si>
    <t>Pon</t>
  </si>
  <si>
    <t>AR</t>
  </si>
  <si>
    <t>David Liu</t>
  </si>
  <si>
    <t>AX</t>
  </si>
  <si>
    <t>David Wicks</t>
  </si>
  <si>
    <t>BD</t>
  </si>
  <si>
    <t>Aidan</t>
  </si>
  <si>
    <t>BJ</t>
  </si>
  <si>
    <t>Phil</t>
  </si>
  <si>
    <t>BP</t>
  </si>
  <si>
    <t>Fabi</t>
  </si>
  <si>
    <t># players</t>
  </si>
  <si>
    <t>Min</t>
  </si>
  <si>
    <t>Max</t>
  </si>
  <si>
    <t>Median</t>
  </si>
  <si>
    <t>Mean</t>
  </si>
  <si>
    <t>Jun 14, 2018</t>
  </si>
  <si>
    <t>Russia</t>
  </si>
  <si>
    <t>Saudi Arabia</t>
  </si>
  <si>
    <t>:</t>
  </si>
  <si>
    <t>Jun 15, 2018</t>
  </si>
  <si>
    <t>Egypt</t>
  </si>
  <si>
    <t>Uruguay</t>
  </si>
  <si>
    <t>Portugal</t>
  </si>
  <si>
    <t>Spain</t>
  </si>
  <si>
    <t>Morocco</t>
  </si>
  <si>
    <t>Iran</t>
  </si>
  <si>
    <t>Jun 16, 2018</t>
  </si>
  <si>
    <t>France</t>
  </si>
  <si>
    <t>Australia</t>
  </si>
  <si>
    <t>Peru</t>
  </si>
  <si>
    <t>Denmark</t>
  </si>
  <si>
    <t>Argentina</t>
  </si>
  <si>
    <t>Iceland</t>
  </si>
  <si>
    <t>Croatia</t>
  </si>
  <si>
    <t>Nigeria</t>
  </si>
  <si>
    <t>Jun 17, 2018</t>
  </si>
  <si>
    <t>Brazil</t>
  </si>
  <si>
    <t>Switzerland</t>
  </si>
  <si>
    <t>Costa Rica</t>
  </si>
  <si>
    <t>Serbia</t>
  </si>
  <si>
    <t>Germany</t>
  </si>
  <si>
    <t>Mexico</t>
  </si>
  <si>
    <t>Jun 18, 2018</t>
  </si>
  <si>
    <t>Sweden</t>
  </si>
  <si>
    <t>Korea Republic</t>
  </si>
  <si>
    <t>Belgium</t>
  </si>
  <si>
    <t>Panama</t>
  </si>
  <si>
    <t>Tunisia</t>
  </si>
  <si>
    <t>England</t>
  </si>
  <si>
    <t>Jun 19, 2018</t>
  </si>
  <si>
    <t>Poland</t>
  </si>
  <si>
    <t>Senegal</t>
  </si>
  <si>
    <t>Colombia</t>
  </si>
  <si>
    <t>Japan</t>
  </si>
  <si>
    <t>Jun 20, 2018</t>
  </si>
  <si>
    <t>Jun 21, 2018</t>
  </si>
  <si>
    <t>Jun 22, 2018</t>
  </si>
  <si>
    <t>Jun 23, 2018</t>
  </si>
  <si>
    <t>Jun 24, 2018</t>
  </si>
  <si>
    <t>Jun 25, 2018</t>
  </si>
  <si>
    <t>Jun 26, 2018</t>
  </si>
  <si>
    <t>Jun 27, 2018</t>
  </si>
  <si>
    <t>Jun 28, 2018</t>
  </si>
  <si>
    <t>Saturday</t>
  </si>
  <si>
    <t>0.1</t>
  </si>
  <si>
    <t>Sunday</t>
  </si>
  <si>
    <t>Monday</t>
  </si>
  <si>
    <t>Tuesday</t>
  </si>
  <si>
    <t>Friday</t>
  </si>
  <si>
    <t>TeamA</t>
  </si>
  <si>
    <t>TeamB</t>
  </si>
  <si>
    <t>ScoreA</t>
  </si>
  <si>
    <t>ScoreB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</si>
</sst>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12" x14ac:knownFonts="1">
    <font>
      <sz val="11"/>
      <color rgb="FF000000"/>
      <name val="Calibri"/>
    </font>
    <font>
      <b/>
      <sz val="12"/>
      <name val="Garamond"/>
    </font>
    <font>
      <sz val="11"/>
      <color rgb="FFA5A5A5"/>
      <name val="Calibri"/>
    </font>
    <font>
      <b/>
      <sz val="12"/>
      <color rgb="FF000000"/>
      <name val="Calibri"/>
    </font>
    <font>
      <b/>
      <sz val="11"/>
      <name val="Calibri"/>
    </font>
    <font>
      <sz val="12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0"/>
      <name val="Garamond"/>
    </font>
    <font>
      <sz val="12"/>
      <color rgb="FF000000"/>
      <name val="Trebuchet MS"/>
    </font>
    <font>
      <b/>
      <sz val="12"/>
      <color rgb="FF000000"/>
      <name val="Garamond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0" fillId="0" borderId="0" xfId="0" applyFont="1"/>
    <xf numFmtId="16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left"/>
    </xf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/>
    <xf numFmtId="2" fontId="5" fillId="0" borderId="0" xfId="0" applyNumberFormat="1" applyFont="1"/>
    <xf numFmtId="0" fontId="5" fillId="0" borderId="0" xfId="0" applyFont="1" applyAlignment="1"/>
    <xf numFmtId="2" fontId="0" fillId="0" borderId="0" xfId="0" applyNumberFormat="1" applyFont="1"/>
    <xf numFmtId="0" fontId="0" fillId="0" borderId="1" xfId="0" applyFont="1" applyBorder="1"/>
    <xf numFmtId="0" fontId="0" fillId="0" borderId="7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2" xfId="0" applyFont="1" applyBorder="1"/>
    <xf numFmtId="164" fontId="10" fillId="0" borderId="1" xfId="0" applyNumberFormat="1" applyFont="1" applyBorder="1" applyAlignment="1">
      <alignment horizontal="right" wrapText="1"/>
    </xf>
    <xf numFmtId="164" fontId="10" fillId="0" borderId="9" xfId="0" applyNumberFormat="1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0" fillId="0" borderId="6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0" fillId="0" borderId="10" xfId="0" applyNumberFormat="1" applyFont="1" applyBorder="1" applyAlignment="1">
      <alignment horizontal="right" wrapText="1"/>
    </xf>
    <xf numFmtId="164" fontId="10" fillId="0" borderId="11" xfId="0" applyNumberFormat="1" applyFont="1" applyBorder="1" applyAlignment="1">
      <alignment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1" fillId="0" borderId="9" xfId="0" applyFont="1" applyBorder="1" applyAlignment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 wrapText="1"/>
    </xf>
    <xf numFmtId="0" fontId="11" fillId="0" borderId="11" xfId="0" applyFont="1" applyBorder="1" applyAlignment="1"/>
    <xf numFmtId="0" fontId="10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0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4.5" defaultRowHeight="15" customHeight="1" x14ac:dyDescent="0.2"/>
  <cols>
    <col min="1" max="1" width="9.1640625" customWidth="1"/>
    <col min="2" max="2" width="14.1640625" customWidth="1"/>
    <col min="3" max="26" width="8.6640625" customWidth="1"/>
  </cols>
  <sheetData>
    <row r="1" spans="1:26" x14ac:dyDescent="0.2">
      <c r="A1" s="1"/>
      <c r="B1" s="4">
        <v>14</v>
      </c>
      <c r="C1" s="5">
        <v>69</v>
      </c>
    </row>
    <row r="2" spans="1:26" ht="16" x14ac:dyDescent="0.2">
      <c r="A2" s="1"/>
      <c r="B2" s="6" t="s">
        <v>0</v>
      </c>
      <c r="C2" s="6" t="s">
        <v>1</v>
      </c>
      <c r="D2" s="7" t="s">
        <v>2</v>
      </c>
    </row>
    <row r="3" spans="1:26" ht="16" x14ac:dyDescent="0.2">
      <c r="A3" s="4" t="s">
        <v>3</v>
      </c>
      <c r="B3" s="8" t="s">
        <v>4</v>
      </c>
      <c r="C3" s="9">
        <f t="shared" ref="C3:C5" ca="1" si="0">SUM(INDIRECT(CONCATENATE("Games!",A3,$B$1)):INDIRECT(CONCATENATE("Games!",A3,$C$1)))</f>
        <v>53.1</v>
      </c>
      <c r="D3">
        <f t="shared" ref="D3:D5" ca="1" si="1">RANK(C3,$C$3:$C$12)</f>
        <v>7</v>
      </c>
    </row>
    <row r="4" spans="1:26" ht="16" x14ac:dyDescent="0.2">
      <c r="A4" s="4" t="s">
        <v>5</v>
      </c>
      <c r="B4" s="8" t="s">
        <v>6</v>
      </c>
      <c r="C4" s="9">
        <f t="shared" ca="1" si="0"/>
        <v>85</v>
      </c>
      <c r="D4">
        <f t="shared" ca="1" si="1"/>
        <v>2</v>
      </c>
    </row>
    <row r="5" spans="1:26" ht="16" x14ac:dyDescent="0.2">
      <c r="A5" s="4" t="s">
        <v>7</v>
      </c>
      <c r="B5" s="10" t="s">
        <v>8</v>
      </c>
      <c r="C5" s="9">
        <f t="shared" ca="1" si="0"/>
        <v>0</v>
      </c>
      <c r="D5">
        <f t="shared" ca="1" si="1"/>
        <v>8</v>
      </c>
    </row>
    <row r="6" spans="1:26" ht="16" x14ac:dyDescent="0.2">
      <c r="A6" s="4" t="s">
        <v>9</v>
      </c>
      <c r="B6" s="8" t="s">
        <v>10</v>
      </c>
      <c r="C6" s="9"/>
    </row>
    <row r="7" spans="1:26" ht="16" x14ac:dyDescent="0.2">
      <c r="A7" s="4" t="s">
        <v>11</v>
      </c>
      <c r="B7" s="10" t="s">
        <v>12</v>
      </c>
      <c r="C7" s="9">
        <f t="shared" ref="C7:C12" ca="1" si="2">SUM(INDIRECT(CONCATENATE("Games!",A7,$B$1)):INDIRECT(CONCATENATE("Games!",A7,$C$1)))</f>
        <v>78.099999999999994</v>
      </c>
      <c r="D7">
        <f t="shared" ref="D7:D12" ca="1" si="3">RANK(C7,$C$3:$C$12)</f>
        <v>4</v>
      </c>
    </row>
    <row r="8" spans="1:26" ht="16" x14ac:dyDescent="0.2">
      <c r="A8" s="4" t="s">
        <v>13</v>
      </c>
      <c r="B8" s="10" t="s">
        <v>14</v>
      </c>
      <c r="C8" s="9">
        <f t="shared" ca="1" si="2"/>
        <v>71.099999999999994</v>
      </c>
      <c r="D8">
        <f t="shared" ca="1" si="3"/>
        <v>6</v>
      </c>
    </row>
    <row r="9" spans="1:26" ht="16" x14ac:dyDescent="0.2">
      <c r="A9" s="4" t="s">
        <v>15</v>
      </c>
      <c r="B9" s="10" t="s">
        <v>16</v>
      </c>
      <c r="C9" s="9">
        <f t="shared" ca="1" si="2"/>
        <v>85.199999999999989</v>
      </c>
      <c r="D9">
        <f t="shared" ca="1" si="3"/>
        <v>1</v>
      </c>
    </row>
    <row r="10" spans="1:26" ht="16" x14ac:dyDescent="0.2">
      <c r="A10" s="4" t="s">
        <v>17</v>
      </c>
      <c r="B10" s="10" t="s">
        <v>18</v>
      </c>
      <c r="C10" s="9">
        <f t="shared" ca="1" si="2"/>
        <v>83.1</v>
      </c>
      <c r="D10">
        <f t="shared" ca="1" si="3"/>
        <v>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x14ac:dyDescent="0.2">
      <c r="A11" s="4" t="s">
        <v>19</v>
      </c>
      <c r="B11" s="8" t="s">
        <v>20</v>
      </c>
      <c r="C11" s="9">
        <f t="shared" ca="1" si="2"/>
        <v>76.099999999999994</v>
      </c>
      <c r="D11">
        <f t="shared" ca="1" si="3"/>
        <v>5</v>
      </c>
    </row>
    <row r="12" spans="1:26" ht="16" x14ac:dyDescent="0.2">
      <c r="A12" s="4" t="s">
        <v>21</v>
      </c>
      <c r="B12" s="10" t="s">
        <v>22</v>
      </c>
      <c r="C12" s="9">
        <f t="shared" ca="1" si="2"/>
        <v>0</v>
      </c>
      <c r="D12">
        <f t="shared" ca="1" si="3"/>
        <v>8</v>
      </c>
    </row>
    <row r="13" spans="1:26" x14ac:dyDescent="0.2">
      <c r="A13" s="4" t="s">
        <v>23</v>
      </c>
      <c r="B13" s="5">
        <v>9</v>
      </c>
      <c r="C13" s="1"/>
    </row>
    <row r="15" spans="1:26" ht="16" x14ac:dyDescent="0.2">
      <c r="B15" s="8" t="s">
        <v>24</v>
      </c>
      <c r="C15" s="11">
        <f ca="1">MIN(C3:C12)</f>
        <v>0</v>
      </c>
    </row>
    <row r="16" spans="1:26" ht="16" x14ac:dyDescent="0.2">
      <c r="B16" s="8" t="s">
        <v>25</v>
      </c>
      <c r="C16" s="11">
        <f ca="1">MAX(C3:C12)</f>
        <v>85.199999999999989</v>
      </c>
    </row>
    <row r="17" spans="2:3" ht="16" x14ac:dyDescent="0.2">
      <c r="B17" s="8" t="s">
        <v>26</v>
      </c>
      <c r="C17" s="11">
        <f ca="1">MEDIAN(C3:C12)</f>
        <v>76.099999999999994</v>
      </c>
    </row>
    <row r="18" spans="2:3" ht="16" x14ac:dyDescent="0.2">
      <c r="B18" s="8" t="s">
        <v>27</v>
      </c>
      <c r="C18" s="11">
        <f ca="1">AVERAGE(C3:C12)</f>
        <v>59.077777777777769</v>
      </c>
    </row>
    <row r="21" spans="2:3" ht="15.75" customHeight="1" x14ac:dyDescent="0.2"/>
    <row r="22" spans="2:3" ht="15.75" customHeight="1" x14ac:dyDescent="0.2"/>
    <row r="23" spans="2:3" ht="15.75" customHeight="1" x14ac:dyDescent="0.2"/>
    <row r="24" spans="2:3" ht="15.75" customHeight="1" x14ac:dyDescent="0.2"/>
    <row r="25" spans="2:3" ht="15.75" customHeight="1" x14ac:dyDescent="0.2"/>
    <row r="26" spans="2:3" ht="15.75" customHeight="1" x14ac:dyDescent="0.2"/>
    <row r="27" spans="2:3" ht="15.75" customHeight="1" x14ac:dyDescent="0.2"/>
    <row r="28" spans="2:3" ht="15.75" customHeight="1" x14ac:dyDescent="0.2"/>
    <row r="29" spans="2:3" ht="15.75" customHeight="1" x14ac:dyDescent="0.2"/>
    <row r="30" spans="2:3" ht="15.75" customHeight="1" x14ac:dyDescent="0.2"/>
    <row r="31" spans="2:3" ht="15.75" customHeight="1" x14ac:dyDescent="0.2"/>
    <row r="32" spans="2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999"/>
  <sheetViews>
    <sheetView tabSelected="1" workbookViewId="0">
      <pane xSplit="7" ySplit="12" topLeftCell="H13" activePane="bottomRight" state="frozen"/>
      <selection pane="topRight" activeCell="I1" sqref="I1"/>
      <selection pane="bottomLeft" activeCell="A14" sqref="A14"/>
      <selection pane="bottomRight" activeCell="E1" sqref="E1:E1048576"/>
    </sheetView>
  </sheetViews>
  <sheetFormatPr baseColWidth="10" defaultColWidth="14.5" defaultRowHeight="15" customHeight="1" x14ac:dyDescent="0.2"/>
  <cols>
    <col min="1" max="1" width="12.83203125" customWidth="1"/>
    <col min="2" max="2" width="18.6640625" customWidth="1"/>
    <col min="3" max="3" width="19.1640625" customWidth="1"/>
    <col min="4" max="7" width="9.1640625" customWidth="1"/>
    <col min="8" max="8" width="5.5" customWidth="1"/>
    <col min="9" max="9" width="1.1640625" customWidth="1"/>
    <col min="10" max="10" width="6.5" customWidth="1"/>
    <col min="11" max="12" width="3" hidden="1" customWidth="1"/>
    <col min="13" max="13" width="6.5" customWidth="1"/>
    <col min="14" max="14" width="7.33203125" customWidth="1"/>
    <col min="15" max="15" width="1.5" customWidth="1"/>
    <col min="16" max="16" width="7.33203125" customWidth="1"/>
    <col min="17" max="18" width="3" hidden="1" customWidth="1"/>
    <col min="19" max="19" width="6.5" customWidth="1"/>
    <col min="20" max="20" width="7.33203125" customWidth="1"/>
    <col min="21" max="21" width="1.5" customWidth="1"/>
    <col min="22" max="22" width="7.33203125" customWidth="1"/>
    <col min="23" max="24" width="3" hidden="1" customWidth="1"/>
    <col min="25" max="25" width="6.5" customWidth="1"/>
    <col min="26" max="26" width="0.6640625" customWidth="1"/>
    <col min="27" max="27" width="1.33203125" customWidth="1"/>
    <col min="28" max="28" width="0.5" customWidth="1"/>
    <col min="29" max="30" width="3" hidden="1" customWidth="1"/>
    <col min="31" max="31" width="0.5" customWidth="1"/>
    <col min="32" max="32" width="7.33203125" customWidth="1"/>
    <col min="33" max="33" width="1.5" customWidth="1"/>
    <col min="34" max="34" width="7.33203125" customWidth="1"/>
    <col min="35" max="36" width="3" hidden="1" customWidth="1"/>
    <col min="37" max="37" width="6.5" customWidth="1"/>
    <col min="38" max="38" width="7.33203125" customWidth="1"/>
    <col min="39" max="39" width="1.5" customWidth="1"/>
    <col min="40" max="40" width="7.33203125" customWidth="1"/>
    <col min="41" max="42" width="3" hidden="1" customWidth="1"/>
    <col min="43" max="43" width="6.5" customWidth="1"/>
    <col min="44" max="44" width="7.33203125" customWidth="1"/>
    <col min="45" max="45" width="1.5" customWidth="1"/>
    <col min="46" max="46" width="7.33203125" customWidth="1"/>
    <col min="47" max="48" width="3" hidden="1" customWidth="1"/>
    <col min="49" max="49" width="6.5" customWidth="1"/>
    <col min="50" max="50" width="7.33203125" customWidth="1"/>
    <col min="51" max="51" width="1.5" customWidth="1"/>
    <col min="52" max="52" width="7.33203125" customWidth="1"/>
    <col min="53" max="54" width="3" hidden="1" customWidth="1"/>
    <col min="55" max="55" width="6.5" customWidth="1"/>
    <col min="56" max="56" width="7.33203125" customWidth="1"/>
    <col min="57" max="57" width="1.5" customWidth="1"/>
    <col min="58" max="58" width="7.33203125" customWidth="1"/>
    <col min="59" max="60" width="3" hidden="1" customWidth="1"/>
    <col min="61" max="61" width="6.5" customWidth="1"/>
    <col min="62" max="62" width="7.33203125" customWidth="1"/>
    <col min="63" max="63" width="1.5" customWidth="1"/>
    <col min="64" max="64" width="7.33203125" customWidth="1"/>
    <col min="65" max="66" width="3" hidden="1" customWidth="1"/>
    <col min="67" max="67" width="6.5" customWidth="1"/>
  </cols>
  <sheetData>
    <row r="1" spans="1:67" ht="17" hidden="1" thickBot="1" x14ac:dyDescent="0.25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17" hidden="1" thickBot="1" x14ac:dyDescent="0.25">
      <c r="A2" s="1"/>
      <c r="B2" s="2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67" ht="17" hidden="1" thickBot="1" x14ac:dyDescent="0.25">
      <c r="A3" s="1"/>
      <c r="B3" s="2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67" ht="17" hidden="1" thickBot="1" x14ac:dyDescent="0.25">
      <c r="A4" s="1"/>
      <c r="B4" s="2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67" ht="17" hidden="1" thickBot="1" x14ac:dyDescent="0.25">
      <c r="A5" s="1"/>
      <c r="B5" s="2"/>
      <c r="C5" s="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67" ht="17" hidden="1" thickBot="1" x14ac:dyDescent="0.25">
      <c r="A6" s="1"/>
      <c r="B6" s="2"/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spans="1:67" ht="17" hidden="1" thickBot="1" x14ac:dyDescent="0.25">
      <c r="A7" s="1"/>
      <c r="B7" s="2"/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ht="17" hidden="1" thickBot="1" x14ac:dyDescent="0.25">
      <c r="A8" s="1"/>
      <c r="B8" s="2"/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</row>
    <row r="9" spans="1:67" ht="17" hidden="1" thickBot="1" x14ac:dyDescent="0.25">
      <c r="A9" s="1"/>
      <c r="B9" s="2"/>
      <c r="C9" s="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</row>
    <row r="10" spans="1:67" ht="17" hidden="1" thickBot="1" x14ac:dyDescent="0.25">
      <c r="A10" s="1"/>
      <c r="B10" s="2"/>
      <c r="C10" s="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</row>
    <row r="11" spans="1:67" ht="17" hidden="1" thickBot="1" x14ac:dyDescent="0.25">
      <c r="A11" s="1"/>
      <c r="B11" s="2"/>
      <c r="C11" s="3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</row>
    <row r="12" spans="1:67" ht="16" x14ac:dyDescent="0.2">
      <c r="A12" s="1"/>
      <c r="B12" s="2" t="s">
        <v>82</v>
      </c>
      <c r="C12" s="3" t="s">
        <v>83</v>
      </c>
      <c r="D12" s="1" t="s">
        <v>84</v>
      </c>
      <c r="E12" s="58" t="s">
        <v>85</v>
      </c>
      <c r="F12" s="1"/>
      <c r="G12" s="1"/>
      <c r="H12" s="55" t="s">
        <v>4</v>
      </c>
      <c r="I12" s="56"/>
      <c r="J12" s="56"/>
      <c r="K12" s="56"/>
      <c r="L12" s="56"/>
      <c r="M12" s="57"/>
      <c r="N12" s="55" t="s">
        <v>6</v>
      </c>
      <c r="O12" s="56"/>
      <c r="P12" s="56"/>
      <c r="Q12" s="56"/>
      <c r="R12" s="56"/>
      <c r="S12" s="57"/>
      <c r="T12" s="55" t="s">
        <v>8</v>
      </c>
      <c r="U12" s="56"/>
      <c r="V12" s="56"/>
      <c r="W12" s="56"/>
      <c r="X12" s="56"/>
      <c r="Y12" s="57"/>
      <c r="Z12" s="55" t="s">
        <v>10</v>
      </c>
      <c r="AA12" s="56"/>
      <c r="AB12" s="56"/>
      <c r="AC12" s="56"/>
      <c r="AD12" s="56"/>
      <c r="AE12" s="57"/>
      <c r="AF12" s="55" t="s">
        <v>12</v>
      </c>
      <c r="AG12" s="56"/>
      <c r="AH12" s="56"/>
      <c r="AI12" s="56"/>
      <c r="AJ12" s="56"/>
      <c r="AK12" s="57"/>
      <c r="AL12" s="55" t="s">
        <v>14</v>
      </c>
      <c r="AM12" s="56"/>
      <c r="AN12" s="56"/>
      <c r="AO12" s="56"/>
      <c r="AP12" s="56"/>
      <c r="AQ12" s="57"/>
      <c r="AR12" s="55" t="s">
        <v>16</v>
      </c>
      <c r="AS12" s="56"/>
      <c r="AT12" s="56"/>
      <c r="AU12" s="56"/>
      <c r="AV12" s="56"/>
      <c r="AW12" s="57"/>
      <c r="AX12" s="55" t="s">
        <v>18</v>
      </c>
      <c r="AY12" s="56"/>
      <c r="AZ12" s="56"/>
      <c r="BA12" s="56"/>
      <c r="BB12" s="56"/>
      <c r="BC12" s="57"/>
      <c r="BD12" s="55" t="s">
        <v>20</v>
      </c>
      <c r="BE12" s="56"/>
      <c r="BF12" s="56"/>
      <c r="BG12" s="56"/>
      <c r="BH12" s="56"/>
      <c r="BI12" s="57"/>
      <c r="BJ12" s="55" t="s">
        <v>22</v>
      </c>
      <c r="BK12" s="56"/>
      <c r="BL12" s="56"/>
      <c r="BM12" s="56"/>
      <c r="BN12" s="56"/>
      <c r="BO12" s="57"/>
    </row>
    <row r="13" spans="1:67" ht="16" x14ac:dyDescent="0.2">
      <c r="A13" s="2" t="s">
        <v>28</v>
      </c>
      <c r="B13" s="2" t="s">
        <v>29</v>
      </c>
      <c r="C13" s="3" t="s">
        <v>30</v>
      </c>
      <c r="D13" s="14">
        <v>5</v>
      </c>
      <c r="E13" s="14">
        <v>0</v>
      </c>
      <c r="F13" s="16">
        <v>1</v>
      </c>
      <c r="G13" s="17">
        <f t="shared" ref="G13:G97" si="0">L13+R13+X13+AD13+AJ13+AP13+AV13+BH13+BN13+BB13</f>
        <v>0</v>
      </c>
      <c r="H13" s="14">
        <v>1</v>
      </c>
      <c r="I13" s="15" t="s">
        <v>31</v>
      </c>
      <c r="J13" s="14">
        <v>1</v>
      </c>
      <c r="K13" s="12">
        <f>IF(SIGN(H13-J13)=SIGN($D13-$E13),1,0)</f>
        <v>0</v>
      </c>
      <c r="L13" s="12">
        <f>IF(AND($D13=H13,$E13=J13),1,0)</f>
        <v>0</v>
      </c>
      <c r="M13" s="13">
        <f>IF($D13="","",(IFERROR(Standings!$B$13/$G13,0)*L13+3*K13)*$F13)</f>
        <v>0</v>
      </c>
      <c r="N13" s="14">
        <v>1</v>
      </c>
      <c r="O13" s="15" t="s">
        <v>31</v>
      </c>
      <c r="P13" s="14">
        <v>0</v>
      </c>
      <c r="Q13" s="12">
        <f>IF(SIGN(N13-P13)=SIGN($D13-$E13),1,0)</f>
        <v>1</v>
      </c>
      <c r="R13" s="12">
        <f>IF(AND($D13=N13,$E13=P13),1,0)</f>
        <v>0</v>
      </c>
      <c r="S13" s="13">
        <f>IF($D13="","",(IFERROR(Standings!$B$13/$G13,0)*R13+3*Q13)*$F13)</f>
        <v>3</v>
      </c>
      <c r="T13" s="14">
        <v>3</v>
      </c>
      <c r="U13" s="15" t="s">
        <v>31</v>
      </c>
      <c r="V13" s="14">
        <v>1</v>
      </c>
      <c r="W13" s="12">
        <f>IF(SIGN(T13-V13)=SIGN($D13-$E13),1,0)</f>
        <v>1</v>
      </c>
      <c r="X13" s="12">
        <f>IF(AND($D13=T13,$E13=V13),1,0)</f>
        <v>0</v>
      </c>
      <c r="Y13" s="13">
        <f>IF($D13="","",(IFERROR(Standings!$B$13/$G13,0)*X13+3*W13)*$F13)</f>
        <v>3</v>
      </c>
      <c r="Z13" s="14">
        <v>2</v>
      </c>
      <c r="AA13" s="15" t="s">
        <v>31</v>
      </c>
      <c r="AB13" s="14">
        <v>0</v>
      </c>
      <c r="AC13" s="12">
        <f>IF(SIGN(Z13-AB13)=SIGN($D13-$E13),1,0)</f>
        <v>1</v>
      </c>
      <c r="AD13" s="12">
        <f>IF(AND($D13=Z13,$E13=AB13),1,0)</f>
        <v>0</v>
      </c>
      <c r="AE13" s="13">
        <f>IF($D13="","",(IFERROR(Standings!$B$13/$G13,0)*AD13+3*AC13)*$F13)</f>
        <v>3</v>
      </c>
      <c r="AF13" s="14">
        <v>2</v>
      </c>
      <c r="AG13" s="15" t="s">
        <v>31</v>
      </c>
      <c r="AH13" s="14">
        <v>1</v>
      </c>
      <c r="AI13" s="12">
        <f>IF(SIGN(AF13-AH13)=SIGN($D13-$E13),1,0)</f>
        <v>1</v>
      </c>
      <c r="AJ13" s="12">
        <f>IF(AND($D13=AF13,$E13=AH13),1,0)</f>
        <v>0</v>
      </c>
      <c r="AK13" s="13">
        <f>IF($D13="","",(IFERROR(Standings!$B$13/$G13,0)*AJ13+3*AI13)*$F13)</f>
        <v>3</v>
      </c>
      <c r="AL13" s="14">
        <v>1</v>
      </c>
      <c r="AM13" s="15" t="s">
        <v>31</v>
      </c>
      <c r="AN13" s="14">
        <v>1</v>
      </c>
      <c r="AO13" s="12">
        <f>IF(SIGN(AL13-AN13)=SIGN($D13-$E13),1,0)</f>
        <v>0</v>
      </c>
      <c r="AP13" s="12">
        <f>IF(AND($D13=AL13,$E13=AN13),1,0)</f>
        <v>0</v>
      </c>
      <c r="AQ13" s="13">
        <f>IF($D13="","",(IFERROR(Standings!$B$13/$G13,0)*AP13+3*AO13)*$F13)</f>
        <v>0</v>
      </c>
      <c r="AR13" s="14">
        <v>0</v>
      </c>
      <c r="AS13" s="15" t="s">
        <v>31</v>
      </c>
      <c r="AT13" s="14">
        <v>1</v>
      </c>
      <c r="AU13" s="12">
        <f>IF(SIGN(AR13-AT13)=SIGN($D13-$E13),1,0)</f>
        <v>0</v>
      </c>
      <c r="AV13" s="12">
        <f>IF(AND($D13=AR13,$E13=AT13),1,0)</f>
        <v>0</v>
      </c>
      <c r="AW13" s="13">
        <f>IF($D13="","",(IFERROR(Standings!$B$13/$G13,0)*AV13+3*AU13)*$F13)</f>
        <v>0</v>
      </c>
      <c r="AX13" s="14">
        <v>2</v>
      </c>
      <c r="AY13" s="15" t="s">
        <v>31</v>
      </c>
      <c r="AZ13" s="14">
        <v>0</v>
      </c>
      <c r="BA13" s="12">
        <f>IF(SIGN(AX13-AZ13)=SIGN($D13-$E13),1,0)</f>
        <v>1</v>
      </c>
      <c r="BB13" s="12">
        <f>IF(AND($D13=AX13,$E13=AZ13),1,0)</f>
        <v>0</v>
      </c>
      <c r="BC13" s="13">
        <f>IF($D13="","",(IFERROR(Standings!$B$13/$G13,0)*BB13+3*BA13)*$F13)</f>
        <v>3</v>
      </c>
      <c r="BD13" s="18">
        <v>3</v>
      </c>
      <c r="BE13" s="19" t="s">
        <v>31</v>
      </c>
      <c r="BF13" s="19">
        <v>2</v>
      </c>
      <c r="BG13" s="12">
        <f>IF(SIGN(BD13-BF13)=SIGN($D13-$E13),1,0)</f>
        <v>1</v>
      </c>
      <c r="BH13" s="12">
        <f>IF(AND($D13=BD13,$E13=BF13),1,0)</f>
        <v>0</v>
      </c>
      <c r="BI13" s="13">
        <f>IF($D13="","",(IFERROR(Standings!$B$13/$G13,0)*BH13+3*BG13)*$F13)</f>
        <v>3</v>
      </c>
      <c r="BJ13" s="14">
        <v>2</v>
      </c>
      <c r="BK13" s="15" t="s">
        <v>31</v>
      </c>
      <c r="BL13" s="14">
        <v>1</v>
      </c>
      <c r="BM13" s="12">
        <f>IF(SIGN(BJ13-BL13)=SIGN($D13-$E13),1,0)</f>
        <v>1</v>
      </c>
      <c r="BN13" s="12">
        <f>IF(AND($D13=BJ13,$E13=BL13),1,0)</f>
        <v>0</v>
      </c>
      <c r="BO13" s="13">
        <f>IF($D13="","",(IFERROR(Standings!$B$13/$G13,0)*BN13+3*BM13)*$F13)</f>
        <v>3</v>
      </c>
    </row>
    <row r="14" spans="1:67" ht="16" x14ac:dyDescent="0.2">
      <c r="A14" s="2" t="s">
        <v>32</v>
      </c>
      <c r="B14" s="2" t="s">
        <v>33</v>
      </c>
      <c r="C14" s="3" t="s">
        <v>34</v>
      </c>
      <c r="D14" s="14">
        <v>0</v>
      </c>
      <c r="E14" s="14">
        <v>1</v>
      </c>
      <c r="F14" s="16">
        <v>1</v>
      </c>
      <c r="G14" s="17">
        <f t="shared" si="0"/>
        <v>1</v>
      </c>
      <c r="H14" s="14">
        <v>0</v>
      </c>
      <c r="I14" s="15" t="s">
        <v>31</v>
      </c>
      <c r="J14" s="14">
        <v>2</v>
      </c>
      <c r="K14" s="12">
        <f>IF(SIGN(H14-J14)=SIGN($D14-$E14),1,0)</f>
        <v>1</v>
      </c>
      <c r="L14" s="12">
        <f>IF(AND($D14=H14,$E14=J14),1,0)</f>
        <v>0</v>
      </c>
      <c r="M14" s="13">
        <f>IF($D14="","",(IFERROR(Standings!$B$13/$G14,0)*L14+3*K14)*$F14)</f>
        <v>3</v>
      </c>
      <c r="N14" s="14">
        <v>0</v>
      </c>
      <c r="O14" s="15" t="s">
        <v>31</v>
      </c>
      <c r="P14" s="14">
        <v>2</v>
      </c>
      <c r="Q14" s="12">
        <f>IF(SIGN(N14-P14)=SIGN($D14-$E14),1,0)</f>
        <v>1</v>
      </c>
      <c r="R14" s="12">
        <f>IF(AND($D14=N14,$E14=P14),1,0)</f>
        <v>0</v>
      </c>
      <c r="S14" s="13">
        <f>IF($D14="","",(IFERROR(Standings!$B$13/$G14,0)*R14+3*Q14)*$F14)</f>
        <v>3</v>
      </c>
      <c r="T14" s="14">
        <v>0</v>
      </c>
      <c r="U14" s="15" t="s">
        <v>31</v>
      </c>
      <c r="V14" s="14">
        <v>2</v>
      </c>
      <c r="W14" s="12">
        <f>IF(SIGN(T14-V14)=SIGN($D14-$E14),1,0)</f>
        <v>1</v>
      </c>
      <c r="X14" s="12">
        <f>IF(AND($D14=T14,$E14=V14),1,0)</f>
        <v>0</v>
      </c>
      <c r="Y14" s="13">
        <f>IF($D14="","",(IFERROR(Standings!$B$13/$G14,0)*X14+3*W14)*$F14)</f>
        <v>3</v>
      </c>
      <c r="Z14" s="15"/>
      <c r="AA14" s="15" t="s">
        <v>31</v>
      </c>
      <c r="AB14" s="15"/>
      <c r="AC14" s="12">
        <f>IF(SIGN(Z14-AB14)=SIGN($D14-$E14),1,0)</f>
        <v>0</v>
      </c>
      <c r="AD14" s="12">
        <f>IF(AND($D14=Z14,$E14=AB14),1,0)</f>
        <v>0</v>
      </c>
      <c r="AE14" s="13">
        <f>IF($D14="","",(IFERROR(Standings!$B$13/$G14,0)*AD14+3*AC14)*$F14)</f>
        <v>0</v>
      </c>
      <c r="AF14" s="14">
        <v>0</v>
      </c>
      <c r="AG14" s="15" t="s">
        <v>31</v>
      </c>
      <c r="AH14" s="14">
        <v>2</v>
      </c>
      <c r="AI14" s="12">
        <f>IF(SIGN(AF14-AH14)=SIGN($D14-$E14),1,0)</f>
        <v>1</v>
      </c>
      <c r="AJ14" s="12">
        <f>IF(AND($D14=AF14,$E14=AH14),1,0)</f>
        <v>0</v>
      </c>
      <c r="AK14" s="13">
        <f>IF($D14="","",(IFERROR(Standings!$B$13/$G14,0)*AJ14+3*AI14)*$F14)</f>
        <v>3</v>
      </c>
      <c r="AL14" s="14">
        <v>1</v>
      </c>
      <c r="AM14" s="15" t="s">
        <v>31</v>
      </c>
      <c r="AN14" s="14">
        <v>2</v>
      </c>
      <c r="AO14" s="12">
        <f>IF(SIGN(AL14-AN14)=SIGN($D14-$E14),1,0)</f>
        <v>1</v>
      </c>
      <c r="AP14" s="12">
        <f>IF(AND($D14=AL14,$E14=AN14),1,0)</f>
        <v>0</v>
      </c>
      <c r="AQ14" s="13">
        <f>IF($D14="","",(IFERROR(Standings!$B$13/$G14,0)*AP14+3*AO14)*$F14)</f>
        <v>3</v>
      </c>
      <c r="AR14" s="14">
        <v>1</v>
      </c>
      <c r="AS14" s="15" t="s">
        <v>31</v>
      </c>
      <c r="AT14" s="14">
        <v>1</v>
      </c>
      <c r="AU14" s="12">
        <f>IF(SIGN(AR14-AT14)=SIGN($D14-$E14),1,0)</f>
        <v>0</v>
      </c>
      <c r="AV14" s="12">
        <f>IF(AND($D14=AR14,$E14=AT14),1,0)</f>
        <v>0</v>
      </c>
      <c r="AW14" s="13">
        <f>IF($D14="","",(IFERROR(Standings!$B$13/$G14,0)*AV14+3*AU14)*$F14)</f>
        <v>0</v>
      </c>
      <c r="AX14" s="14">
        <v>0</v>
      </c>
      <c r="AY14" s="15" t="s">
        <v>31</v>
      </c>
      <c r="AZ14" s="14">
        <v>1</v>
      </c>
      <c r="BA14" s="12">
        <f>IF(SIGN(AX14-AZ14)=SIGN($D14-$E14),1,0)</f>
        <v>1</v>
      </c>
      <c r="BB14" s="12">
        <f>IF(AND($D14=AX14,$E14=AZ14),1,0)</f>
        <v>1</v>
      </c>
      <c r="BC14" s="13">
        <f>IF($D14="","",(IFERROR(Standings!$B$13/$G14,0)*BB14+3*BA14)*$F14)</f>
        <v>12</v>
      </c>
      <c r="BD14" s="20">
        <v>1</v>
      </c>
      <c r="BE14" s="21" t="s">
        <v>31</v>
      </c>
      <c r="BF14" s="21">
        <v>2</v>
      </c>
      <c r="BG14" s="12">
        <f>IF(SIGN(BD14-BF14)=SIGN($D14-$E14),1,0)</f>
        <v>1</v>
      </c>
      <c r="BH14" s="12">
        <f>IF(AND($D14=BD14,$E14=BF14),1,0)</f>
        <v>0</v>
      </c>
      <c r="BI14" s="13">
        <f>IF($D14="","",(IFERROR(Standings!$B$13/$G14,0)*BH14+3*BG14)*$F14)</f>
        <v>3</v>
      </c>
      <c r="BJ14" s="14">
        <v>1</v>
      </c>
      <c r="BK14" s="15" t="s">
        <v>31</v>
      </c>
      <c r="BL14" s="14">
        <v>2</v>
      </c>
      <c r="BM14" s="12">
        <f>IF(SIGN(BJ14-BL14)=SIGN($D14-$E14),1,0)</f>
        <v>1</v>
      </c>
      <c r="BN14" s="12">
        <f>IF(AND($D14=BJ14,$E14=BL14),1,0)</f>
        <v>0</v>
      </c>
      <c r="BO14" s="13">
        <f>IF($D14="","",(IFERROR(Standings!$B$13/$G14,0)*BN14+3*BM14)*$F14)</f>
        <v>3</v>
      </c>
    </row>
    <row r="15" spans="1:67" ht="16" x14ac:dyDescent="0.2">
      <c r="A15" s="2" t="s">
        <v>32</v>
      </c>
      <c r="B15" s="2" t="s">
        <v>35</v>
      </c>
      <c r="C15" s="3" t="s">
        <v>36</v>
      </c>
      <c r="D15" s="14">
        <v>3</v>
      </c>
      <c r="E15" s="14">
        <v>3</v>
      </c>
      <c r="F15" s="16">
        <v>1</v>
      </c>
      <c r="G15" s="17">
        <f t="shared" si="0"/>
        <v>0</v>
      </c>
      <c r="H15" s="14">
        <v>1</v>
      </c>
      <c r="I15" s="15" t="s">
        <v>31</v>
      </c>
      <c r="J15" s="14">
        <v>1</v>
      </c>
      <c r="K15" s="12">
        <f>IF(SIGN(H15-J15)=SIGN($D15-$E15),1,0)</f>
        <v>1</v>
      </c>
      <c r="L15" s="12">
        <f>IF(AND($D15=H15,$E15=J15),1,0)</f>
        <v>0</v>
      </c>
      <c r="M15" s="13">
        <f>IF($D15="","",(IFERROR(Standings!$B$13/$G15,0)*L15+3*K15)*$F15)</f>
        <v>3</v>
      </c>
      <c r="N15" s="14">
        <v>1</v>
      </c>
      <c r="O15" s="15" t="s">
        <v>31</v>
      </c>
      <c r="P15" s="14">
        <v>2</v>
      </c>
      <c r="Q15" s="12">
        <f>IF(SIGN(N15-P15)=SIGN($D15-$E15),1,0)</f>
        <v>0</v>
      </c>
      <c r="R15" s="12">
        <f>IF(AND($D15=N15,$E15=P15),1,0)</f>
        <v>0</v>
      </c>
      <c r="S15" s="13">
        <f>IF($D15="","",(IFERROR(Standings!$B$13/$G15,0)*R15+3*Q15)*$F15)</f>
        <v>0</v>
      </c>
      <c r="T15" s="14">
        <v>2</v>
      </c>
      <c r="U15" s="15" t="s">
        <v>31</v>
      </c>
      <c r="V15" s="14">
        <v>3</v>
      </c>
      <c r="W15" s="12">
        <f>IF(SIGN(T15-V15)=SIGN($D15-$E15),1,0)</f>
        <v>0</v>
      </c>
      <c r="X15" s="12">
        <f>IF(AND($D15=T15,$E15=V15),1,0)</f>
        <v>0</v>
      </c>
      <c r="Y15" s="13">
        <f>IF($D15="","",(IFERROR(Standings!$B$13/$G15,0)*X15+3*W15)*$F15)</f>
        <v>0</v>
      </c>
      <c r="Z15" s="15"/>
      <c r="AA15" s="15" t="s">
        <v>31</v>
      </c>
      <c r="AB15" s="15"/>
      <c r="AC15" s="12">
        <f>IF(SIGN(Z15-AB15)=SIGN($D15-$E15),1,0)</f>
        <v>1</v>
      </c>
      <c r="AD15" s="12">
        <f>IF(AND($D15=Z15,$E15=AB15),1,0)</f>
        <v>0</v>
      </c>
      <c r="AE15" s="13">
        <f>IF($D15="","",(IFERROR(Standings!$B$13/$G15,0)*AD15+3*AC15)*$F15)</f>
        <v>3</v>
      </c>
      <c r="AF15" s="14">
        <v>3</v>
      </c>
      <c r="AG15" s="15" t="s">
        <v>31</v>
      </c>
      <c r="AH15" s="14">
        <v>2</v>
      </c>
      <c r="AI15" s="12">
        <f>IF(SIGN(AF15-AH15)=SIGN($D15-$E15),1,0)</f>
        <v>0</v>
      </c>
      <c r="AJ15" s="12">
        <f>IF(AND($D15=AF15,$E15=AH15),1,0)</f>
        <v>0</v>
      </c>
      <c r="AK15" s="13">
        <f>IF($D15="","",(IFERROR(Standings!$B$13/$G15,0)*AJ15+3*AI15)*$F15)</f>
        <v>0</v>
      </c>
      <c r="AL15" s="14">
        <v>1</v>
      </c>
      <c r="AM15" s="15" t="s">
        <v>31</v>
      </c>
      <c r="AN15" s="14">
        <v>1</v>
      </c>
      <c r="AO15" s="12">
        <f>IF(SIGN(AL15-AN15)=SIGN($D15-$E15),1,0)</f>
        <v>1</v>
      </c>
      <c r="AP15" s="12">
        <f>IF(AND($D15=AL15,$E15=AN15),1,0)</f>
        <v>0</v>
      </c>
      <c r="AQ15" s="13">
        <f>IF($D15="","",(IFERROR(Standings!$B$13/$G15,0)*AP15+3*AO15)*$F15)</f>
        <v>3</v>
      </c>
      <c r="AR15" s="14">
        <v>2</v>
      </c>
      <c r="AS15" s="15" t="s">
        <v>31</v>
      </c>
      <c r="AT15" s="14">
        <v>1</v>
      </c>
      <c r="AU15" s="12">
        <f>IF(SIGN(AR15-AT15)=SIGN($D15-$E15),1,0)</f>
        <v>0</v>
      </c>
      <c r="AV15" s="12">
        <f>IF(AND($D15=AR15,$E15=AT15),1,0)</f>
        <v>0</v>
      </c>
      <c r="AW15" s="13">
        <f>IF($D15="","",(IFERROR(Standings!$B$13/$G15,0)*AV15+3*AU15)*$F15)</f>
        <v>0</v>
      </c>
      <c r="AX15" s="14">
        <v>2</v>
      </c>
      <c r="AY15" s="15" t="s">
        <v>31</v>
      </c>
      <c r="AZ15" s="14">
        <v>1</v>
      </c>
      <c r="BA15" s="12">
        <f>IF(SIGN(AX15-AZ15)=SIGN($D15-$E15),1,0)</f>
        <v>0</v>
      </c>
      <c r="BB15" s="12">
        <f>IF(AND($D15=AX15,$E15=AZ15),1,0)</f>
        <v>0</v>
      </c>
      <c r="BC15" s="13">
        <f>IF($D15="","",(IFERROR(Standings!$B$13/$G15,0)*BB15+3*BA15)*$F15)</f>
        <v>0</v>
      </c>
      <c r="BD15" s="22">
        <v>1</v>
      </c>
      <c r="BE15" s="21" t="s">
        <v>31</v>
      </c>
      <c r="BF15" s="23">
        <v>0</v>
      </c>
      <c r="BG15" s="12">
        <f>IF(SIGN(BD15-BF15)=SIGN($D15-$E15),1,0)</f>
        <v>0</v>
      </c>
      <c r="BH15" s="12">
        <f>IF(AND($D15=BD15,$E15=BF15),1,0)</f>
        <v>0</v>
      </c>
      <c r="BI15" s="13">
        <f>IF($D15="","",(IFERROR(Standings!$B$13/$G15,0)*BH15+3*BG15)*$F15)</f>
        <v>0</v>
      </c>
      <c r="BJ15" s="14">
        <v>1</v>
      </c>
      <c r="BK15" s="15" t="s">
        <v>31</v>
      </c>
      <c r="BL15" s="14">
        <v>2</v>
      </c>
      <c r="BM15" s="12">
        <f>IF(SIGN(BJ15-BL15)=SIGN($D15-$E15),1,0)</f>
        <v>0</v>
      </c>
      <c r="BN15" s="12">
        <f>IF(AND($D15=BJ15,$E15=BL15),1,0)</f>
        <v>0</v>
      </c>
      <c r="BO15" s="13">
        <f>IF($D15="","",(IFERROR(Standings!$B$13/$G15,0)*BN15+3*BM15)*$F15)</f>
        <v>0</v>
      </c>
    </row>
    <row r="16" spans="1:67" ht="16" x14ac:dyDescent="0.2">
      <c r="A16" s="2" t="s">
        <v>32</v>
      </c>
      <c r="B16" s="2" t="s">
        <v>37</v>
      </c>
      <c r="C16" s="3" t="s">
        <v>38</v>
      </c>
      <c r="D16" s="14">
        <v>0</v>
      </c>
      <c r="E16" s="14">
        <v>1</v>
      </c>
      <c r="F16" s="16">
        <v>1</v>
      </c>
      <c r="G16" s="17">
        <f t="shared" si="0"/>
        <v>1</v>
      </c>
      <c r="H16" s="14">
        <v>2</v>
      </c>
      <c r="I16" s="15" t="s">
        <v>31</v>
      </c>
      <c r="J16" s="14">
        <v>1</v>
      </c>
      <c r="K16" s="12">
        <f>IF(SIGN(H16-J16)=SIGN($D16-$E16),1,0)</f>
        <v>0</v>
      </c>
      <c r="L16" s="12">
        <f>IF(AND($D16=H16,$E16=J16),1,0)</f>
        <v>0</v>
      </c>
      <c r="M16" s="13">
        <f>IF($D16="","",(IFERROR(Standings!$B$13/$G16,0)*L16+3*K16)*$F16)</f>
        <v>0</v>
      </c>
      <c r="N16" s="14">
        <v>1</v>
      </c>
      <c r="O16" s="15" t="s">
        <v>31</v>
      </c>
      <c r="P16" s="14">
        <v>1</v>
      </c>
      <c r="Q16" s="12">
        <f>IF(SIGN(N16-P16)=SIGN($D16-$E16),1,0)</f>
        <v>0</v>
      </c>
      <c r="R16" s="12">
        <f>IF(AND($D16=N16,$E16=P16),1,0)</f>
        <v>0</v>
      </c>
      <c r="S16" s="13">
        <f>IF($D16="","",(IFERROR(Standings!$B$13/$G16,0)*R16+3*Q16)*$F16)</f>
        <v>0</v>
      </c>
      <c r="T16" s="14">
        <v>1</v>
      </c>
      <c r="U16" s="15" t="s">
        <v>31</v>
      </c>
      <c r="V16" s="14">
        <v>1</v>
      </c>
      <c r="W16" s="12">
        <f>IF(SIGN(T16-V16)=SIGN($D16-$E16),1,0)</f>
        <v>0</v>
      </c>
      <c r="X16" s="12">
        <f>IF(AND($D16=T16,$E16=V16),1,0)</f>
        <v>0</v>
      </c>
      <c r="Y16" s="13">
        <f>IF($D16="","",(IFERROR(Standings!$B$13/$G16,0)*X16+3*W16)*$F16)</f>
        <v>0</v>
      </c>
      <c r="Z16" s="15"/>
      <c r="AA16" s="15" t="s">
        <v>31</v>
      </c>
      <c r="AB16" s="15"/>
      <c r="AC16" s="12">
        <f>IF(SIGN(Z16-AB16)=SIGN($D16-$E16),1,0)</f>
        <v>0</v>
      </c>
      <c r="AD16" s="12">
        <f>IF(AND($D16=Z16,$E16=AB16),1,0)</f>
        <v>0</v>
      </c>
      <c r="AE16" s="13">
        <f>IF($D16="","",(IFERROR(Standings!$B$13/$G16,0)*AD16+3*AC16)*$F16)</f>
        <v>0</v>
      </c>
      <c r="AF16" s="14">
        <v>1</v>
      </c>
      <c r="AG16" s="15" t="s">
        <v>31</v>
      </c>
      <c r="AH16" s="14">
        <v>0</v>
      </c>
      <c r="AI16" s="12">
        <f>IF(SIGN(AF16-AH16)=SIGN($D16-$E16),1,0)</f>
        <v>0</v>
      </c>
      <c r="AJ16" s="12">
        <f>IF(AND($D16=AF16,$E16=AH16),1,0)</f>
        <v>0</v>
      </c>
      <c r="AK16" s="13">
        <f>IF($D16="","",(IFERROR(Standings!$B$13/$G16,0)*AJ16+3*AI16)*$F16)</f>
        <v>0</v>
      </c>
      <c r="AL16" s="14">
        <v>2</v>
      </c>
      <c r="AM16" s="15" t="s">
        <v>31</v>
      </c>
      <c r="AN16" s="14">
        <v>2</v>
      </c>
      <c r="AO16" s="12">
        <f>IF(SIGN(AL16-AN16)=SIGN($D16-$E16),1,0)</f>
        <v>0</v>
      </c>
      <c r="AP16" s="12">
        <f>IF(AND($D16=AL16,$E16=AN16),1,0)</f>
        <v>0</v>
      </c>
      <c r="AQ16" s="13">
        <f>IF($D16="","",(IFERROR(Standings!$B$13/$G16,0)*AP16+3*AO16)*$F16)</f>
        <v>0</v>
      </c>
      <c r="AR16" s="14">
        <v>1</v>
      </c>
      <c r="AS16" s="15" t="s">
        <v>31</v>
      </c>
      <c r="AT16" s="14">
        <v>0</v>
      </c>
      <c r="AU16" s="12">
        <f>IF(SIGN(AR16-AT16)=SIGN($D16-$E16),1,0)</f>
        <v>0</v>
      </c>
      <c r="AV16" s="12">
        <f>IF(AND($D16=AR16,$E16=AT16),1,0)</f>
        <v>0</v>
      </c>
      <c r="AW16" s="13">
        <f>IF($D16="","",(IFERROR(Standings!$B$13/$G16,0)*AV16+3*AU16)*$F16)</f>
        <v>0</v>
      </c>
      <c r="AX16" s="14">
        <v>1</v>
      </c>
      <c r="AY16" s="15" t="s">
        <v>31</v>
      </c>
      <c r="AZ16" s="14">
        <v>0</v>
      </c>
      <c r="BA16" s="12">
        <f>IF(SIGN(AX16-AZ16)=SIGN($D16-$E16),1,0)</f>
        <v>0</v>
      </c>
      <c r="BB16" s="12">
        <f>IF(AND($D16=AX16,$E16=AZ16),1,0)</f>
        <v>0</v>
      </c>
      <c r="BC16" s="13">
        <f>IF($D16="","",(IFERROR(Standings!$B$13/$G16,0)*BB16+3*BA16)*$F16)</f>
        <v>0</v>
      </c>
      <c r="BD16" s="22">
        <v>0</v>
      </c>
      <c r="BE16" s="21" t="s">
        <v>31</v>
      </c>
      <c r="BF16" s="23">
        <v>1</v>
      </c>
      <c r="BG16" s="12">
        <f>IF(SIGN(BD16-BF16)=SIGN($D16-$E16),1,0)</f>
        <v>1</v>
      </c>
      <c r="BH16" s="12">
        <f>IF(AND($D16=BD16,$E16=BF16),1,0)</f>
        <v>1</v>
      </c>
      <c r="BI16" s="13">
        <f>IF($D16="","",(IFERROR(Standings!$B$13/$G16,0)*BH16+3*BG16)*$F16)</f>
        <v>12</v>
      </c>
      <c r="BJ16" s="14">
        <v>1</v>
      </c>
      <c r="BK16" s="15" t="s">
        <v>31</v>
      </c>
      <c r="BL16" s="14">
        <v>1</v>
      </c>
      <c r="BM16" s="12">
        <f>IF(SIGN(BJ16-BL16)=SIGN($D16-$E16),1,0)</f>
        <v>0</v>
      </c>
      <c r="BN16" s="12">
        <f>IF(AND($D16=BJ16,$E16=BL16),1,0)</f>
        <v>0</v>
      </c>
      <c r="BO16" s="13">
        <f>IF($D16="","",(IFERROR(Standings!$B$13/$G16,0)*BN16+3*BM16)*$F16)</f>
        <v>0</v>
      </c>
    </row>
    <row r="17" spans="1:67" ht="16" x14ac:dyDescent="0.2">
      <c r="A17" s="2" t="s">
        <v>39</v>
      </c>
      <c r="B17" s="2" t="s">
        <v>40</v>
      </c>
      <c r="C17" s="3" t="s">
        <v>41</v>
      </c>
      <c r="D17" s="14">
        <v>2</v>
      </c>
      <c r="E17" s="14">
        <v>1</v>
      </c>
      <c r="F17" s="16">
        <v>1</v>
      </c>
      <c r="G17" s="17">
        <f t="shared" si="0"/>
        <v>1</v>
      </c>
      <c r="H17" s="14">
        <v>3</v>
      </c>
      <c r="I17" s="15" t="s">
        <v>31</v>
      </c>
      <c r="J17" s="14">
        <v>0</v>
      </c>
      <c r="K17" s="12">
        <f>IF(SIGN(H17-J17)=SIGN($D17-$E17),1,0)</f>
        <v>1</v>
      </c>
      <c r="L17" s="12">
        <f>IF(AND($D17=H17,$E17=J17),1,0)</f>
        <v>0</v>
      </c>
      <c r="M17" s="13">
        <f>IF($D17="","",(IFERROR(Standings!$B$13/$G17,0)*L17+3*K17)*$F17)</f>
        <v>3</v>
      </c>
      <c r="N17" s="14">
        <v>1</v>
      </c>
      <c r="O17" s="15" t="s">
        <v>31</v>
      </c>
      <c r="P17" s="14">
        <v>0</v>
      </c>
      <c r="Q17" s="12">
        <f>IF(SIGN(N17-P17)=SIGN($D17-$E17),1,0)</f>
        <v>1</v>
      </c>
      <c r="R17" s="12">
        <f>IF(AND($D17=N17,$E17=P17),1,0)</f>
        <v>0</v>
      </c>
      <c r="S17" s="13">
        <f>IF($D17="","",(IFERROR(Standings!$B$13/$G17,0)*R17+3*Q17)*$F17)</f>
        <v>3</v>
      </c>
      <c r="T17" s="14">
        <v>3</v>
      </c>
      <c r="U17" s="15" t="s">
        <v>31</v>
      </c>
      <c r="V17" s="14">
        <v>1</v>
      </c>
      <c r="W17" s="12">
        <f>IF(SIGN(T17-V17)=SIGN($D17-$E17),1,0)</f>
        <v>1</v>
      </c>
      <c r="X17" s="12">
        <f>IF(AND($D17=T17,$E17=V17),1,0)</f>
        <v>0</v>
      </c>
      <c r="Y17" s="13">
        <f>IF($D17="","",(IFERROR(Standings!$B$13/$G17,0)*X17+3*W17)*$F17)</f>
        <v>3</v>
      </c>
      <c r="Z17" s="15"/>
      <c r="AA17" s="15" t="s">
        <v>31</v>
      </c>
      <c r="AB17" s="15"/>
      <c r="AC17" s="12">
        <f>IF(SIGN(Z17-AB17)=SIGN($D17-$E17),1,0)</f>
        <v>0</v>
      </c>
      <c r="AD17" s="12">
        <f>IF(AND($D17=Z17,$E17=AB17),1,0)</f>
        <v>0</v>
      </c>
      <c r="AE17" s="13">
        <f>IF($D17="","",(IFERROR(Standings!$B$13/$G17,0)*AD17+3*AC17)*$F17)</f>
        <v>0</v>
      </c>
      <c r="AF17" s="14">
        <v>3</v>
      </c>
      <c r="AG17" s="15" t="s">
        <v>31</v>
      </c>
      <c r="AH17" s="14">
        <v>0</v>
      </c>
      <c r="AI17" s="12">
        <f>IF(SIGN(AF17-AH17)=SIGN($D17-$E17),1,0)</f>
        <v>1</v>
      </c>
      <c r="AJ17" s="12">
        <f>IF(AND($D17=AF17,$E17=AH17),1,0)</f>
        <v>0</v>
      </c>
      <c r="AK17" s="13">
        <f>IF($D17="","",(IFERROR(Standings!$B$13/$G17,0)*AJ17+3*AI17)*$F17)</f>
        <v>3</v>
      </c>
      <c r="AL17" s="14">
        <v>2</v>
      </c>
      <c r="AM17" s="15" t="s">
        <v>31</v>
      </c>
      <c r="AN17" s="14">
        <v>0</v>
      </c>
      <c r="AO17" s="12">
        <f>IF(SIGN(AL17-AN17)=SIGN($D17-$E17),1,0)</f>
        <v>1</v>
      </c>
      <c r="AP17" s="12">
        <f>IF(AND($D17=AL17,$E17=AN17),1,0)</f>
        <v>0</v>
      </c>
      <c r="AQ17" s="13">
        <f>IF($D17="","",(IFERROR(Standings!$B$13/$G17,0)*AP17+3*AO17)*$F17)</f>
        <v>3</v>
      </c>
      <c r="AR17" s="14">
        <v>2</v>
      </c>
      <c r="AS17" s="15" t="s">
        <v>31</v>
      </c>
      <c r="AT17" s="14">
        <v>1</v>
      </c>
      <c r="AU17" s="12">
        <f>IF(SIGN(AR17-AT17)=SIGN($D17-$E17),1,0)</f>
        <v>1</v>
      </c>
      <c r="AV17" s="12">
        <f>IF(AND($D17=AR17,$E17=AT17),1,0)</f>
        <v>1</v>
      </c>
      <c r="AW17" s="13">
        <f>IF($D17="","",(IFERROR(Standings!$B$13/$G17,0)*AV17+3*AU17)*$F17)</f>
        <v>12</v>
      </c>
      <c r="AX17" s="14">
        <v>4</v>
      </c>
      <c r="AY17" s="15" t="s">
        <v>31</v>
      </c>
      <c r="AZ17" s="14">
        <v>1</v>
      </c>
      <c r="BA17" s="12">
        <f>IF(SIGN(AX17-AZ17)=SIGN($D17-$E17),1,0)</f>
        <v>1</v>
      </c>
      <c r="BB17" s="12">
        <f>IF(AND($D17=AX17,$E17=AZ17),1,0)</f>
        <v>0</v>
      </c>
      <c r="BC17" s="13">
        <f>IF($D17="","",(IFERROR(Standings!$B$13/$G17,0)*BB17+3*BA17)*$F17)</f>
        <v>3</v>
      </c>
      <c r="BD17" s="22">
        <v>3</v>
      </c>
      <c r="BE17" s="21" t="s">
        <v>31</v>
      </c>
      <c r="BF17" s="23">
        <v>1</v>
      </c>
      <c r="BG17" s="12">
        <f>IF(SIGN(BD17-BF17)=SIGN($D17-$E17),1,0)</f>
        <v>1</v>
      </c>
      <c r="BH17" s="12">
        <f>IF(AND($D17=BD17,$E17=BF17),1,0)</f>
        <v>0</v>
      </c>
      <c r="BI17" s="13">
        <f>IF($D17="","",(IFERROR(Standings!$B$13/$G17,0)*BH17+3*BG17)*$F17)</f>
        <v>3</v>
      </c>
      <c r="BJ17" s="14">
        <v>2</v>
      </c>
      <c r="BK17" s="15" t="s">
        <v>31</v>
      </c>
      <c r="BL17" s="14">
        <v>0</v>
      </c>
      <c r="BM17" s="12">
        <f>IF(SIGN(BJ17-BL17)=SIGN($D17-$E17),1,0)</f>
        <v>1</v>
      </c>
      <c r="BN17" s="12">
        <f>IF(AND($D17=BJ17,$E17=BL17),1,0)</f>
        <v>0</v>
      </c>
      <c r="BO17" s="13">
        <f>IF($D17="","",(IFERROR(Standings!$B$13/$G17,0)*BN17+3*BM17)*$F17)</f>
        <v>3</v>
      </c>
    </row>
    <row r="18" spans="1:67" ht="16" x14ac:dyDescent="0.2">
      <c r="A18" s="2" t="s">
        <v>39</v>
      </c>
      <c r="B18" s="2" t="s">
        <v>42</v>
      </c>
      <c r="C18" s="3" t="s">
        <v>43</v>
      </c>
      <c r="D18" s="14">
        <v>0</v>
      </c>
      <c r="E18" s="14">
        <v>1</v>
      </c>
      <c r="F18" s="16">
        <v>1</v>
      </c>
      <c r="G18" s="17">
        <f t="shared" si="0"/>
        <v>0</v>
      </c>
      <c r="H18" s="14">
        <v>1</v>
      </c>
      <c r="I18" s="15" t="s">
        <v>31</v>
      </c>
      <c r="J18" s="14">
        <v>1</v>
      </c>
      <c r="K18" s="12">
        <f>IF(SIGN(H18-J18)=SIGN($D18-$E18),1,0)</f>
        <v>0</v>
      </c>
      <c r="L18" s="12">
        <f>IF(AND($D18=H18,$E18=J18),1,0)</f>
        <v>0</v>
      </c>
      <c r="M18" s="13">
        <f>IF($D18="","",(IFERROR(Standings!$B$13/$G18,0)*L18+3*K18)*$F18)</f>
        <v>0</v>
      </c>
      <c r="N18" s="14">
        <v>0</v>
      </c>
      <c r="O18" s="15" t="s">
        <v>31</v>
      </c>
      <c r="P18" s="14">
        <v>0</v>
      </c>
      <c r="Q18" s="12">
        <f>IF(SIGN(N18-P18)=SIGN($D18-$E18),1,0)</f>
        <v>0</v>
      </c>
      <c r="R18" s="12">
        <f>IF(AND($D18=N18,$E18=P18),1,0)</f>
        <v>0</v>
      </c>
      <c r="S18" s="13">
        <f>IF($D18="","",(IFERROR(Standings!$B$13/$G18,0)*R18+3*Q18)*$F18)</f>
        <v>0</v>
      </c>
      <c r="T18" s="14">
        <v>1</v>
      </c>
      <c r="U18" s="15" t="s">
        <v>31</v>
      </c>
      <c r="V18" s="14">
        <v>2</v>
      </c>
      <c r="W18" s="12">
        <f>IF(SIGN(T18-V18)=SIGN($D18-$E18),1,0)</f>
        <v>1</v>
      </c>
      <c r="X18" s="12">
        <f>IF(AND($D18=T18,$E18=V18),1,0)</f>
        <v>0</v>
      </c>
      <c r="Y18" s="13">
        <f>IF($D18="","",(IFERROR(Standings!$B$13/$G18,0)*X18+3*W18)*$F18)</f>
        <v>3</v>
      </c>
      <c r="Z18" s="15"/>
      <c r="AA18" s="15" t="s">
        <v>31</v>
      </c>
      <c r="AB18" s="15"/>
      <c r="AC18" s="12">
        <f>IF(SIGN(Z18-AB18)=SIGN($D18-$E18),1,0)</f>
        <v>0</v>
      </c>
      <c r="AD18" s="12">
        <f>IF(AND($D18=Z18,$E18=AB18),1,0)</f>
        <v>0</v>
      </c>
      <c r="AE18" s="13">
        <f>IF($D18="","",(IFERROR(Standings!$B$13/$G18,0)*AD18+3*AC18)*$F18)</f>
        <v>0</v>
      </c>
      <c r="AF18" s="14">
        <v>1</v>
      </c>
      <c r="AG18" s="15" t="s">
        <v>31</v>
      </c>
      <c r="AH18" s="14">
        <v>2</v>
      </c>
      <c r="AI18" s="12">
        <f>IF(SIGN(AF18-AH18)=SIGN($D18-$E18),1,0)</f>
        <v>1</v>
      </c>
      <c r="AJ18" s="12">
        <f>IF(AND($D18=AF18,$E18=AH18),1,0)</f>
        <v>0</v>
      </c>
      <c r="AK18" s="13">
        <f>IF($D18="","",(IFERROR(Standings!$B$13/$G18,0)*AJ18+3*AI18)*$F18)</f>
        <v>3</v>
      </c>
      <c r="AL18" s="14">
        <v>1</v>
      </c>
      <c r="AM18" s="15" t="s">
        <v>31</v>
      </c>
      <c r="AN18" s="14">
        <v>2</v>
      </c>
      <c r="AO18" s="12">
        <f>IF(SIGN(AL18-AN18)=SIGN($D18-$E18),1,0)</f>
        <v>1</v>
      </c>
      <c r="AP18" s="12">
        <f>IF(AND($D18=AL18,$E18=AN18),1,0)</f>
        <v>0</v>
      </c>
      <c r="AQ18" s="13">
        <f>IF($D18="","",(IFERROR(Standings!$B$13/$G18,0)*AP18+3*AO18)*$F18)</f>
        <v>3</v>
      </c>
      <c r="AR18" s="14">
        <v>1</v>
      </c>
      <c r="AS18" s="15" t="s">
        <v>31</v>
      </c>
      <c r="AT18" s="14">
        <v>1</v>
      </c>
      <c r="AU18" s="12">
        <f>IF(SIGN(AR18-AT18)=SIGN($D18-$E18),1,0)</f>
        <v>0</v>
      </c>
      <c r="AV18" s="12">
        <f>IF(AND($D18=AR18,$E18=AT18),1,0)</f>
        <v>0</v>
      </c>
      <c r="AW18" s="13">
        <f>IF($D18="","",(IFERROR(Standings!$B$13/$G18,0)*AV18+3*AU18)*$F18)</f>
        <v>0</v>
      </c>
      <c r="AX18" s="14">
        <v>1</v>
      </c>
      <c r="AY18" s="15" t="s">
        <v>31</v>
      </c>
      <c r="AZ18" s="14">
        <v>2</v>
      </c>
      <c r="BA18" s="12">
        <f>IF(SIGN(AX18-AZ18)=SIGN($D18-$E18),1,0)</f>
        <v>1</v>
      </c>
      <c r="BB18" s="12">
        <f>IF(AND($D18=AX18,$E18=AZ18),1,0)</f>
        <v>0</v>
      </c>
      <c r="BC18" s="13">
        <f>IF($D18="","",(IFERROR(Standings!$B$13/$G18,0)*BB18+3*BA18)*$F18)</f>
        <v>3</v>
      </c>
      <c r="BD18" s="22">
        <v>1</v>
      </c>
      <c r="BE18" s="21" t="s">
        <v>31</v>
      </c>
      <c r="BF18" s="23">
        <v>2</v>
      </c>
      <c r="BG18" s="12">
        <f>IF(SIGN(BD18-BF18)=SIGN($D18-$E18),1,0)</f>
        <v>1</v>
      </c>
      <c r="BH18" s="12">
        <f>IF(AND($D18=BD18,$E18=BF18),1,0)</f>
        <v>0</v>
      </c>
      <c r="BI18" s="13">
        <f>IF($D18="","",(IFERROR(Standings!$B$13/$G18,0)*BH18+3*BG18)*$F18)</f>
        <v>3</v>
      </c>
      <c r="BJ18" s="14">
        <v>1</v>
      </c>
      <c r="BK18" s="15" t="s">
        <v>31</v>
      </c>
      <c r="BL18" s="14">
        <v>2</v>
      </c>
      <c r="BM18" s="12">
        <f>IF(SIGN(BJ18-BL18)=SIGN($D18-$E18),1,0)</f>
        <v>1</v>
      </c>
      <c r="BN18" s="12">
        <f>IF(AND($D18=BJ18,$E18=BL18),1,0)</f>
        <v>0</v>
      </c>
      <c r="BO18" s="13">
        <f>IF($D18="","",(IFERROR(Standings!$B$13/$G18,0)*BN18+3*BM18)*$F18)</f>
        <v>3</v>
      </c>
    </row>
    <row r="19" spans="1:67" ht="16" x14ac:dyDescent="0.2">
      <c r="A19" s="2" t="s">
        <v>39</v>
      </c>
      <c r="B19" s="2" t="s">
        <v>44</v>
      </c>
      <c r="C19" s="3" t="s">
        <v>45</v>
      </c>
      <c r="D19" s="14">
        <v>1</v>
      </c>
      <c r="E19" s="14">
        <v>1</v>
      </c>
      <c r="F19" s="16">
        <v>1</v>
      </c>
      <c r="G19" s="17">
        <f t="shared" si="0"/>
        <v>0</v>
      </c>
      <c r="H19" s="14">
        <v>4</v>
      </c>
      <c r="I19" s="15" t="s">
        <v>31</v>
      </c>
      <c r="J19" s="14">
        <v>0</v>
      </c>
      <c r="K19" s="12">
        <f>IF(SIGN(H19-J19)=SIGN($D19-$E19),1,0)</f>
        <v>0</v>
      </c>
      <c r="L19" s="12">
        <f>IF(AND($D19=H19,$E19=J19),1,0)</f>
        <v>0</v>
      </c>
      <c r="M19" s="13">
        <f>IF($D19="","",(IFERROR(Standings!$B$13/$G19,0)*L19+3*K19)*$F19)</f>
        <v>0</v>
      </c>
      <c r="N19" s="14">
        <v>2</v>
      </c>
      <c r="O19" s="15" t="s">
        <v>31</v>
      </c>
      <c r="P19" s="14">
        <v>0</v>
      </c>
      <c r="Q19" s="12">
        <f>IF(SIGN(N19-P19)=SIGN($D19-$E19),1,0)</f>
        <v>0</v>
      </c>
      <c r="R19" s="12">
        <f>IF(AND($D19=N19,$E19=P19),1,0)</f>
        <v>0</v>
      </c>
      <c r="S19" s="13">
        <f>IF($D19="","",(IFERROR(Standings!$B$13/$G19,0)*R19+3*Q19)*$F19)</f>
        <v>0</v>
      </c>
      <c r="T19" s="14">
        <v>2</v>
      </c>
      <c r="U19" s="15" t="s">
        <v>31</v>
      </c>
      <c r="V19" s="14">
        <v>0</v>
      </c>
      <c r="W19" s="12">
        <f>IF(SIGN(T19-V19)=SIGN($D19-$E19),1,0)</f>
        <v>0</v>
      </c>
      <c r="X19" s="12">
        <f>IF(AND($D19=T19,$E19=V19),1,0)</f>
        <v>0</v>
      </c>
      <c r="Y19" s="13">
        <f>IF($D19="","",(IFERROR(Standings!$B$13/$G19,0)*X19+3*W19)*$F19)</f>
        <v>0</v>
      </c>
      <c r="Z19" s="15"/>
      <c r="AA19" s="15" t="s">
        <v>31</v>
      </c>
      <c r="AB19" s="15"/>
      <c r="AC19" s="12">
        <f>IF(SIGN(Z19-AB19)=SIGN($D19-$E19),1,0)</f>
        <v>1</v>
      </c>
      <c r="AD19" s="12">
        <f>IF(AND($D19=Z19,$E19=AB19),1,0)</f>
        <v>0</v>
      </c>
      <c r="AE19" s="13">
        <f>IF($D19="","",(IFERROR(Standings!$B$13/$G19,0)*AD19+3*AC19)*$F19)</f>
        <v>3</v>
      </c>
      <c r="AF19" s="14">
        <v>2</v>
      </c>
      <c r="AG19" s="15" t="s">
        <v>31</v>
      </c>
      <c r="AH19" s="14">
        <v>0</v>
      </c>
      <c r="AI19" s="12">
        <f>IF(SIGN(AF19-AH19)=SIGN($D19-$E19),1,0)</f>
        <v>0</v>
      </c>
      <c r="AJ19" s="12">
        <f>IF(AND($D19=AF19,$E19=AH19),1,0)</f>
        <v>0</v>
      </c>
      <c r="AK19" s="13">
        <f>IF($D19="","",(IFERROR(Standings!$B$13/$G19,0)*AJ19+3*AI19)*$F19)</f>
        <v>0</v>
      </c>
      <c r="AL19" s="14">
        <v>2</v>
      </c>
      <c r="AM19" s="15" t="s">
        <v>31</v>
      </c>
      <c r="AN19" s="14">
        <v>1</v>
      </c>
      <c r="AO19" s="12">
        <f>IF(SIGN(AL19-AN19)=SIGN($D19-$E19),1,0)</f>
        <v>0</v>
      </c>
      <c r="AP19" s="12">
        <f>IF(AND($D19=AL19,$E19=AN19),1,0)</f>
        <v>0</v>
      </c>
      <c r="AQ19" s="13">
        <f>IF($D19="","",(IFERROR(Standings!$B$13/$G19,0)*AP19+3*AO19)*$F19)</f>
        <v>0</v>
      </c>
      <c r="AR19" s="14">
        <v>2</v>
      </c>
      <c r="AS19" s="15" t="s">
        <v>31</v>
      </c>
      <c r="AT19" s="14">
        <v>0</v>
      </c>
      <c r="AU19" s="12">
        <f>IF(SIGN(AR19-AT19)=SIGN($D19-$E19),1,0)</f>
        <v>0</v>
      </c>
      <c r="AV19" s="12">
        <f>IF(AND($D19=AR19,$E19=AT19),1,0)</f>
        <v>0</v>
      </c>
      <c r="AW19" s="13">
        <f>IF($D19="","",(IFERROR(Standings!$B$13/$G19,0)*AV19+3*AU19)*$F19)</f>
        <v>0</v>
      </c>
      <c r="AX19" s="14">
        <v>2</v>
      </c>
      <c r="AY19" s="15" t="s">
        <v>31</v>
      </c>
      <c r="AZ19" s="14">
        <v>1</v>
      </c>
      <c r="BA19" s="12">
        <f>IF(SIGN(AX19-AZ19)=SIGN($D19-$E19),1,0)</f>
        <v>0</v>
      </c>
      <c r="BB19" s="12">
        <f>IF(AND($D19=AX19,$E19=AZ19),1,0)</f>
        <v>0</v>
      </c>
      <c r="BC19" s="13">
        <f>IF($D19="","",(IFERROR(Standings!$B$13/$G19,0)*BB19+3*BA19)*$F19)</f>
        <v>0</v>
      </c>
      <c r="BD19" s="22">
        <v>2</v>
      </c>
      <c r="BE19" s="21" t="s">
        <v>31</v>
      </c>
      <c r="BF19" s="23">
        <v>0</v>
      </c>
      <c r="BG19" s="12">
        <f>IF(SIGN(BD19-BF19)=SIGN($D19-$E19),1,0)</f>
        <v>0</v>
      </c>
      <c r="BH19" s="12">
        <f>IF(AND($D19=BD19,$E19=BF19),1,0)</f>
        <v>0</v>
      </c>
      <c r="BI19" s="13">
        <f>IF($D19="","",(IFERROR(Standings!$B$13/$G19,0)*BH19+3*BG19)*$F19)</f>
        <v>0</v>
      </c>
      <c r="BJ19" s="14">
        <v>2</v>
      </c>
      <c r="BK19" s="15" t="s">
        <v>31</v>
      </c>
      <c r="BL19" s="14">
        <v>1</v>
      </c>
      <c r="BM19" s="12">
        <f>IF(SIGN(BJ19-BL19)=SIGN($D19-$E19),1,0)</f>
        <v>0</v>
      </c>
      <c r="BN19" s="12">
        <f>IF(AND($D19=BJ19,$E19=BL19),1,0)</f>
        <v>0</v>
      </c>
      <c r="BO19" s="13">
        <f>IF($D19="","",(IFERROR(Standings!$B$13/$G19,0)*BN19+3*BM19)*$F19)</f>
        <v>0</v>
      </c>
    </row>
    <row r="20" spans="1:67" ht="15.75" customHeight="1" x14ac:dyDescent="0.2">
      <c r="A20" s="2" t="s">
        <v>39</v>
      </c>
      <c r="B20" s="2" t="s">
        <v>46</v>
      </c>
      <c r="C20" s="3" t="s">
        <v>47</v>
      </c>
      <c r="D20" s="14">
        <v>2</v>
      </c>
      <c r="E20" s="14">
        <v>0</v>
      </c>
      <c r="F20" s="16">
        <v>1</v>
      </c>
      <c r="G20" s="17">
        <f t="shared" si="0"/>
        <v>1</v>
      </c>
      <c r="H20" s="14">
        <v>1</v>
      </c>
      <c r="I20" s="15" t="s">
        <v>31</v>
      </c>
      <c r="J20" s="14">
        <v>1</v>
      </c>
      <c r="K20" s="12">
        <f>IF(SIGN(H20-J20)=SIGN($D20-$E20),1,0)</f>
        <v>0</v>
      </c>
      <c r="L20" s="12">
        <f>IF(AND($D20=H20,$E20=J20),1,0)</f>
        <v>0</v>
      </c>
      <c r="M20" s="13">
        <f>IF($D20="","",(IFERROR(Standings!$B$13/$G20,0)*L20+3*K20)*$F20)</f>
        <v>0</v>
      </c>
      <c r="N20" s="14">
        <v>2</v>
      </c>
      <c r="O20" s="15" t="s">
        <v>31</v>
      </c>
      <c r="P20" s="14">
        <v>1</v>
      </c>
      <c r="Q20" s="12">
        <f>IF(SIGN(N20-P20)=SIGN($D20-$E20),1,0)</f>
        <v>1</v>
      </c>
      <c r="R20" s="12">
        <f>IF(AND($D20=N20,$E20=P20),1,0)</f>
        <v>0</v>
      </c>
      <c r="S20" s="13">
        <f>IF($D20="","",(IFERROR(Standings!$B$13/$G20,0)*R20+3*Q20)*$F20)</f>
        <v>3</v>
      </c>
      <c r="T20" s="14">
        <v>2</v>
      </c>
      <c r="U20" s="15" t="s">
        <v>31</v>
      </c>
      <c r="V20" s="14">
        <v>1</v>
      </c>
      <c r="W20" s="12">
        <f>IF(SIGN(T20-V20)=SIGN($D20-$E20),1,0)</f>
        <v>1</v>
      </c>
      <c r="X20" s="12">
        <f>IF(AND($D20=T20,$E20=V20),1,0)</f>
        <v>0</v>
      </c>
      <c r="Y20" s="13">
        <f>IF($D20="","",(IFERROR(Standings!$B$13/$G20,0)*X20+3*W20)*$F20)</f>
        <v>3</v>
      </c>
      <c r="Z20" s="15"/>
      <c r="AA20" s="15" t="s">
        <v>31</v>
      </c>
      <c r="AB20" s="15"/>
      <c r="AC20" s="12">
        <f>IF(SIGN(Z20-AB20)=SIGN($D20-$E20),1,0)</f>
        <v>0</v>
      </c>
      <c r="AD20" s="12">
        <f>IF(AND($D20=Z20,$E20=AB20),1,0)</f>
        <v>0</v>
      </c>
      <c r="AE20" s="13">
        <f>IF($D20="","",(IFERROR(Standings!$B$13/$G20,0)*AD20+3*AC20)*$F20)</f>
        <v>0</v>
      </c>
      <c r="AF20" s="14">
        <v>3</v>
      </c>
      <c r="AG20" s="15" t="s">
        <v>31</v>
      </c>
      <c r="AH20" s="14">
        <v>2</v>
      </c>
      <c r="AI20" s="12">
        <f>IF(SIGN(AF20-AH20)=SIGN($D20-$E20),1,0)</f>
        <v>1</v>
      </c>
      <c r="AJ20" s="12">
        <f>IF(AND($D20=AF20,$E20=AH20),1,0)</f>
        <v>0</v>
      </c>
      <c r="AK20" s="13">
        <f>IF($D20="","",(IFERROR(Standings!$B$13/$G20,0)*AJ20+3*AI20)*$F20)</f>
        <v>3</v>
      </c>
      <c r="AL20" s="14">
        <v>1</v>
      </c>
      <c r="AM20" s="15" t="s">
        <v>31</v>
      </c>
      <c r="AN20" s="14">
        <v>1</v>
      </c>
      <c r="AO20" s="12">
        <f>IF(SIGN(AL20-AN20)=SIGN($D20-$E20),1,0)</f>
        <v>0</v>
      </c>
      <c r="AP20" s="12">
        <f>IF(AND($D20=AL20,$E20=AN20),1,0)</f>
        <v>0</v>
      </c>
      <c r="AQ20" s="13">
        <f>IF($D20="","",(IFERROR(Standings!$B$13/$G20,0)*AP20+3*AO20)*$F20)</f>
        <v>0</v>
      </c>
      <c r="AR20" s="14">
        <v>2</v>
      </c>
      <c r="AS20" s="15" t="s">
        <v>31</v>
      </c>
      <c r="AT20" s="14">
        <v>0</v>
      </c>
      <c r="AU20" s="12">
        <f>IF(SIGN(AR20-AT20)=SIGN($D20-$E20),1,0)</f>
        <v>1</v>
      </c>
      <c r="AV20" s="12">
        <f>IF(AND($D20=AR20,$E20=AT20),1,0)</f>
        <v>1</v>
      </c>
      <c r="AW20" s="13">
        <f>IF($D20="","",(IFERROR(Standings!$B$13/$G20,0)*AV20+3*AU20)*$F20)</f>
        <v>12</v>
      </c>
      <c r="AX20" s="14">
        <v>1</v>
      </c>
      <c r="AY20" s="15" t="s">
        <v>31</v>
      </c>
      <c r="AZ20" s="14">
        <v>1</v>
      </c>
      <c r="BA20" s="12">
        <f>IF(SIGN(AX20-AZ20)=SIGN($D20-$E20),1,0)</f>
        <v>0</v>
      </c>
      <c r="BB20" s="12">
        <f>IF(AND($D20=AX20,$E20=AZ20),1,0)</f>
        <v>0</v>
      </c>
      <c r="BC20" s="13">
        <f>IF($D20="","",(IFERROR(Standings!$B$13/$G20,0)*BB20+3*BA20)*$F20)</f>
        <v>0</v>
      </c>
      <c r="BD20" s="22">
        <v>0</v>
      </c>
      <c r="BE20" s="21" t="s">
        <v>31</v>
      </c>
      <c r="BF20" s="23">
        <v>1</v>
      </c>
      <c r="BG20" s="12">
        <f>IF(SIGN(BD20-BF20)=SIGN($D20-$E20),1,0)</f>
        <v>0</v>
      </c>
      <c r="BH20" s="12">
        <f>IF(AND($D20=BD20,$E20=BF20),1,0)</f>
        <v>0</v>
      </c>
      <c r="BI20" s="13">
        <f>IF($D20="","",(IFERROR(Standings!$B$13/$G20,0)*BH20+3*BG20)*$F20)</f>
        <v>0</v>
      </c>
      <c r="BJ20" s="14">
        <v>2</v>
      </c>
      <c r="BK20" s="15" t="s">
        <v>31</v>
      </c>
      <c r="BL20" s="14">
        <v>1</v>
      </c>
      <c r="BM20" s="12">
        <f>IF(SIGN(BJ20-BL20)=SIGN($D20-$E20),1,0)</f>
        <v>1</v>
      </c>
      <c r="BN20" s="12">
        <f>IF(AND($D20=BJ20,$E20=BL20),1,0)</f>
        <v>0</v>
      </c>
      <c r="BO20" s="13">
        <f>IF($D20="","",(IFERROR(Standings!$B$13/$G20,0)*BN20+3*BM20)*$F20)</f>
        <v>3</v>
      </c>
    </row>
    <row r="21" spans="1:67" ht="15.75" customHeight="1" x14ac:dyDescent="0.2">
      <c r="A21" s="2" t="s">
        <v>48</v>
      </c>
      <c r="B21" s="2" t="s">
        <v>49</v>
      </c>
      <c r="C21" s="3" t="s">
        <v>50</v>
      </c>
      <c r="D21" s="14">
        <v>1</v>
      </c>
      <c r="E21" s="14">
        <v>1</v>
      </c>
      <c r="F21" s="16">
        <v>1</v>
      </c>
      <c r="G21" s="17">
        <f t="shared" si="0"/>
        <v>1</v>
      </c>
      <c r="H21" s="14">
        <v>2</v>
      </c>
      <c r="I21" s="15" t="s">
        <v>31</v>
      </c>
      <c r="J21" s="14">
        <v>1</v>
      </c>
      <c r="K21" s="12">
        <f>IF(SIGN(H21-J21)=SIGN($D21-$E21),1,0)</f>
        <v>0</v>
      </c>
      <c r="L21" s="12">
        <f>IF(AND($D21=H21,$E21=J21),1,0)</f>
        <v>0</v>
      </c>
      <c r="M21" s="13">
        <f>IF($D21="","",(IFERROR(Standings!$B$13/$G21,0)*L21+3*K21)*$F21)</f>
        <v>0</v>
      </c>
      <c r="N21" s="14">
        <v>2</v>
      </c>
      <c r="O21" s="15" t="s">
        <v>31</v>
      </c>
      <c r="P21" s="14">
        <v>0</v>
      </c>
      <c r="Q21" s="12">
        <f>IF(SIGN(N21-P21)=SIGN($D21-$E21),1,0)</f>
        <v>0</v>
      </c>
      <c r="R21" s="12">
        <f>IF(AND($D21=N21,$E21=P21),1,0)</f>
        <v>0</v>
      </c>
      <c r="S21" s="13">
        <f>IF($D21="","",(IFERROR(Standings!$B$13/$G21,0)*R21+3*Q21)*$F21)</f>
        <v>0</v>
      </c>
      <c r="T21" s="14">
        <v>3</v>
      </c>
      <c r="U21" s="15" t="s">
        <v>31</v>
      </c>
      <c r="V21" s="14">
        <v>2</v>
      </c>
      <c r="W21" s="12">
        <f>IF(SIGN(T21-V21)=SIGN($D21-$E21),1,0)</f>
        <v>0</v>
      </c>
      <c r="X21" s="12">
        <f>IF(AND($D21=T21,$E21=V21),1,0)</f>
        <v>0</v>
      </c>
      <c r="Y21" s="13">
        <f>IF($D21="","",(IFERROR(Standings!$B$13/$G21,0)*X21+3*W21)*$F21)</f>
        <v>0</v>
      </c>
      <c r="Z21" s="15"/>
      <c r="AA21" s="15" t="s">
        <v>31</v>
      </c>
      <c r="AB21" s="15"/>
      <c r="AC21" s="12">
        <f>IF(SIGN(Z21-AB21)=SIGN($D21-$E21),1,0)</f>
        <v>1</v>
      </c>
      <c r="AD21" s="12">
        <f>IF(AND($D21=Z21,$E21=AB21),1,0)</f>
        <v>0</v>
      </c>
      <c r="AE21" s="13">
        <f>IF($D21="","",(IFERROR(Standings!$B$13/$G21,0)*AD21+3*AC21)*$F21)</f>
        <v>3</v>
      </c>
      <c r="AF21" s="14">
        <v>3</v>
      </c>
      <c r="AG21" s="15" t="s">
        <v>31</v>
      </c>
      <c r="AH21" s="14">
        <v>1</v>
      </c>
      <c r="AI21" s="12">
        <f>IF(SIGN(AF21-AH21)=SIGN($D21-$E21),1,0)</f>
        <v>0</v>
      </c>
      <c r="AJ21" s="12">
        <f>IF(AND($D21=AF21,$E21=AH21),1,0)</f>
        <v>0</v>
      </c>
      <c r="AK21" s="13">
        <f>IF($D21="","",(IFERROR(Standings!$B$13/$G21,0)*AJ21+3*AI21)*$F21)</f>
        <v>0</v>
      </c>
      <c r="AL21" s="14">
        <v>3</v>
      </c>
      <c r="AM21" s="15" t="s">
        <v>31</v>
      </c>
      <c r="AN21" s="14">
        <v>1</v>
      </c>
      <c r="AO21" s="12">
        <f>IF(SIGN(AL21-AN21)=SIGN($D21-$E21),1,0)</f>
        <v>0</v>
      </c>
      <c r="AP21" s="12">
        <f>IF(AND($D21=AL21,$E21=AN21),1,0)</f>
        <v>0</v>
      </c>
      <c r="AQ21" s="13">
        <f>IF($D21="","",(IFERROR(Standings!$B$13/$G21,0)*AP21+3*AO21)*$F21)</f>
        <v>0</v>
      </c>
      <c r="AR21" s="14">
        <v>1</v>
      </c>
      <c r="AS21" s="15" t="s">
        <v>31</v>
      </c>
      <c r="AT21" s="14">
        <v>1</v>
      </c>
      <c r="AU21" s="12">
        <f>IF(SIGN(AR21-AT21)=SIGN($D21-$E21),1,0)</f>
        <v>1</v>
      </c>
      <c r="AV21" s="12">
        <f>IF(AND($D21=AR21,$E21=AT21),1,0)</f>
        <v>1</v>
      </c>
      <c r="AW21" s="13">
        <f>IF($D21="","",(IFERROR(Standings!$B$13/$G21,0)*AV21+3*AU21)*$F21)</f>
        <v>12</v>
      </c>
      <c r="AX21" s="14">
        <v>3</v>
      </c>
      <c r="AY21" s="15" t="s">
        <v>31</v>
      </c>
      <c r="AZ21" s="14">
        <v>0</v>
      </c>
      <c r="BA21" s="12">
        <f>IF(SIGN(AX21-AZ21)=SIGN($D21-$E21),1,0)</f>
        <v>0</v>
      </c>
      <c r="BB21" s="12">
        <f>IF(AND($D21=AX21,$E21=AZ21),1,0)</f>
        <v>0</v>
      </c>
      <c r="BC21" s="13">
        <f>IF($D21="","",(IFERROR(Standings!$B$13/$G21,0)*BB21+3*BA21)*$F21)</f>
        <v>0</v>
      </c>
      <c r="BD21" s="22">
        <v>2</v>
      </c>
      <c r="BE21" s="21" t="s">
        <v>31</v>
      </c>
      <c r="BF21" s="23">
        <v>0</v>
      </c>
      <c r="BG21" s="12">
        <f>IF(SIGN(BD21-BF21)=SIGN($D21-$E21),1,0)</f>
        <v>0</v>
      </c>
      <c r="BH21" s="12">
        <f>IF(AND($D21=BD21,$E21=BF21),1,0)</f>
        <v>0</v>
      </c>
      <c r="BI21" s="13">
        <f>IF($D21="","",(IFERROR(Standings!$B$13/$G21,0)*BH21+3*BG21)*$F21)</f>
        <v>0</v>
      </c>
      <c r="BJ21" s="14">
        <v>3</v>
      </c>
      <c r="BK21" s="15" t="s">
        <v>31</v>
      </c>
      <c r="BL21" s="14">
        <v>1</v>
      </c>
      <c r="BM21" s="12">
        <f>IF(SIGN(BJ21-BL21)=SIGN($D21-$E21),1,0)</f>
        <v>0</v>
      </c>
      <c r="BN21" s="12">
        <f>IF(AND($D21=BJ21,$E21=BL21),1,0)</f>
        <v>0</v>
      </c>
      <c r="BO21" s="13">
        <f>IF($D21="","",(IFERROR(Standings!$B$13/$G21,0)*BN21+3*BM21)*$F21)</f>
        <v>0</v>
      </c>
    </row>
    <row r="22" spans="1:67" ht="15.75" customHeight="1" x14ac:dyDescent="0.2">
      <c r="A22" s="2" t="s">
        <v>48</v>
      </c>
      <c r="B22" s="2" t="s">
        <v>51</v>
      </c>
      <c r="C22" s="3" t="s">
        <v>52</v>
      </c>
      <c r="D22" s="14">
        <v>0</v>
      </c>
      <c r="E22" s="14">
        <v>1</v>
      </c>
      <c r="F22" s="16">
        <v>1</v>
      </c>
      <c r="G22" s="17">
        <f t="shared" si="0"/>
        <v>2</v>
      </c>
      <c r="H22" s="14">
        <v>1</v>
      </c>
      <c r="I22" s="15" t="s">
        <v>31</v>
      </c>
      <c r="J22" s="14">
        <v>1</v>
      </c>
      <c r="K22" s="12">
        <f>IF(SIGN(H22-J22)=SIGN($D22-$E22),1,0)</f>
        <v>0</v>
      </c>
      <c r="L22" s="12">
        <f>IF(AND($D22=H22,$E22=J22),1,0)</f>
        <v>0</v>
      </c>
      <c r="M22" s="13">
        <f>IF($D22="","",(IFERROR(Standings!$B$13/$G22,0)*L22+3*K22)*$F22)</f>
        <v>0</v>
      </c>
      <c r="N22" s="14">
        <v>0</v>
      </c>
      <c r="O22" s="15" t="s">
        <v>31</v>
      </c>
      <c r="P22" s="14">
        <v>1</v>
      </c>
      <c r="Q22" s="12">
        <f>IF(SIGN(N22-P22)=SIGN($D22-$E22),1,0)</f>
        <v>1</v>
      </c>
      <c r="R22" s="12">
        <f>IF(AND($D22=N22,$E22=P22),1,0)</f>
        <v>1</v>
      </c>
      <c r="S22" s="13">
        <f>IF($D22="","",(IFERROR(Standings!$B$13/$G22,0)*R22+3*Q22)*$F22)</f>
        <v>7.5</v>
      </c>
      <c r="T22" s="14">
        <v>1</v>
      </c>
      <c r="U22" s="15" t="s">
        <v>31</v>
      </c>
      <c r="V22" s="14">
        <v>2</v>
      </c>
      <c r="W22" s="12">
        <f>IF(SIGN(T22-V22)=SIGN($D22-$E22),1,0)</f>
        <v>1</v>
      </c>
      <c r="X22" s="12">
        <f>IF(AND($D22=T22,$E22=V22),1,0)</f>
        <v>0</v>
      </c>
      <c r="Y22" s="13">
        <f>IF($D22="","",(IFERROR(Standings!$B$13/$G22,0)*X22+3*W22)*$F22)</f>
        <v>3</v>
      </c>
      <c r="Z22" s="15"/>
      <c r="AA22" s="15" t="s">
        <v>31</v>
      </c>
      <c r="AB22" s="15"/>
      <c r="AC22" s="12">
        <f>IF(SIGN(Z22-AB22)=SIGN($D22-$E22),1,0)</f>
        <v>0</v>
      </c>
      <c r="AD22" s="12">
        <f>IF(AND($D22=Z22,$E22=AB22),1,0)</f>
        <v>0</v>
      </c>
      <c r="AE22" s="13">
        <f>IF($D22="","",(IFERROR(Standings!$B$13/$G22,0)*AD22+3*AC22)*$F22)</f>
        <v>0</v>
      </c>
      <c r="AF22" s="14">
        <v>1</v>
      </c>
      <c r="AG22" s="15" t="s">
        <v>31</v>
      </c>
      <c r="AH22" s="14">
        <v>0</v>
      </c>
      <c r="AI22" s="12">
        <f>IF(SIGN(AF22-AH22)=SIGN($D22-$E22),1,0)</f>
        <v>0</v>
      </c>
      <c r="AJ22" s="12">
        <f>IF(AND($D22=AF22,$E22=AH22),1,0)</f>
        <v>0</v>
      </c>
      <c r="AK22" s="13">
        <f>IF($D22="","",(IFERROR(Standings!$B$13/$G22,0)*AJ22+3*AI22)*$F22)</f>
        <v>0</v>
      </c>
      <c r="AL22" s="14">
        <v>0</v>
      </c>
      <c r="AM22" s="15" t="s">
        <v>31</v>
      </c>
      <c r="AN22" s="14">
        <v>2</v>
      </c>
      <c r="AO22" s="12">
        <f>IF(SIGN(AL22-AN22)=SIGN($D22-$E22),1,0)</f>
        <v>1</v>
      </c>
      <c r="AP22" s="12">
        <f>IF(AND($D22=AL22,$E22=AN22),1,0)</f>
        <v>0</v>
      </c>
      <c r="AQ22" s="13">
        <f>IF($D22="","",(IFERROR(Standings!$B$13/$G22,0)*AP22+3*AO22)*$F22)</f>
        <v>3</v>
      </c>
      <c r="AR22" s="14">
        <v>2</v>
      </c>
      <c r="AS22" s="15" t="s">
        <v>31</v>
      </c>
      <c r="AT22" s="14">
        <v>1</v>
      </c>
      <c r="AU22" s="12">
        <f>IF(SIGN(AR22-AT22)=SIGN($D22-$E22),1,0)</f>
        <v>0</v>
      </c>
      <c r="AV22" s="12">
        <f>IF(AND($D22=AR22,$E22=AT22),1,0)</f>
        <v>0</v>
      </c>
      <c r="AW22" s="13">
        <f>IF($D22="","",(IFERROR(Standings!$B$13/$G22,0)*AV22+3*AU22)*$F22)</f>
        <v>0</v>
      </c>
      <c r="AX22" s="14">
        <v>1</v>
      </c>
      <c r="AY22" s="15" t="s">
        <v>31</v>
      </c>
      <c r="AZ22" s="14">
        <v>2</v>
      </c>
      <c r="BA22" s="12">
        <f>IF(SIGN(AX22-AZ22)=SIGN($D22-$E22),1,0)</f>
        <v>1</v>
      </c>
      <c r="BB22" s="12">
        <f>IF(AND($D22=AX22,$E22=AZ22),1,0)</f>
        <v>0</v>
      </c>
      <c r="BC22" s="13">
        <f>IF($D22="","",(IFERROR(Standings!$B$13/$G22,0)*BB22+3*BA22)*$F22)</f>
        <v>3</v>
      </c>
      <c r="BD22" s="22">
        <v>0</v>
      </c>
      <c r="BE22" s="21" t="s">
        <v>31</v>
      </c>
      <c r="BF22" s="23">
        <v>1</v>
      </c>
      <c r="BG22" s="12">
        <f>IF(SIGN(BD22-BF22)=SIGN($D22-$E22),1,0)</f>
        <v>1</v>
      </c>
      <c r="BH22" s="12">
        <f>IF(AND($D22=BD22,$E22=BF22),1,0)</f>
        <v>1</v>
      </c>
      <c r="BI22" s="13">
        <f>IF($D22="","",(IFERROR(Standings!$B$13/$G22,0)*BH22+3*BG22)*$F22)</f>
        <v>7.5</v>
      </c>
      <c r="BJ22" s="14">
        <v>1</v>
      </c>
      <c r="BK22" s="15" t="s">
        <v>31</v>
      </c>
      <c r="BL22" s="14">
        <v>2</v>
      </c>
      <c r="BM22" s="12">
        <f>IF(SIGN(BJ22-BL22)=SIGN($D22-$E22),1,0)</f>
        <v>1</v>
      </c>
      <c r="BN22" s="12">
        <f>IF(AND($D22=BJ22,$E22=BL22),1,0)</f>
        <v>0</v>
      </c>
      <c r="BO22" s="13">
        <f>IF($D22="","",(IFERROR(Standings!$B$13/$G22,0)*BN22+3*BM22)*$F22)</f>
        <v>3</v>
      </c>
    </row>
    <row r="23" spans="1:67" ht="15.75" customHeight="1" x14ac:dyDescent="0.2">
      <c r="A23" s="2" t="s">
        <v>48</v>
      </c>
      <c r="B23" s="2" t="s">
        <v>53</v>
      </c>
      <c r="C23" s="3" t="s">
        <v>54</v>
      </c>
      <c r="D23" s="14">
        <v>0</v>
      </c>
      <c r="E23" s="14">
        <v>1</v>
      </c>
      <c r="F23" s="16">
        <v>1</v>
      </c>
      <c r="G23" s="17">
        <f t="shared" si="0"/>
        <v>0</v>
      </c>
      <c r="H23" s="14">
        <v>3</v>
      </c>
      <c r="I23" s="15" t="s">
        <v>31</v>
      </c>
      <c r="J23" s="14">
        <v>1</v>
      </c>
      <c r="K23" s="12">
        <f>IF(SIGN(H23-J23)=SIGN($D23-$E23),1,0)</f>
        <v>0</v>
      </c>
      <c r="L23" s="12">
        <f>IF(AND($D23=H23,$E23=J23),1,0)</f>
        <v>0</v>
      </c>
      <c r="M23" s="13">
        <f>IF($D23="","",(IFERROR(Standings!$B$13/$G23,0)*L23+3*K23)*$F23)</f>
        <v>0</v>
      </c>
      <c r="N23" s="14">
        <v>2</v>
      </c>
      <c r="O23" s="15" t="s">
        <v>31</v>
      </c>
      <c r="P23" s="14">
        <v>0</v>
      </c>
      <c r="Q23" s="12">
        <f>IF(SIGN(N23-P23)=SIGN($D23-$E23),1,0)</f>
        <v>0</v>
      </c>
      <c r="R23" s="12">
        <f>IF(AND($D23=N23,$E23=P23),1,0)</f>
        <v>0</v>
      </c>
      <c r="S23" s="13">
        <f>IF($D23="","",(IFERROR(Standings!$B$13/$G23,0)*R23+3*Q23)*$F23)</f>
        <v>0</v>
      </c>
      <c r="T23" s="14">
        <v>3</v>
      </c>
      <c r="U23" s="15" t="s">
        <v>31</v>
      </c>
      <c r="V23" s="14">
        <v>1</v>
      </c>
      <c r="W23" s="12">
        <f>IF(SIGN(T23-V23)=SIGN($D23-$E23),1,0)</f>
        <v>0</v>
      </c>
      <c r="X23" s="12">
        <f>IF(AND($D23=T23,$E23=V23),1,0)</f>
        <v>0</v>
      </c>
      <c r="Y23" s="13">
        <f>IF($D23="","",(IFERROR(Standings!$B$13/$G23,0)*X23+3*W23)*$F23)</f>
        <v>0</v>
      </c>
      <c r="Z23" s="15"/>
      <c r="AA23" s="15" t="s">
        <v>31</v>
      </c>
      <c r="AB23" s="15"/>
      <c r="AC23" s="12">
        <f>IF(SIGN(Z23-AB23)=SIGN($D23-$E23),1,0)</f>
        <v>0</v>
      </c>
      <c r="AD23" s="12">
        <f>IF(AND($D23=Z23,$E23=AB23),1,0)</f>
        <v>0</v>
      </c>
      <c r="AE23" s="13">
        <f>IF($D23="","",(IFERROR(Standings!$B$13/$G23,0)*AD23+3*AC23)*$F23)</f>
        <v>0</v>
      </c>
      <c r="AF23" s="14">
        <v>3</v>
      </c>
      <c r="AG23" s="15" t="s">
        <v>31</v>
      </c>
      <c r="AH23" s="14">
        <v>1</v>
      </c>
      <c r="AI23" s="12">
        <f>IF(SIGN(AF23-AH23)=SIGN($D23-$E23),1,0)</f>
        <v>0</v>
      </c>
      <c r="AJ23" s="12">
        <f>IF(AND($D23=AF23,$E23=AH23),1,0)</f>
        <v>0</v>
      </c>
      <c r="AK23" s="13">
        <f>IF($D23="","",(IFERROR(Standings!$B$13/$G23,0)*AJ23+3*AI23)*$F23)</f>
        <v>0</v>
      </c>
      <c r="AL23" s="14">
        <v>2</v>
      </c>
      <c r="AM23" s="15" t="s">
        <v>31</v>
      </c>
      <c r="AN23" s="14">
        <v>1</v>
      </c>
      <c r="AO23" s="12">
        <f>IF(SIGN(AL23-AN23)=SIGN($D23-$E23),1,0)</f>
        <v>0</v>
      </c>
      <c r="AP23" s="12">
        <f>IF(AND($D23=AL23,$E23=AN23),1,0)</f>
        <v>0</v>
      </c>
      <c r="AQ23" s="13">
        <f>IF($D23="","",(IFERROR(Standings!$B$13/$G23,0)*AP23+3*AO23)*$F23)</f>
        <v>0</v>
      </c>
      <c r="AR23" s="14">
        <v>3</v>
      </c>
      <c r="AS23" s="15" t="s">
        <v>31</v>
      </c>
      <c r="AT23" s="14">
        <v>0</v>
      </c>
      <c r="AU23" s="12">
        <f>IF(SIGN(AR23-AT23)=SIGN($D23-$E23),1,0)</f>
        <v>0</v>
      </c>
      <c r="AV23" s="12">
        <f>IF(AND($D23=AR23,$E23=AT23),1,0)</f>
        <v>0</v>
      </c>
      <c r="AW23" s="13">
        <f>IF($D23="","",(IFERROR(Standings!$B$13/$G23,0)*AV23+3*AU23)*$F23)</f>
        <v>0</v>
      </c>
      <c r="AX23" s="14">
        <v>2</v>
      </c>
      <c r="AY23" s="15" t="s">
        <v>31</v>
      </c>
      <c r="AZ23" s="14">
        <v>1</v>
      </c>
      <c r="BA23" s="12">
        <f>IF(SIGN(AX23-AZ23)=SIGN($D23-$E23),1,0)</f>
        <v>0</v>
      </c>
      <c r="BB23" s="12">
        <f>IF(AND($D23=AX23,$E23=AZ23),1,0)</f>
        <v>0</v>
      </c>
      <c r="BC23" s="13">
        <f>IF($D23="","",(IFERROR(Standings!$B$13/$G23,0)*BB23+3*BA23)*$F23)</f>
        <v>0</v>
      </c>
      <c r="BD23" s="22">
        <v>2</v>
      </c>
      <c r="BE23" s="21" t="s">
        <v>31</v>
      </c>
      <c r="BF23" s="23">
        <v>0</v>
      </c>
      <c r="BG23" s="12">
        <f>IF(SIGN(BD23-BF23)=SIGN($D23-$E23),1,0)</f>
        <v>0</v>
      </c>
      <c r="BH23" s="12">
        <f>IF(AND($D23=BD23,$E23=BF23),1,0)</f>
        <v>0</v>
      </c>
      <c r="BI23" s="13">
        <f>IF($D23="","",(IFERROR(Standings!$B$13/$G23,0)*BH23+3*BG23)*$F23)</f>
        <v>0</v>
      </c>
      <c r="BJ23" s="14">
        <v>2</v>
      </c>
      <c r="BK23" s="15" t="s">
        <v>31</v>
      </c>
      <c r="BL23" s="14">
        <v>1</v>
      </c>
      <c r="BM23" s="12">
        <f>IF(SIGN(BJ23-BL23)=SIGN($D23-$E23),1,0)</f>
        <v>0</v>
      </c>
      <c r="BN23" s="12">
        <f>IF(AND($D23=BJ23,$E23=BL23),1,0)</f>
        <v>0</v>
      </c>
      <c r="BO23" s="13">
        <f>IF($D23="","",(IFERROR(Standings!$B$13/$G23,0)*BN23+3*BM23)*$F23)</f>
        <v>0</v>
      </c>
    </row>
    <row r="24" spans="1:67" ht="15.75" customHeight="1" x14ac:dyDescent="0.2">
      <c r="A24" s="2" t="s">
        <v>55</v>
      </c>
      <c r="B24" s="2" t="s">
        <v>56</v>
      </c>
      <c r="C24" s="3" t="s">
        <v>57</v>
      </c>
      <c r="D24" s="14">
        <v>1</v>
      </c>
      <c r="E24" s="14">
        <v>0</v>
      </c>
      <c r="F24" s="16">
        <v>1</v>
      </c>
      <c r="G24" s="17">
        <f t="shared" si="0"/>
        <v>2</v>
      </c>
      <c r="H24" s="14">
        <v>1</v>
      </c>
      <c r="I24" s="15" t="s">
        <v>31</v>
      </c>
      <c r="J24" s="14">
        <v>1</v>
      </c>
      <c r="K24" s="12">
        <f>IF(SIGN(H24-J24)=SIGN($D24-$E24),1,0)</f>
        <v>0</v>
      </c>
      <c r="L24" s="12">
        <f>IF(AND($D24=H24,$E24=J24),1,0)</f>
        <v>0</v>
      </c>
      <c r="M24" s="13">
        <f>IF($D24="","",(IFERROR(Standings!$B$13/$G24,0)*L24+3*K24)*$F24)</f>
        <v>0</v>
      </c>
      <c r="N24" s="14">
        <v>1</v>
      </c>
      <c r="O24" s="15" t="s">
        <v>31</v>
      </c>
      <c r="P24" s="14">
        <v>0</v>
      </c>
      <c r="Q24" s="12">
        <f>IF(SIGN(N24-P24)=SIGN($D24-$E24),1,0)</f>
        <v>1</v>
      </c>
      <c r="R24" s="12">
        <f>IF(AND($D24=N24,$E24=P24),1,0)</f>
        <v>1</v>
      </c>
      <c r="S24" s="13">
        <f>IF($D24="","",(IFERROR(Standings!$B$13/$G24,0)*R24+3*Q24)*$F24)</f>
        <v>7.5</v>
      </c>
      <c r="T24" s="14">
        <v>1</v>
      </c>
      <c r="U24" s="15" t="s">
        <v>31</v>
      </c>
      <c r="V24" s="14">
        <v>0</v>
      </c>
      <c r="W24" s="12">
        <f>IF(SIGN(T24-V24)=SIGN($D24-$E24),1,0)</f>
        <v>1</v>
      </c>
      <c r="X24" s="12">
        <f>IF(AND($D24=T24,$E24=V24),1,0)</f>
        <v>1</v>
      </c>
      <c r="Y24" s="13">
        <f>IF($D24="","",(IFERROR(Standings!$B$13/$G24,0)*X24+3*W24)*$F24)</f>
        <v>7.5</v>
      </c>
      <c r="Z24" s="15"/>
      <c r="AA24" s="15" t="s">
        <v>31</v>
      </c>
      <c r="AB24" s="15"/>
      <c r="AC24" s="12">
        <f>IF(SIGN(Z24-AB24)=SIGN($D24-$E24),1,0)</f>
        <v>0</v>
      </c>
      <c r="AD24" s="12">
        <f>IF(AND($D24=Z24,$E24=AB24),1,0)</f>
        <v>0</v>
      </c>
      <c r="AE24" s="13">
        <f>IF($D24="","",(IFERROR(Standings!$B$13/$G24,0)*AD24+3*AC24)*$F24)</f>
        <v>0</v>
      </c>
      <c r="AF24" s="14">
        <v>0</v>
      </c>
      <c r="AG24" s="15" t="s">
        <v>31</v>
      </c>
      <c r="AH24" s="14">
        <v>1</v>
      </c>
      <c r="AI24" s="12">
        <f>IF(SIGN(AF24-AH24)=SIGN($D24-$E24),1,0)</f>
        <v>0</v>
      </c>
      <c r="AJ24" s="12">
        <f>IF(AND($D24=AF24,$E24=AH24),1,0)</f>
        <v>0</v>
      </c>
      <c r="AK24" s="13">
        <f>IF($D24="","",(IFERROR(Standings!$B$13/$G24,0)*AJ24+3*AI24)*$F24)</f>
        <v>0</v>
      </c>
      <c r="AL24" s="14">
        <v>2</v>
      </c>
      <c r="AM24" s="15" t="s">
        <v>31</v>
      </c>
      <c r="AN24" s="14">
        <v>2</v>
      </c>
      <c r="AO24" s="12">
        <f>IF(SIGN(AL24-AN24)=SIGN($D24-$E24),1,0)</f>
        <v>0</v>
      </c>
      <c r="AP24" s="12">
        <f>IF(AND($D24=AL24,$E24=AN24),1,0)</f>
        <v>0</v>
      </c>
      <c r="AQ24" s="13">
        <f>IF($D24="","",(IFERROR(Standings!$B$13/$G24,0)*AP24+3*AO24)*$F24)</f>
        <v>0</v>
      </c>
      <c r="AR24" s="14">
        <v>2</v>
      </c>
      <c r="AS24" s="15" t="s">
        <v>31</v>
      </c>
      <c r="AT24" s="14">
        <v>0</v>
      </c>
      <c r="AU24" s="12">
        <f>IF(SIGN(AR24-AT24)=SIGN($D24-$E24),1,0)</f>
        <v>1</v>
      </c>
      <c r="AV24" s="12">
        <f>IF(AND($D24=AR24,$E24=AT24),1,0)</f>
        <v>0</v>
      </c>
      <c r="AW24" s="13">
        <f>IF($D24="","",(IFERROR(Standings!$B$13/$G24,0)*AV24+3*AU24)*$F24)</f>
        <v>3</v>
      </c>
      <c r="AX24" s="14">
        <v>1</v>
      </c>
      <c r="AY24" s="15" t="s">
        <v>31</v>
      </c>
      <c r="AZ24" s="14">
        <v>3</v>
      </c>
      <c r="BA24" s="12">
        <f>IF(SIGN(AX24-AZ24)=SIGN($D24-$E24),1,0)</f>
        <v>0</v>
      </c>
      <c r="BB24" s="12">
        <f>IF(AND($D24=AX24,$E24=AZ24),1,0)</f>
        <v>0</v>
      </c>
      <c r="BC24" s="13">
        <f>IF($D24="","",(IFERROR(Standings!$B$13/$G24,0)*BB24+3*BA24)*$F24)</f>
        <v>0</v>
      </c>
      <c r="BD24" s="22">
        <v>1</v>
      </c>
      <c r="BE24" s="21" t="s">
        <v>31</v>
      </c>
      <c r="BF24" s="23">
        <v>1</v>
      </c>
      <c r="BG24" s="12">
        <f>IF(SIGN(BD24-BF24)=SIGN($D24-$E24),1,0)</f>
        <v>0</v>
      </c>
      <c r="BH24" s="12">
        <f>IF(AND($D24=BD24,$E24=BF24),1,0)</f>
        <v>0</v>
      </c>
      <c r="BI24" s="13">
        <f>IF($D24="","",(IFERROR(Standings!$B$13/$G24,0)*BH24+3*BG24)*$F24)</f>
        <v>0</v>
      </c>
      <c r="BJ24" s="14">
        <v>2</v>
      </c>
      <c r="BK24" s="15" t="s">
        <v>31</v>
      </c>
      <c r="BL24" s="14">
        <v>0</v>
      </c>
      <c r="BM24" s="12">
        <f>IF(SIGN(BJ24-BL24)=SIGN($D24-$E24),1,0)</f>
        <v>1</v>
      </c>
      <c r="BN24" s="12">
        <f>IF(AND($D24=BJ24,$E24=BL24),1,0)</f>
        <v>0</v>
      </c>
      <c r="BO24" s="13">
        <f>IF($D24="","",(IFERROR(Standings!$B$13/$G24,0)*BN24+3*BM24)*$F24)</f>
        <v>3</v>
      </c>
    </row>
    <row r="25" spans="1:67" ht="15.75" customHeight="1" x14ac:dyDescent="0.2">
      <c r="A25" s="2" t="s">
        <v>55</v>
      </c>
      <c r="B25" s="2" t="s">
        <v>58</v>
      </c>
      <c r="C25" s="3" t="s">
        <v>59</v>
      </c>
      <c r="D25" s="14">
        <v>3</v>
      </c>
      <c r="E25" s="14">
        <v>0</v>
      </c>
      <c r="F25" s="16">
        <v>1</v>
      </c>
      <c r="G25" s="17">
        <f t="shared" si="0"/>
        <v>3</v>
      </c>
      <c r="H25" s="14">
        <v>3</v>
      </c>
      <c r="I25" s="15" t="s">
        <v>31</v>
      </c>
      <c r="J25" s="14">
        <v>0</v>
      </c>
      <c r="K25" s="12">
        <f>IF(SIGN(H25-J25)=SIGN($D25-$E25),1,0)</f>
        <v>1</v>
      </c>
      <c r="L25" s="12">
        <f>IF(AND($D25=H25,$E25=J25),1,0)</f>
        <v>1</v>
      </c>
      <c r="M25" s="13">
        <f>IF($D25="","",(IFERROR(Standings!$B$13/$G25,0)*L25+3*K25)*$F25)</f>
        <v>6</v>
      </c>
      <c r="N25" s="14">
        <v>3</v>
      </c>
      <c r="O25" s="15" t="s">
        <v>31</v>
      </c>
      <c r="P25" s="14">
        <v>0</v>
      </c>
      <c r="Q25" s="12">
        <f>IF(SIGN(N25-P25)=SIGN($D25-$E25),1,0)</f>
        <v>1</v>
      </c>
      <c r="R25" s="12">
        <f>IF(AND($D25=N25,$E25=P25),1,0)</f>
        <v>1</v>
      </c>
      <c r="S25" s="13">
        <f>IF($D25="","",(IFERROR(Standings!$B$13/$G25,0)*R25+3*Q25)*$F25)</f>
        <v>6</v>
      </c>
      <c r="T25" s="14">
        <v>2</v>
      </c>
      <c r="U25" s="15" t="s">
        <v>31</v>
      </c>
      <c r="V25" s="14">
        <v>1</v>
      </c>
      <c r="W25" s="12">
        <f>IF(SIGN(T25-V25)=SIGN($D25-$E25),1,0)</f>
        <v>1</v>
      </c>
      <c r="X25" s="12">
        <f>IF(AND($D25=T25,$E25=V25),1,0)</f>
        <v>0</v>
      </c>
      <c r="Y25" s="13">
        <f>IF($D25="","",(IFERROR(Standings!$B$13/$G25,0)*X25+3*W25)*$F25)</f>
        <v>3</v>
      </c>
      <c r="Z25" s="15"/>
      <c r="AA25" s="15" t="s">
        <v>31</v>
      </c>
      <c r="AB25" s="15"/>
      <c r="AC25" s="12">
        <f>IF(SIGN(Z25-AB25)=SIGN($D25-$E25),1,0)</f>
        <v>0</v>
      </c>
      <c r="AD25" s="12">
        <f>IF(AND($D25=Z25,$E25=AB25),1,0)</f>
        <v>0</v>
      </c>
      <c r="AE25" s="13">
        <f>IF($D25="","",(IFERROR(Standings!$B$13/$G25,0)*AD25+3*AC25)*$F25)</f>
        <v>0</v>
      </c>
      <c r="AF25" s="14">
        <v>2</v>
      </c>
      <c r="AG25" s="15" t="s">
        <v>31</v>
      </c>
      <c r="AH25" s="14">
        <v>0</v>
      </c>
      <c r="AI25" s="12">
        <f>IF(SIGN(AF25-AH25)=SIGN($D25-$E25),1,0)</f>
        <v>1</v>
      </c>
      <c r="AJ25" s="12">
        <f>IF(AND($D25=AF25,$E25=AH25),1,0)</f>
        <v>0</v>
      </c>
      <c r="AK25" s="13">
        <f>IF($D25="","",(IFERROR(Standings!$B$13/$G25,0)*AJ25+3*AI25)*$F25)</f>
        <v>3</v>
      </c>
      <c r="AL25" s="14">
        <v>3</v>
      </c>
      <c r="AM25" s="15" t="s">
        <v>31</v>
      </c>
      <c r="AN25" s="14">
        <v>1</v>
      </c>
      <c r="AO25" s="12">
        <f>IF(SIGN(AL25-AN25)=SIGN($D25-$E25),1,0)</f>
        <v>1</v>
      </c>
      <c r="AP25" s="12">
        <f>IF(AND($D25=AL25,$E25=AN25),1,0)</f>
        <v>0</v>
      </c>
      <c r="AQ25" s="13">
        <f>IF($D25="","",(IFERROR(Standings!$B$13/$G25,0)*AP25+3*AO25)*$F25)</f>
        <v>3</v>
      </c>
      <c r="AR25" s="14">
        <v>2</v>
      </c>
      <c r="AS25" s="15" t="s">
        <v>31</v>
      </c>
      <c r="AT25" s="14">
        <v>0</v>
      </c>
      <c r="AU25" s="12">
        <f>IF(SIGN(AR25-AT25)=SIGN($D25-$E25),1,0)</f>
        <v>1</v>
      </c>
      <c r="AV25" s="12">
        <f>IF(AND($D25=AR25,$E25=AT25),1,0)</f>
        <v>0</v>
      </c>
      <c r="AW25" s="13">
        <f>IF($D25="","",(IFERROR(Standings!$B$13/$G25,0)*AV25+3*AU25)*$F25)</f>
        <v>3</v>
      </c>
      <c r="AX25" s="14">
        <v>3</v>
      </c>
      <c r="AY25" s="15" t="s">
        <v>31</v>
      </c>
      <c r="AZ25" s="14">
        <v>1</v>
      </c>
      <c r="BA25" s="12">
        <f>IF(SIGN(AX25-AZ25)=SIGN($D25-$E25),1,0)</f>
        <v>1</v>
      </c>
      <c r="BB25" s="12">
        <f>IF(AND($D25=AX25,$E25=AZ25),1,0)</f>
        <v>0</v>
      </c>
      <c r="BC25" s="13">
        <f>IF($D25="","",(IFERROR(Standings!$B$13/$G25,0)*BB25+3*BA25)*$F25)</f>
        <v>3</v>
      </c>
      <c r="BD25" s="22">
        <v>2</v>
      </c>
      <c r="BE25" s="21" t="s">
        <v>31</v>
      </c>
      <c r="BF25" s="23">
        <v>0</v>
      </c>
      <c r="BG25" s="12">
        <f>IF(SIGN(BD25-BF25)=SIGN($D25-$E25),1,0)</f>
        <v>1</v>
      </c>
      <c r="BH25" s="12">
        <f>IF(AND($D25=BD25,$E25=BF25),1,0)</f>
        <v>0</v>
      </c>
      <c r="BI25" s="13">
        <f>IF($D25="","",(IFERROR(Standings!$B$13/$G25,0)*BH25+3*BG25)*$F25)</f>
        <v>3</v>
      </c>
      <c r="BJ25" s="14">
        <v>3</v>
      </c>
      <c r="BK25" s="15" t="s">
        <v>31</v>
      </c>
      <c r="BL25" s="14">
        <v>0</v>
      </c>
      <c r="BM25" s="12">
        <f>IF(SIGN(BJ25-BL25)=SIGN($D25-$E25),1,0)</f>
        <v>1</v>
      </c>
      <c r="BN25" s="12">
        <f>IF(AND($D25=BJ25,$E25=BL25),1,0)</f>
        <v>1</v>
      </c>
      <c r="BO25" s="13">
        <f>IF($D25="","",(IFERROR(Standings!$B$13/$G25,0)*BN25+3*BM25)*$F25)</f>
        <v>6</v>
      </c>
    </row>
    <row r="26" spans="1:67" ht="15.75" customHeight="1" x14ac:dyDescent="0.2">
      <c r="A26" s="2" t="s">
        <v>55</v>
      </c>
      <c r="B26" s="2" t="s">
        <v>60</v>
      </c>
      <c r="C26" s="3" t="s">
        <v>61</v>
      </c>
      <c r="D26" s="14">
        <v>1</v>
      </c>
      <c r="E26" s="14">
        <v>2</v>
      </c>
      <c r="F26" s="16">
        <v>1</v>
      </c>
      <c r="G26" s="17">
        <f t="shared" si="0"/>
        <v>2</v>
      </c>
      <c r="H26" s="14">
        <v>1</v>
      </c>
      <c r="I26" s="15" t="s">
        <v>31</v>
      </c>
      <c r="J26" s="14">
        <v>2</v>
      </c>
      <c r="K26" s="12">
        <f>IF(SIGN(H26-J26)=SIGN($D26-$E26),1,0)</f>
        <v>1</v>
      </c>
      <c r="L26" s="12">
        <f>IF(AND($D26=H26,$E26=J26),1,0)</f>
        <v>1</v>
      </c>
      <c r="M26" s="13">
        <f>IF($D26="","",(IFERROR(Standings!$B$13/$G26,0)*L26+3*K26)*$F26)</f>
        <v>7.5</v>
      </c>
      <c r="N26" s="14">
        <v>1</v>
      </c>
      <c r="O26" s="15" t="s">
        <v>31</v>
      </c>
      <c r="P26" s="14">
        <v>2</v>
      </c>
      <c r="Q26" s="12">
        <f>IF(SIGN(N26-P26)=SIGN($D26-$E26),1,0)</f>
        <v>1</v>
      </c>
      <c r="R26" s="12">
        <f>IF(AND($D26=N26,$E26=P26),1,0)</f>
        <v>1</v>
      </c>
      <c r="S26" s="13">
        <f>IF($D26="","",(IFERROR(Standings!$B$13/$G26,0)*R26+3*Q26)*$F26)</f>
        <v>7.5</v>
      </c>
      <c r="T26" s="14">
        <v>0</v>
      </c>
      <c r="U26" s="15" t="s">
        <v>31</v>
      </c>
      <c r="V26" s="14">
        <v>2</v>
      </c>
      <c r="W26" s="12">
        <f>IF(SIGN(T26-V26)=SIGN($D26-$E26),1,0)</f>
        <v>1</v>
      </c>
      <c r="X26" s="12">
        <f>IF(AND($D26=T26,$E26=V26),1,0)</f>
        <v>0</v>
      </c>
      <c r="Y26" s="13">
        <f>IF($D26="","",(IFERROR(Standings!$B$13/$G26,0)*X26+3*W26)*$F26)</f>
        <v>3</v>
      </c>
      <c r="Z26" s="15"/>
      <c r="AA26" s="15" t="s">
        <v>31</v>
      </c>
      <c r="AB26" s="15"/>
      <c r="AC26" s="12">
        <f>IF(SIGN(Z26-AB26)=SIGN($D26-$E26),1,0)</f>
        <v>0</v>
      </c>
      <c r="AD26" s="12">
        <f>IF(AND($D26=Z26,$E26=AB26),1,0)</f>
        <v>0</v>
      </c>
      <c r="AE26" s="13">
        <f>IF($D26="","",(IFERROR(Standings!$B$13/$G26,0)*AD26+3*AC26)*$F26)</f>
        <v>0</v>
      </c>
      <c r="AF26" s="14">
        <v>0</v>
      </c>
      <c r="AG26" s="15" t="s">
        <v>31</v>
      </c>
      <c r="AH26" s="14">
        <v>3</v>
      </c>
      <c r="AI26" s="12">
        <f>IF(SIGN(AF26-AH26)=SIGN($D26-$E26),1,0)</f>
        <v>1</v>
      </c>
      <c r="AJ26" s="12">
        <f>IF(AND($D26=AF26,$E26=AH26),1,0)</f>
        <v>0</v>
      </c>
      <c r="AK26" s="13">
        <f>IF($D26="","",(IFERROR(Standings!$B$13/$G26,0)*AJ26+3*AI26)*$F26)</f>
        <v>3</v>
      </c>
      <c r="AL26" s="14">
        <v>1</v>
      </c>
      <c r="AM26" s="15" t="s">
        <v>31</v>
      </c>
      <c r="AN26" s="14">
        <v>1</v>
      </c>
      <c r="AO26" s="12">
        <f>IF(SIGN(AL26-AN26)=SIGN($D26-$E26),1,0)</f>
        <v>0</v>
      </c>
      <c r="AP26" s="12">
        <f>IF(AND($D26=AL26,$E26=AN26),1,0)</f>
        <v>0</v>
      </c>
      <c r="AQ26" s="13">
        <f>IF($D26="","",(IFERROR(Standings!$B$13/$G26,0)*AP26+3*AO26)*$F26)</f>
        <v>0</v>
      </c>
      <c r="AR26" s="14">
        <v>0</v>
      </c>
      <c r="AS26" s="15" t="s">
        <v>31</v>
      </c>
      <c r="AT26" s="14">
        <v>2</v>
      </c>
      <c r="AU26" s="12">
        <f>IF(SIGN(AR26-AT26)=SIGN($D26-$E26),1,0)</f>
        <v>1</v>
      </c>
      <c r="AV26" s="12">
        <f>IF(AND($D26=AR26,$E26=AT26),1,0)</f>
        <v>0</v>
      </c>
      <c r="AW26" s="13">
        <f>IF($D26="","",(IFERROR(Standings!$B$13/$G26,0)*AV26+3*AU26)*$F26)</f>
        <v>3</v>
      </c>
      <c r="AX26" s="14">
        <v>0</v>
      </c>
      <c r="AY26" s="15" t="s">
        <v>31</v>
      </c>
      <c r="AZ26" s="14">
        <v>1</v>
      </c>
      <c r="BA26" s="12">
        <f>IF(SIGN(AX26-AZ26)=SIGN($D26-$E26),1,0)</f>
        <v>1</v>
      </c>
      <c r="BB26" s="12">
        <f>IF(AND($D26=AX26,$E26=AZ26),1,0)</f>
        <v>0</v>
      </c>
      <c r="BC26" s="13">
        <f>IF($D26="","",(IFERROR(Standings!$B$13/$G26,0)*BB26+3*BA26)*$F26)</f>
        <v>3</v>
      </c>
      <c r="BD26" s="22">
        <v>0</v>
      </c>
      <c r="BE26" s="21" t="s">
        <v>31</v>
      </c>
      <c r="BF26" s="23">
        <v>2</v>
      </c>
      <c r="BG26" s="12">
        <f>IF(SIGN(BD26-BF26)=SIGN($D26-$E26),1,0)</f>
        <v>1</v>
      </c>
      <c r="BH26" s="12">
        <f>IF(AND($D26=BD26,$E26=BF26),1,0)</f>
        <v>0</v>
      </c>
      <c r="BI26" s="13">
        <f>IF($D26="","",(IFERROR(Standings!$B$13/$G26,0)*BH26+3*BG26)*$F26)</f>
        <v>3</v>
      </c>
      <c r="BJ26" s="14">
        <v>0</v>
      </c>
      <c r="BK26" s="15" t="s">
        <v>31</v>
      </c>
      <c r="BL26" s="14">
        <v>2</v>
      </c>
      <c r="BM26" s="12">
        <f>IF(SIGN(BJ26-BL26)=SIGN($D26-$E26),1,0)</f>
        <v>1</v>
      </c>
      <c r="BN26" s="12">
        <f>IF(AND($D26=BJ26,$E26=BL26),1,0)</f>
        <v>0</v>
      </c>
      <c r="BO26" s="13">
        <f>IF($D26="","",(IFERROR(Standings!$B$13/$G26,0)*BN26+3*BM26)*$F26)</f>
        <v>3</v>
      </c>
    </row>
    <row r="27" spans="1:67" ht="15.75" customHeight="1" x14ac:dyDescent="0.2">
      <c r="A27" s="2" t="s">
        <v>62</v>
      </c>
      <c r="B27" s="2" t="s">
        <v>63</v>
      </c>
      <c r="C27" s="3" t="s">
        <v>64</v>
      </c>
      <c r="D27" s="14">
        <v>1</v>
      </c>
      <c r="E27" s="14">
        <v>2</v>
      </c>
      <c r="F27" s="16">
        <v>1</v>
      </c>
      <c r="G27" s="17">
        <f t="shared" si="0"/>
        <v>1</v>
      </c>
      <c r="H27" s="14">
        <v>2</v>
      </c>
      <c r="I27" s="15" t="s">
        <v>31</v>
      </c>
      <c r="J27" s="14">
        <v>1</v>
      </c>
      <c r="K27" s="12">
        <f>IF(SIGN(H27-J27)=SIGN($D27-$E27),1,0)</f>
        <v>0</v>
      </c>
      <c r="L27" s="12">
        <f>IF(AND($D27=H27,$E27=J27),1,0)</f>
        <v>0</v>
      </c>
      <c r="M27" s="13">
        <f>IF($D27="","",(IFERROR(Standings!$B$13/$G27,0)*L27+3*K27)*$F27)</f>
        <v>0</v>
      </c>
      <c r="N27" s="14">
        <v>1</v>
      </c>
      <c r="O27" s="15" t="s">
        <v>31</v>
      </c>
      <c r="P27" s="14">
        <v>1</v>
      </c>
      <c r="Q27" s="12">
        <f>IF(SIGN(N27-P27)=SIGN($D27-$E27),1,0)</f>
        <v>0</v>
      </c>
      <c r="R27" s="12">
        <f>IF(AND($D27=N27,$E27=P27),1,0)</f>
        <v>0</v>
      </c>
      <c r="S27" s="13">
        <f>IF($D27="","",(IFERROR(Standings!$B$13/$G27,0)*R27+3*Q27)*$F27)</f>
        <v>0</v>
      </c>
      <c r="T27" s="14">
        <v>1</v>
      </c>
      <c r="U27" s="15" t="s">
        <v>31</v>
      </c>
      <c r="V27" s="14">
        <v>1</v>
      </c>
      <c r="W27" s="12">
        <f>IF(SIGN(T27-V27)=SIGN($D27-$E27),1,0)</f>
        <v>0</v>
      </c>
      <c r="X27" s="12">
        <f>IF(AND($D27=T27,$E27=V27),1,0)</f>
        <v>0</v>
      </c>
      <c r="Y27" s="13">
        <f>IF($D27="","",(IFERROR(Standings!$B$13/$G27,0)*X27+3*W27)*$F27)</f>
        <v>0</v>
      </c>
      <c r="Z27" s="15"/>
      <c r="AA27" s="15" t="s">
        <v>31</v>
      </c>
      <c r="AB27" s="15"/>
      <c r="AC27" s="12">
        <f>IF(SIGN(Z27-AB27)=SIGN($D27-$E27),1,0)</f>
        <v>0</v>
      </c>
      <c r="AD27" s="12">
        <f>IF(AND($D27=Z27,$E27=AB27),1,0)</f>
        <v>0</v>
      </c>
      <c r="AE27" s="13">
        <f>IF($D27="","",(IFERROR(Standings!$B$13/$G27,0)*AD27+3*AC27)*$F27)</f>
        <v>0</v>
      </c>
      <c r="AF27" s="14">
        <v>2</v>
      </c>
      <c r="AG27" s="15" t="s">
        <v>31</v>
      </c>
      <c r="AH27" s="14">
        <v>0</v>
      </c>
      <c r="AI27" s="12">
        <f>IF(SIGN(AF27-AH27)=SIGN($D27-$E27),1,0)</f>
        <v>0</v>
      </c>
      <c r="AJ27" s="12">
        <f>IF(AND($D27=AF27,$E27=AH27),1,0)</f>
        <v>0</v>
      </c>
      <c r="AK27" s="13">
        <f>IF($D27="","",(IFERROR(Standings!$B$13/$G27,0)*AJ27+3*AI27)*$F27)</f>
        <v>0</v>
      </c>
      <c r="AL27" s="14">
        <v>0</v>
      </c>
      <c r="AM27" s="15" t="s">
        <v>31</v>
      </c>
      <c r="AN27" s="14">
        <v>0</v>
      </c>
      <c r="AO27" s="12">
        <f>IF(SIGN(AL27-AN27)=SIGN($D27-$E27),1,0)</f>
        <v>0</v>
      </c>
      <c r="AP27" s="12">
        <f>IF(AND($D27=AL27,$E27=AN27),1,0)</f>
        <v>0</v>
      </c>
      <c r="AQ27" s="13">
        <f>IF($D27="","",(IFERROR(Standings!$B$13/$G27,0)*AP27+3*AO27)*$F27)</f>
        <v>0</v>
      </c>
      <c r="AR27" s="14">
        <v>1</v>
      </c>
      <c r="AS27" s="15" t="s">
        <v>31</v>
      </c>
      <c r="AT27" s="14">
        <v>1</v>
      </c>
      <c r="AU27" s="12">
        <f>IF(SIGN(AR27-AT27)=SIGN($D27-$E27),1,0)</f>
        <v>0</v>
      </c>
      <c r="AV27" s="12">
        <f>IF(AND($D27=AR27,$E27=AT27),1,0)</f>
        <v>0</v>
      </c>
      <c r="AW27" s="13">
        <f>IF($D27="","",(IFERROR(Standings!$B$13/$G27,0)*AV27+3*AU27)*$F27)</f>
        <v>0</v>
      </c>
      <c r="AX27" s="14">
        <v>2</v>
      </c>
      <c r="AY27" s="15" t="s">
        <v>31</v>
      </c>
      <c r="AZ27" s="14">
        <v>1</v>
      </c>
      <c r="BA27" s="12">
        <f>IF(SIGN(AX27-AZ27)=SIGN($D27-$E27),1,0)</f>
        <v>0</v>
      </c>
      <c r="BB27" s="12">
        <f>IF(AND($D27=AX27,$E27=AZ27),1,0)</f>
        <v>0</v>
      </c>
      <c r="BC27" s="13">
        <f>IF($D27="","",(IFERROR(Standings!$B$13/$G27,0)*BB27+3*BA27)*$F27)</f>
        <v>0</v>
      </c>
      <c r="BD27" s="22">
        <v>1</v>
      </c>
      <c r="BE27" s="21" t="s">
        <v>31</v>
      </c>
      <c r="BF27" s="23">
        <v>2</v>
      </c>
      <c r="BG27" s="12">
        <f>IF(SIGN(BD27-BF27)=SIGN($D27-$E27),1,0)</f>
        <v>1</v>
      </c>
      <c r="BH27" s="12">
        <f>IF(AND($D27=BD27,$E27=BF27),1,0)</f>
        <v>1</v>
      </c>
      <c r="BI27" s="13">
        <f>IF($D27="","",(IFERROR(Standings!$B$13/$G27,0)*BH27+3*BG27)*$F27)</f>
        <v>12</v>
      </c>
      <c r="BJ27" s="14">
        <v>2</v>
      </c>
      <c r="BK27" s="15" t="s">
        <v>31</v>
      </c>
      <c r="BL27" s="14">
        <v>0</v>
      </c>
      <c r="BM27" s="12">
        <f>IF(SIGN(BJ27-BL27)=SIGN($D27-$E27),1,0)</f>
        <v>0</v>
      </c>
      <c r="BN27" s="12">
        <f>IF(AND($D27=BJ27,$E27=BL27),1,0)</f>
        <v>0</v>
      </c>
      <c r="BO27" s="13">
        <f>IF($D27="","",(IFERROR(Standings!$B$13/$G27,0)*BN27+3*BM27)*$F27)</f>
        <v>0</v>
      </c>
    </row>
    <row r="28" spans="1:67" ht="15.75" customHeight="1" x14ac:dyDescent="0.2">
      <c r="A28" s="2" t="s">
        <v>62</v>
      </c>
      <c r="B28" s="2" t="s">
        <v>65</v>
      </c>
      <c r="C28" s="3" t="s">
        <v>66</v>
      </c>
      <c r="D28" s="14">
        <v>1</v>
      </c>
      <c r="E28" s="14">
        <v>2</v>
      </c>
      <c r="F28" s="16">
        <v>1</v>
      </c>
      <c r="G28" s="17">
        <f t="shared" si="0"/>
        <v>1</v>
      </c>
      <c r="H28" s="14">
        <v>3</v>
      </c>
      <c r="I28" s="15" t="s">
        <v>31</v>
      </c>
      <c r="J28" s="14">
        <v>1</v>
      </c>
      <c r="K28" s="12">
        <f>IF(SIGN(H28-J28)=SIGN($D28-$E28),1,0)</f>
        <v>0</v>
      </c>
      <c r="L28" s="12">
        <f>IF(AND($D28=H28,$E28=J28),1,0)</f>
        <v>0</v>
      </c>
      <c r="M28" s="13">
        <f>IF($D28="","",(IFERROR(Standings!$B$13/$G28,0)*L28+3*K28)*$F28)</f>
        <v>0</v>
      </c>
      <c r="N28" s="14">
        <v>1</v>
      </c>
      <c r="O28" s="15" t="s">
        <v>31</v>
      </c>
      <c r="P28" s="14">
        <v>0</v>
      </c>
      <c r="Q28" s="12">
        <f>IF(SIGN(N28-P28)=SIGN($D28-$E28),1,0)</f>
        <v>0</v>
      </c>
      <c r="R28" s="12">
        <f>IF(AND($D28=N28,$E28=P28),1,0)</f>
        <v>0</v>
      </c>
      <c r="S28" s="13">
        <f>IF($D28="","",(IFERROR(Standings!$B$13/$G28,0)*R28+3*Q28)*$F28)</f>
        <v>0</v>
      </c>
      <c r="T28" s="14">
        <v>2</v>
      </c>
      <c r="U28" s="15" t="s">
        <v>31</v>
      </c>
      <c r="V28" s="14">
        <v>2</v>
      </c>
      <c r="W28" s="12">
        <f>IF(SIGN(T28-V28)=SIGN($D28-$E28),1,0)</f>
        <v>0</v>
      </c>
      <c r="X28" s="12">
        <f>IF(AND($D28=T28,$E28=V28),1,0)</f>
        <v>0</v>
      </c>
      <c r="Y28" s="13">
        <f>IF($D28="","",(IFERROR(Standings!$B$13/$G28,0)*X28+3*W28)*$F28)</f>
        <v>0</v>
      </c>
      <c r="Z28" s="15"/>
      <c r="AA28" s="15" t="s">
        <v>31</v>
      </c>
      <c r="AB28" s="15"/>
      <c r="AC28" s="12">
        <f>IF(SIGN(Z28-AB28)=SIGN($D28-$E28),1,0)</f>
        <v>0</v>
      </c>
      <c r="AD28" s="12">
        <f>IF(AND($D28=Z28,$E28=AB28),1,0)</f>
        <v>0</v>
      </c>
      <c r="AE28" s="13">
        <f>IF($D28="","",(IFERROR(Standings!$B$13/$G28,0)*AD28+3*AC28)*$F28)</f>
        <v>0</v>
      </c>
      <c r="AF28" s="14">
        <v>2</v>
      </c>
      <c r="AG28" s="15" t="s">
        <v>31</v>
      </c>
      <c r="AH28" s="14">
        <v>1</v>
      </c>
      <c r="AI28" s="12">
        <f>IF(SIGN(AF28-AH28)=SIGN($D28-$E28),1,0)</f>
        <v>0</v>
      </c>
      <c r="AJ28" s="12">
        <f>IF(AND($D28=AF28,$E28=AH28),1,0)</f>
        <v>0</v>
      </c>
      <c r="AK28" s="13">
        <f>IF($D28="","",(IFERROR(Standings!$B$13/$G28,0)*AJ28+3*AI28)*$F28)</f>
        <v>0</v>
      </c>
      <c r="AL28" s="14">
        <v>2</v>
      </c>
      <c r="AM28" s="15" t="s">
        <v>31</v>
      </c>
      <c r="AN28" s="14">
        <v>1</v>
      </c>
      <c r="AO28" s="12">
        <f>IF(SIGN(AL28-AN28)=SIGN($D28-$E28),1,0)</f>
        <v>0</v>
      </c>
      <c r="AP28" s="12">
        <f>IF(AND($D28=AL28,$E28=AN28),1,0)</f>
        <v>0</v>
      </c>
      <c r="AQ28" s="13">
        <f>IF($D28="","",(IFERROR(Standings!$B$13/$G28,0)*AP28+3*AO28)*$F28)</f>
        <v>0</v>
      </c>
      <c r="AR28" s="14">
        <v>1</v>
      </c>
      <c r="AS28" s="15" t="s">
        <v>31</v>
      </c>
      <c r="AT28" s="14">
        <v>2</v>
      </c>
      <c r="AU28" s="12">
        <f>IF(SIGN(AR28-AT28)=SIGN($D28-$E28),1,0)</f>
        <v>1</v>
      </c>
      <c r="AV28" s="12">
        <f>IF(AND($D28=AR28,$E28=AT28),1,0)</f>
        <v>1</v>
      </c>
      <c r="AW28" s="13">
        <f>IF($D28="","",(IFERROR(Standings!$B$13/$G28,0)*AV28+3*AU28)*$F28)</f>
        <v>12</v>
      </c>
      <c r="AX28" s="14">
        <v>1</v>
      </c>
      <c r="AY28" s="15" t="s">
        <v>31</v>
      </c>
      <c r="AZ28" s="14">
        <v>1</v>
      </c>
      <c r="BA28" s="12">
        <f>IF(SIGN(AX28-AZ28)=SIGN($D28-$E28),1,0)</f>
        <v>0</v>
      </c>
      <c r="BB28" s="12">
        <f>IF(AND($D28=AX28,$E28=AZ28),1,0)</f>
        <v>0</v>
      </c>
      <c r="BC28" s="13">
        <f>IF($D28="","",(IFERROR(Standings!$B$13/$G28,0)*BB28+3*BA28)*$F28)</f>
        <v>0</v>
      </c>
      <c r="BD28" s="22">
        <v>2</v>
      </c>
      <c r="BE28" s="21" t="s">
        <v>31</v>
      </c>
      <c r="BF28" s="23">
        <v>1</v>
      </c>
      <c r="BG28" s="12">
        <f>IF(SIGN(BD28-BF28)=SIGN($D28-$E28),1,0)</f>
        <v>0</v>
      </c>
      <c r="BH28" s="12">
        <f>IF(AND($D28=BD28,$E28=BF28),1,0)</f>
        <v>0</v>
      </c>
      <c r="BI28" s="13">
        <f>IF($D28="","",(IFERROR(Standings!$B$13/$G28,0)*BH28+3*BG28)*$F28)</f>
        <v>0</v>
      </c>
      <c r="BJ28" s="14">
        <v>2</v>
      </c>
      <c r="BK28" s="15" t="s">
        <v>31</v>
      </c>
      <c r="BL28" s="14">
        <v>1</v>
      </c>
      <c r="BM28" s="12">
        <f>IF(SIGN(BJ28-BL28)=SIGN($D28-$E28),1,0)</f>
        <v>0</v>
      </c>
      <c r="BN28" s="12">
        <f>IF(AND($D28=BJ28,$E28=BL28),1,0)</f>
        <v>0</v>
      </c>
      <c r="BO28" s="13">
        <f>IF($D28="","",(IFERROR(Standings!$B$13/$G28,0)*BN28+3*BM28)*$F28)</f>
        <v>0</v>
      </c>
    </row>
    <row r="29" spans="1:67" ht="15.75" customHeight="1" x14ac:dyDescent="0.2">
      <c r="A29" s="2" t="s">
        <v>62</v>
      </c>
      <c r="B29" s="2" t="s">
        <v>29</v>
      </c>
      <c r="C29" s="3" t="s">
        <v>33</v>
      </c>
      <c r="D29" s="14">
        <v>3</v>
      </c>
      <c r="E29" s="14">
        <v>1</v>
      </c>
      <c r="F29" s="16">
        <v>1</v>
      </c>
      <c r="G29" s="17">
        <f t="shared" si="0"/>
        <v>0</v>
      </c>
      <c r="H29" s="14">
        <v>1</v>
      </c>
      <c r="I29" s="15" t="s">
        <v>31</v>
      </c>
      <c r="J29" s="14">
        <v>1</v>
      </c>
      <c r="K29" s="12">
        <f>IF(SIGN(H29-J29)=SIGN($D29-$E29),1,0)</f>
        <v>0</v>
      </c>
      <c r="L29" s="12">
        <f>IF(AND($D29=H29,$E29=J29),1,0)</f>
        <v>0</v>
      </c>
      <c r="M29" s="13">
        <f>IF($D29="","",(IFERROR(Standings!$B$13/$G29,0)*L29+3*K29)*$F29)</f>
        <v>0</v>
      </c>
      <c r="N29" s="14">
        <v>2</v>
      </c>
      <c r="O29" s="15" t="s">
        <v>31</v>
      </c>
      <c r="P29" s="14">
        <v>1</v>
      </c>
      <c r="Q29" s="12">
        <f>IF(SIGN(N29-P29)=SIGN($D29-$E29),1,0)</f>
        <v>1</v>
      </c>
      <c r="R29" s="12">
        <f>IF(AND($D29=N29,$E29=P29),1,0)</f>
        <v>0</v>
      </c>
      <c r="S29" s="13">
        <f>IF($D29="","",(IFERROR(Standings!$B$13/$G29,0)*R29+3*Q29)*$F29)</f>
        <v>3</v>
      </c>
      <c r="T29" s="14">
        <v>1</v>
      </c>
      <c r="U29" s="15" t="s">
        <v>31</v>
      </c>
      <c r="V29" s="14">
        <v>0</v>
      </c>
      <c r="W29" s="12">
        <f>IF(SIGN(T29-V29)=SIGN($D29-$E29),1,0)</f>
        <v>1</v>
      </c>
      <c r="X29" s="12">
        <f>IF(AND($D29=T29,$E29=V29),1,0)</f>
        <v>0</v>
      </c>
      <c r="Y29" s="13">
        <f>IF($D29="","",(IFERROR(Standings!$B$13/$G29,0)*X29+3*W29)*$F29)</f>
        <v>3</v>
      </c>
      <c r="Z29" s="15"/>
      <c r="AA29" s="15" t="s">
        <v>31</v>
      </c>
      <c r="AB29" s="15"/>
      <c r="AC29" s="12">
        <f>IF(SIGN(Z29-AB29)=SIGN($D29-$E29),1,0)</f>
        <v>0</v>
      </c>
      <c r="AD29" s="12">
        <f>IF(AND($D29=Z29,$E29=AB29),1,0)</f>
        <v>0</v>
      </c>
      <c r="AE29" s="13">
        <f>IF($D29="","",(IFERROR(Standings!$B$13/$G29,0)*AD29+3*AC29)*$F29)</f>
        <v>0</v>
      </c>
      <c r="AF29" s="14">
        <v>1</v>
      </c>
      <c r="AG29" s="15" t="s">
        <v>31</v>
      </c>
      <c r="AH29" s="14">
        <v>1</v>
      </c>
      <c r="AI29" s="12">
        <f>IF(SIGN(AF29-AH29)=SIGN($D29-$E29),1,0)</f>
        <v>0</v>
      </c>
      <c r="AJ29" s="12">
        <f>IF(AND($D29=AF29,$E29=AH29),1,0)</f>
        <v>0</v>
      </c>
      <c r="AK29" s="13">
        <f>IF($D29="","",(IFERROR(Standings!$B$13/$G29,0)*AJ29+3*AI29)*$F29)</f>
        <v>0</v>
      </c>
      <c r="AL29" s="14">
        <v>0</v>
      </c>
      <c r="AM29" s="15" t="s">
        <v>31</v>
      </c>
      <c r="AN29" s="14">
        <v>2</v>
      </c>
      <c r="AO29" s="12">
        <f>IF(SIGN(AL29-AN29)=SIGN($D29-$E29),1,0)</f>
        <v>0</v>
      </c>
      <c r="AP29" s="12">
        <f>IF(AND($D29=AL29,$E29=AN29),1,0)</f>
        <v>0</v>
      </c>
      <c r="AQ29" s="13">
        <f>IF($D29="","",(IFERROR(Standings!$B$13/$G29,0)*AP29+3*AO29)*$F29)</f>
        <v>0</v>
      </c>
      <c r="AR29" s="14">
        <v>0</v>
      </c>
      <c r="AS29" s="15" t="s">
        <v>31</v>
      </c>
      <c r="AT29" s="14">
        <v>2</v>
      </c>
      <c r="AU29" s="12">
        <f>IF(SIGN(AR29-AT29)=SIGN($D29-$E29),1,0)</f>
        <v>0</v>
      </c>
      <c r="AV29" s="12">
        <f>IF(AND($D29=AR29,$E29=AT29),1,0)</f>
        <v>0</v>
      </c>
      <c r="AW29" s="13">
        <f>IF($D29="","",(IFERROR(Standings!$B$13/$G29,0)*AV29+3*AU29)*$F29)</f>
        <v>0</v>
      </c>
      <c r="AX29" s="14">
        <v>0</v>
      </c>
      <c r="AY29" s="15" t="s">
        <v>31</v>
      </c>
      <c r="AZ29" s="14">
        <v>2</v>
      </c>
      <c r="BA29" s="12">
        <f>IF(SIGN(AX29-AZ29)=SIGN($D29-$E29),1,0)</f>
        <v>0</v>
      </c>
      <c r="BB29" s="12">
        <f>IF(AND($D29=AX29,$E29=AZ29),1,0)</f>
        <v>0</v>
      </c>
      <c r="BC29" s="13">
        <f>IF($D29="","",(IFERROR(Standings!$B$13/$G29,0)*BB29+3*BA29)*$F29)</f>
        <v>0</v>
      </c>
      <c r="BD29" s="22">
        <v>2</v>
      </c>
      <c r="BE29" s="21" t="s">
        <v>31</v>
      </c>
      <c r="BF29" s="23">
        <v>3</v>
      </c>
      <c r="BG29" s="12">
        <f>IF(SIGN(BD29-BF29)=SIGN($D29-$E29),1,0)</f>
        <v>0</v>
      </c>
      <c r="BH29" s="12">
        <f>IF(AND($D29=BD29,$E29=BF29),1,0)</f>
        <v>0</v>
      </c>
      <c r="BI29" s="13">
        <f>IF($D29="","",(IFERROR(Standings!$B$13/$G29,0)*BH29+3*BG29)*$F29)</f>
        <v>0</v>
      </c>
      <c r="BJ29" s="14">
        <v>2</v>
      </c>
      <c r="BK29" s="15" t="s">
        <v>31</v>
      </c>
      <c r="BL29" s="14">
        <v>1</v>
      </c>
      <c r="BM29" s="12">
        <f>IF(SIGN(BJ29-BL29)=SIGN($D29-$E29),1,0)</f>
        <v>1</v>
      </c>
      <c r="BN29" s="12">
        <f>IF(AND($D29=BJ29,$E29=BL29),1,0)</f>
        <v>0</v>
      </c>
      <c r="BO29" s="13">
        <f>IF($D29="","",(IFERROR(Standings!$B$13/$G29,0)*BN29+3*BM29)*$F29)</f>
        <v>3</v>
      </c>
    </row>
    <row r="30" spans="1:67" ht="15.75" customHeight="1" x14ac:dyDescent="0.2">
      <c r="A30" s="2" t="s">
        <v>67</v>
      </c>
      <c r="B30" s="2" t="s">
        <v>34</v>
      </c>
      <c r="C30" s="3" t="s">
        <v>30</v>
      </c>
      <c r="D30" s="14">
        <v>1</v>
      </c>
      <c r="E30" s="14">
        <v>0</v>
      </c>
      <c r="F30" s="16">
        <v>1</v>
      </c>
      <c r="G30" s="17">
        <f t="shared" si="0"/>
        <v>0</v>
      </c>
      <c r="H30" s="14">
        <v>2</v>
      </c>
      <c r="I30" s="15" t="s">
        <v>31</v>
      </c>
      <c r="J30" s="14">
        <v>0</v>
      </c>
      <c r="K30" s="12">
        <f>IF(SIGN(H30-J30)=SIGN($D30-$E30),1,0)</f>
        <v>1</v>
      </c>
      <c r="L30" s="12">
        <f>IF(AND($D30=H30,$E30=J30),1,0)</f>
        <v>0</v>
      </c>
      <c r="M30" s="13">
        <f>IF($D30="","",(IFERROR(Standings!$B$13/$G30,0)*L30+3*K30)*$F30)</f>
        <v>3</v>
      </c>
      <c r="N30" s="14">
        <v>2</v>
      </c>
      <c r="O30" s="15" t="s">
        <v>31</v>
      </c>
      <c r="P30" s="14">
        <v>0</v>
      </c>
      <c r="Q30" s="12">
        <f>IF(SIGN(N30-P30)=SIGN($D30-$E30),1,0)</f>
        <v>1</v>
      </c>
      <c r="R30" s="12">
        <f>IF(AND($D30=N30,$E30=P30),1,0)</f>
        <v>0</v>
      </c>
      <c r="S30" s="13">
        <f>IF($D30="","",(IFERROR(Standings!$B$13/$G30,0)*R30+3*Q30)*$F30)</f>
        <v>3</v>
      </c>
      <c r="T30" s="14">
        <v>2</v>
      </c>
      <c r="U30" s="15" t="s">
        <v>31</v>
      </c>
      <c r="V30" s="14">
        <v>1</v>
      </c>
      <c r="W30" s="12">
        <f>IF(SIGN(T30-V30)=SIGN($D30-$E30),1,0)</f>
        <v>1</v>
      </c>
      <c r="X30" s="12">
        <f>IF(AND($D30=T30,$E30=V30),1,0)</f>
        <v>0</v>
      </c>
      <c r="Y30" s="13">
        <f>IF($D30="","",(IFERROR(Standings!$B$13/$G30,0)*X30+3*W30)*$F30)</f>
        <v>3</v>
      </c>
      <c r="Z30" s="15"/>
      <c r="AA30" s="15" t="s">
        <v>31</v>
      </c>
      <c r="AB30" s="15"/>
      <c r="AC30" s="12">
        <f>IF(SIGN(Z30-AB30)=SIGN($D30-$E30),1,0)</f>
        <v>0</v>
      </c>
      <c r="AD30" s="12">
        <f>IF(AND($D30=Z30,$E30=AB30),1,0)</f>
        <v>0</v>
      </c>
      <c r="AE30" s="13">
        <f>IF($D30="","",(IFERROR(Standings!$B$13/$G30,0)*AD30+3*AC30)*$F30)</f>
        <v>0</v>
      </c>
      <c r="AF30" s="14">
        <v>3</v>
      </c>
      <c r="AG30" s="15" t="s">
        <v>31</v>
      </c>
      <c r="AH30" s="14">
        <v>0</v>
      </c>
      <c r="AI30" s="12">
        <f>IF(SIGN(AF30-AH30)=SIGN($D30-$E30),1,0)</f>
        <v>1</v>
      </c>
      <c r="AJ30" s="12">
        <f>IF(AND($D30=AF30,$E30=AH30),1,0)</f>
        <v>0</v>
      </c>
      <c r="AK30" s="13">
        <f>IF($D30="","",(IFERROR(Standings!$B$13/$G30,0)*AJ30+3*AI30)*$F30)</f>
        <v>3</v>
      </c>
      <c r="AL30" s="14">
        <v>3</v>
      </c>
      <c r="AM30" s="15" t="s">
        <v>31</v>
      </c>
      <c r="AN30" s="14">
        <v>0</v>
      </c>
      <c r="AO30" s="12">
        <f>IF(SIGN(AL30-AN30)=SIGN($D30-$E30),1,0)</f>
        <v>1</v>
      </c>
      <c r="AP30" s="12">
        <f>IF(AND($D30=AL30,$E30=AN30),1,0)</f>
        <v>0</v>
      </c>
      <c r="AQ30" s="13">
        <f>IF($D30="","",(IFERROR(Standings!$B$13/$G30,0)*AP30+3*AO30)*$F30)</f>
        <v>3</v>
      </c>
      <c r="AR30" s="14">
        <v>3</v>
      </c>
      <c r="AS30" s="15" t="s">
        <v>31</v>
      </c>
      <c r="AT30" s="14">
        <v>0</v>
      </c>
      <c r="AU30" s="12">
        <f>IF(SIGN(AR30-AT30)=SIGN($D30-$E30),1,0)</f>
        <v>1</v>
      </c>
      <c r="AV30" s="12">
        <f>IF(AND($D30=AR30,$E30=AT30),1,0)</f>
        <v>0</v>
      </c>
      <c r="AW30" s="13">
        <f>IF($D30="","",(IFERROR(Standings!$B$13/$G30,0)*AV30+3*AU30)*$F30)</f>
        <v>3</v>
      </c>
      <c r="AX30" s="14">
        <v>2</v>
      </c>
      <c r="AY30" s="15" t="s">
        <v>31</v>
      </c>
      <c r="AZ30" s="14">
        <v>0</v>
      </c>
      <c r="BA30" s="12">
        <f>IF(SIGN(AX30-AZ30)=SIGN($D30-$E30),1,0)</f>
        <v>1</v>
      </c>
      <c r="BB30" s="12">
        <f>IF(AND($D30=AX30,$E30=AZ30),1,0)</f>
        <v>0</v>
      </c>
      <c r="BC30" s="13">
        <f>IF($D30="","",(IFERROR(Standings!$B$13/$G30,0)*BB30+3*BA30)*$F30)</f>
        <v>3</v>
      </c>
      <c r="BD30" s="22">
        <v>3</v>
      </c>
      <c r="BE30" s="21" t="s">
        <v>31</v>
      </c>
      <c r="BF30" s="23">
        <v>1</v>
      </c>
      <c r="BG30" s="12">
        <f>IF(SIGN(BD30-BF30)=SIGN($D30-$E30),1,0)</f>
        <v>1</v>
      </c>
      <c r="BH30" s="12">
        <f>IF(AND($D30=BD30,$E30=BF30),1,0)</f>
        <v>0</v>
      </c>
      <c r="BI30" s="13">
        <f>IF($D30="","",(IFERROR(Standings!$B$13/$G30,0)*BH30+3*BG30)*$F30)</f>
        <v>3</v>
      </c>
      <c r="BJ30" s="14">
        <v>2</v>
      </c>
      <c r="BK30" s="15" t="s">
        <v>31</v>
      </c>
      <c r="BL30" s="14">
        <v>0</v>
      </c>
      <c r="BM30" s="12">
        <f>IF(SIGN(BJ30-BL30)=SIGN($D30-$E30),1,0)</f>
        <v>1</v>
      </c>
      <c r="BN30" s="12">
        <f>IF(AND($D30=BJ30,$E30=BL30),1,0)</f>
        <v>0</v>
      </c>
      <c r="BO30" s="13">
        <f>IF($D30="","",(IFERROR(Standings!$B$13/$G30,0)*BN30+3*BM30)*$F30)</f>
        <v>3</v>
      </c>
    </row>
    <row r="31" spans="1:67" ht="15.75" customHeight="1" x14ac:dyDescent="0.2">
      <c r="A31" s="2" t="s">
        <v>67</v>
      </c>
      <c r="B31" s="2" t="s">
        <v>35</v>
      </c>
      <c r="C31" s="3" t="s">
        <v>37</v>
      </c>
      <c r="D31" s="14">
        <v>1</v>
      </c>
      <c r="E31" s="14">
        <v>0</v>
      </c>
      <c r="F31" s="16">
        <v>1</v>
      </c>
      <c r="G31" s="17">
        <f t="shared" si="0"/>
        <v>2</v>
      </c>
      <c r="H31" s="14">
        <v>1</v>
      </c>
      <c r="I31" s="15" t="s">
        <v>31</v>
      </c>
      <c r="J31" s="14">
        <v>0</v>
      </c>
      <c r="K31" s="12">
        <f>IF(SIGN(H31-J31)=SIGN($D31-$E31),1,0)</f>
        <v>1</v>
      </c>
      <c r="L31" s="12">
        <f>IF(AND($D31=H31,$E31=J31),1,0)</f>
        <v>1</v>
      </c>
      <c r="M31" s="13">
        <f>IF($D31="","",(IFERROR(Standings!$B$13/$G31,0)*L31+3*K31)*$F31)</f>
        <v>7.5</v>
      </c>
      <c r="N31" s="14">
        <v>1</v>
      </c>
      <c r="O31" s="15" t="s">
        <v>31</v>
      </c>
      <c r="P31" s="14">
        <v>0</v>
      </c>
      <c r="Q31" s="12">
        <f>IF(SIGN(N31-P31)=SIGN($D31-$E31),1,0)</f>
        <v>1</v>
      </c>
      <c r="R31" s="12">
        <f>IF(AND($D31=N31,$E31=P31),1,0)</f>
        <v>1</v>
      </c>
      <c r="S31" s="13">
        <f>IF($D31="","",(IFERROR(Standings!$B$13/$G31,0)*R31+3*Q31)*$F31)</f>
        <v>7.5</v>
      </c>
      <c r="T31" s="14">
        <v>3</v>
      </c>
      <c r="U31" s="15" t="s">
        <v>31</v>
      </c>
      <c r="V31" s="14">
        <v>0</v>
      </c>
      <c r="W31" s="12">
        <f>IF(SIGN(T31-V31)=SIGN($D31-$E31),1,0)</f>
        <v>1</v>
      </c>
      <c r="X31" s="12">
        <f>IF(AND($D31=T31,$E31=V31),1,0)</f>
        <v>0</v>
      </c>
      <c r="Y31" s="13">
        <f>IF($D31="","",(IFERROR(Standings!$B$13/$G31,0)*X31+3*W31)*$F31)</f>
        <v>3</v>
      </c>
      <c r="Z31" s="15"/>
      <c r="AA31" s="15" t="s">
        <v>31</v>
      </c>
      <c r="AB31" s="15"/>
      <c r="AC31" s="12">
        <f>IF(SIGN(Z31-AB31)=SIGN($D31-$E31),1,0)</f>
        <v>0</v>
      </c>
      <c r="AD31" s="12">
        <f>IF(AND($D31=Z31,$E31=AB31),1,0)</f>
        <v>0</v>
      </c>
      <c r="AE31" s="13">
        <f>IF($D31="","",(IFERROR(Standings!$B$13/$G31,0)*AD31+3*AC31)*$F31)</f>
        <v>0</v>
      </c>
      <c r="AF31" s="14">
        <v>2</v>
      </c>
      <c r="AG31" s="15" t="s">
        <v>31</v>
      </c>
      <c r="AH31" s="14">
        <v>1</v>
      </c>
      <c r="AI31" s="12">
        <f>IF(SIGN(AF31-AH31)=SIGN($D31-$E31),1,0)</f>
        <v>1</v>
      </c>
      <c r="AJ31" s="12">
        <f>IF(AND($D31=AF31,$E31=AH31),1,0)</f>
        <v>0</v>
      </c>
      <c r="AK31" s="13">
        <f>IF($D31="","",(IFERROR(Standings!$B$13/$G31,0)*AJ31+3*AI31)*$F31)</f>
        <v>3</v>
      </c>
      <c r="AL31" s="14">
        <v>2</v>
      </c>
      <c r="AM31" s="15" t="s">
        <v>31</v>
      </c>
      <c r="AN31" s="14">
        <v>0</v>
      </c>
      <c r="AO31" s="12">
        <f>IF(SIGN(AL31-AN31)=SIGN($D31-$E31),1,0)</f>
        <v>1</v>
      </c>
      <c r="AP31" s="12">
        <f>IF(AND($D31=AL31,$E31=AN31),1,0)</f>
        <v>0</v>
      </c>
      <c r="AQ31" s="13">
        <f>IF($D31="","",(IFERROR(Standings!$B$13/$G31,0)*AP31+3*AO31)*$F31)</f>
        <v>3</v>
      </c>
      <c r="AR31" s="14">
        <v>2</v>
      </c>
      <c r="AS31" s="15" t="s">
        <v>31</v>
      </c>
      <c r="AT31" s="14">
        <v>0</v>
      </c>
      <c r="AU31" s="12">
        <f>IF(SIGN(AR31-AT31)=SIGN($D31-$E31),1,0)</f>
        <v>1</v>
      </c>
      <c r="AV31" s="12">
        <f>IF(AND($D31=AR31,$E31=AT31),1,0)</f>
        <v>0</v>
      </c>
      <c r="AW31" s="13">
        <f>IF($D31="","",(IFERROR(Standings!$B$13/$G31,0)*AV31+3*AU31)*$F31)</f>
        <v>3</v>
      </c>
      <c r="AX31" s="14">
        <v>5</v>
      </c>
      <c r="AY31" s="15" t="s">
        <v>31</v>
      </c>
      <c r="AZ31" s="14">
        <v>1</v>
      </c>
      <c r="BA31" s="12">
        <f>IF(SIGN(AX31-AZ31)=SIGN($D31-$E31),1,0)</f>
        <v>1</v>
      </c>
      <c r="BB31" s="12">
        <f>IF(AND($D31=AX31,$E31=AZ31),1,0)</f>
        <v>0</v>
      </c>
      <c r="BC31" s="13">
        <f>IF($D31="","",(IFERROR(Standings!$B$13/$G31,0)*BB31+3*BA31)*$F31)</f>
        <v>3</v>
      </c>
      <c r="BD31" s="22">
        <v>3</v>
      </c>
      <c r="BE31" s="21" t="s">
        <v>31</v>
      </c>
      <c r="BF31" s="23">
        <v>0</v>
      </c>
      <c r="BG31" s="12">
        <f>IF(SIGN(BD31-BF31)=SIGN($D31-$E31),1,0)</f>
        <v>1</v>
      </c>
      <c r="BH31" s="12">
        <f>IF(AND($D31=BD31,$E31=BF31),1,0)</f>
        <v>0</v>
      </c>
      <c r="BI31" s="13">
        <f>IF($D31="","",(IFERROR(Standings!$B$13/$G31,0)*BH31+3*BG31)*$F31)</f>
        <v>3</v>
      </c>
      <c r="BJ31" s="14">
        <v>2</v>
      </c>
      <c r="BK31" s="15" t="s">
        <v>31</v>
      </c>
      <c r="BL31" s="14">
        <v>0</v>
      </c>
      <c r="BM31" s="12">
        <f>IF(SIGN(BJ31-BL31)=SIGN($D31-$E31),1,0)</f>
        <v>1</v>
      </c>
      <c r="BN31" s="12">
        <f>IF(AND($D31=BJ31,$E31=BL31),1,0)</f>
        <v>0</v>
      </c>
      <c r="BO31" s="13">
        <f>IF($D31="","",(IFERROR(Standings!$B$13/$G31,0)*BN31+3*BM31)*$F31)</f>
        <v>3</v>
      </c>
    </row>
    <row r="32" spans="1:67" ht="15.75" customHeight="1" x14ac:dyDescent="0.2">
      <c r="A32" s="2" t="s">
        <v>67</v>
      </c>
      <c r="B32" s="2" t="s">
        <v>38</v>
      </c>
      <c r="C32" s="3" t="s">
        <v>36</v>
      </c>
      <c r="D32" s="14">
        <v>0</v>
      </c>
      <c r="E32" s="14">
        <v>1</v>
      </c>
      <c r="F32" s="16">
        <v>1</v>
      </c>
      <c r="G32" s="17">
        <f t="shared" si="0"/>
        <v>0</v>
      </c>
      <c r="H32" s="14">
        <v>0</v>
      </c>
      <c r="I32" s="15" t="s">
        <v>31</v>
      </c>
      <c r="J32" s="14">
        <v>2</v>
      </c>
      <c r="K32" s="12">
        <f>IF(SIGN(H32-J32)=SIGN($D32-$E32),1,0)</f>
        <v>1</v>
      </c>
      <c r="L32" s="12">
        <f>IF(AND($D32=H32,$E32=J32),1,0)</f>
        <v>0</v>
      </c>
      <c r="M32" s="13">
        <f>IF($D32="","",(IFERROR(Standings!$B$13/$G32,0)*L32+3*K32)*$F32)</f>
        <v>3</v>
      </c>
      <c r="N32" s="14">
        <v>0</v>
      </c>
      <c r="O32" s="15" t="s">
        <v>31</v>
      </c>
      <c r="P32" s="14">
        <v>3</v>
      </c>
      <c r="Q32" s="12">
        <f>IF(SIGN(N32-P32)=SIGN($D32-$E32),1,0)</f>
        <v>1</v>
      </c>
      <c r="R32" s="12">
        <f>IF(AND($D32=N32,$E32=P32),1,0)</f>
        <v>0</v>
      </c>
      <c r="S32" s="13">
        <f>IF($D32="","",(IFERROR(Standings!$B$13/$G32,0)*R32+3*Q32)*$F32)</f>
        <v>3</v>
      </c>
      <c r="T32" s="14">
        <v>0</v>
      </c>
      <c r="U32" s="15" t="s">
        <v>31</v>
      </c>
      <c r="V32" s="14">
        <v>2</v>
      </c>
      <c r="W32" s="12">
        <f>IF(SIGN(T32-V32)=SIGN($D32-$E32),1,0)</f>
        <v>1</v>
      </c>
      <c r="X32" s="12">
        <f>IF(AND($D32=T32,$E32=V32),1,0)</f>
        <v>0</v>
      </c>
      <c r="Y32" s="13">
        <f>IF($D32="","",(IFERROR(Standings!$B$13/$G32,0)*X32+3*W32)*$F32)</f>
        <v>3</v>
      </c>
      <c r="Z32" s="15"/>
      <c r="AA32" s="15" t="s">
        <v>31</v>
      </c>
      <c r="AB32" s="15"/>
      <c r="AC32" s="12">
        <f>IF(SIGN(Z32-AB32)=SIGN($D32-$E32),1,0)</f>
        <v>0</v>
      </c>
      <c r="AD32" s="12">
        <f>IF(AND($D32=Z32,$E32=AB32),1,0)</f>
        <v>0</v>
      </c>
      <c r="AE32" s="13">
        <f>IF($D32="","",(IFERROR(Standings!$B$13/$G32,0)*AD32+3*AC32)*$F32)</f>
        <v>0</v>
      </c>
      <c r="AF32" s="14">
        <v>1</v>
      </c>
      <c r="AG32" s="15" t="s">
        <v>31</v>
      </c>
      <c r="AH32" s="14">
        <v>3</v>
      </c>
      <c r="AI32" s="12">
        <f>IF(SIGN(AF32-AH32)=SIGN($D32-$E32),1,0)</f>
        <v>1</v>
      </c>
      <c r="AJ32" s="12">
        <f>IF(AND($D32=AF32,$E32=AH32),1,0)</f>
        <v>0</v>
      </c>
      <c r="AK32" s="13">
        <f>IF($D32="","",(IFERROR(Standings!$B$13/$G32,0)*AJ32+3*AI32)*$F32)</f>
        <v>3</v>
      </c>
      <c r="AL32" s="14">
        <v>1</v>
      </c>
      <c r="AM32" s="15" t="s">
        <v>31</v>
      </c>
      <c r="AN32" s="14">
        <v>3</v>
      </c>
      <c r="AO32" s="12">
        <f>IF(SIGN(AL32-AN32)=SIGN($D32-$E32),1,0)</f>
        <v>1</v>
      </c>
      <c r="AP32" s="12">
        <f>IF(AND($D32=AL32,$E32=AN32),1,0)</f>
        <v>0</v>
      </c>
      <c r="AQ32" s="13">
        <f>IF($D32="","",(IFERROR(Standings!$B$13/$G32,0)*AP32+3*AO32)*$F32)</f>
        <v>3</v>
      </c>
      <c r="AR32" s="14">
        <v>0</v>
      </c>
      <c r="AS32" s="15" t="s">
        <v>31</v>
      </c>
      <c r="AT32" s="14">
        <v>2</v>
      </c>
      <c r="AU32" s="12">
        <f>IF(SIGN(AR32-AT32)=SIGN($D32-$E32),1,0)</f>
        <v>1</v>
      </c>
      <c r="AV32" s="12">
        <f>IF(AND($D32=AR32,$E32=AT32),1,0)</f>
        <v>0</v>
      </c>
      <c r="AW32" s="13">
        <f>IF($D32="","",(IFERROR(Standings!$B$13/$G32,0)*AV32+3*AU32)*$F32)</f>
        <v>3</v>
      </c>
      <c r="AX32" s="14">
        <v>1</v>
      </c>
      <c r="AY32" s="15" t="s">
        <v>31</v>
      </c>
      <c r="AZ32" s="14">
        <v>6</v>
      </c>
      <c r="BA32" s="12">
        <f>IF(SIGN(AX32-AZ32)=SIGN($D32-$E32),1,0)</f>
        <v>1</v>
      </c>
      <c r="BB32" s="12">
        <f>IF(AND($D32=AX32,$E32=AZ32),1,0)</f>
        <v>0</v>
      </c>
      <c r="BC32" s="13">
        <f>IF($D32="","",(IFERROR(Standings!$B$13/$G32,0)*BB32+3*BA32)*$F32)</f>
        <v>3</v>
      </c>
      <c r="BD32" s="22">
        <v>1</v>
      </c>
      <c r="BE32" s="21" t="s">
        <v>31</v>
      </c>
      <c r="BF32" s="23">
        <v>3</v>
      </c>
      <c r="BG32" s="12">
        <f>IF(SIGN(BD32-BF32)=SIGN($D32-$E32),1,0)</f>
        <v>1</v>
      </c>
      <c r="BH32" s="12">
        <f>IF(AND($D32=BD32,$E32=BF32),1,0)</f>
        <v>0</v>
      </c>
      <c r="BI32" s="13">
        <f>IF($D32="","",(IFERROR(Standings!$B$13/$G32,0)*BH32+3*BG32)*$F32)</f>
        <v>3</v>
      </c>
      <c r="BJ32" s="14">
        <v>0</v>
      </c>
      <c r="BK32" s="15" t="s">
        <v>31</v>
      </c>
      <c r="BL32" s="14">
        <v>2</v>
      </c>
      <c r="BM32" s="12">
        <f>IF(SIGN(BJ32-BL32)=SIGN($D32-$E32),1,0)</f>
        <v>1</v>
      </c>
      <c r="BN32" s="12">
        <f>IF(AND($D32=BJ32,$E32=BL32),1,0)</f>
        <v>0</v>
      </c>
      <c r="BO32" s="13">
        <f>IF($D32="","",(IFERROR(Standings!$B$13/$G32,0)*BN32+3*BM32)*$F32)</f>
        <v>3</v>
      </c>
    </row>
    <row r="33" spans="1:67" ht="15.75" customHeight="1" x14ac:dyDescent="0.2">
      <c r="A33" s="2" t="s">
        <v>68</v>
      </c>
      <c r="B33" s="2" t="s">
        <v>40</v>
      </c>
      <c r="C33" s="3" t="s">
        <v>42</v>
      </c>
      <c r="D33" s="14">
        <v>1</v>
      </c>
      <c r="E33" s="14">
        <v>0</v>
      </c>
      <c r="F33" s="16">
        <v>1</v>
      </c>
      <c r="G33" s="17">
        <f t="shared" si="0"/>
        <v>1</v>
      </c>
      <c r="H33" s="14">
        <v>2</v>
      </c>
      <c r="I33" s="15" t="s">
        <v>31</v>
      </c>
      <c r="J33" s="14">
        <v>0</v>
      </c>
      <c r="K33" s="12">
        <f>IF(SIGN(H33-J33)=SIGN($D33-$E33),1,0)</f>
        <v>1</v>
      </c>
      <c r="L33" s="12">
        <f>IF(AND($D33=H33,$E33=J33),1,0)</f>
        <v>0</v>
      </c>
      <c r="M33" s="13">
        <f>IF($D33="","",(IFERROR(Standings!$B$13/$G33,0)*L33+3*K33)*$F33)</f>
        <v>3</v>
      </c>
      <c r="N33" s="14">
        <v>2</v>
      </c>
      <c r="O33" s="15" t="s">
        <v>31</v>
      </c>
      <c r="P33" s="14">
        <v>1</v>
      </c>
      <c r="Q33" s="12">
        <f>IF(SIGN(N33-P33)=SIGN($D33-$E33),1,0)</f>
        <v>1</v>
      </c>
      <c r="R33" s="12">
        <f>IF(AND($D33=N33,$E33=P33),1,0)</f>
        <v>0</v>
      </c>
      <c r="S33" s="13">
        <f>IF($D33="","",(IFERROR(Standings!$B$13/$G33,0)*R33+3*Q33)*$F33)</f>
        <v>3</v>
      </c>
      <c r="T33" s="14">
        <v>1</v>
      </c>
      <c r="U33" s="15" t="s">
        <v>31</v>
      </c>
      <c r="V33" s="14">
        <v>0</v>
      </c>
      <c r="W33" s="12">
        <f>IF(SIGN(T33-V33)=SIGN($D33-$E33),1,0)</f>
        <v>1</v>
      </c>
      <c r="X33" s="12">
        <f>IF(AND($D33=T33,$E33=V33),1,0)</f>
        <v>1</v>
      </c>
      <c r="Y33" s="13">
        <f>IF($D33="","",(IFERROR(Standings!$B$13/$G33,0)*X33+3*W33)*$F33)</f>
        <v>12</v>
      </c>
      <c r="Z33" s="15"/>
      <c r="AA33" s="15" t="s">
        <v>31</v>
      </c>
      <c r="AB33" s="15"/>
      <c r="AC33" s="12">
        <f>IF(SIGN(Z33-AB33)=SIGN($D33-$E33),1,0)</f>
        <v>0</v>
      </c>
      <c r="AD33" s="12">
        <f>IF(AND($D33=Z33,$E33=AB33),1,0)</f>
        <v>0</v>
      </c>
      <c r="AE33" s="13">
        <f>IF($D33="","",(IFERROR(Standings!$B$13/$G33,0)*AD33+3*AC33)*$F33)</f>
        <v>0</v>
      </c>
      <c r="AF33" s="14">
        <v>2</v>
      </c>
      <c r="AG33" s="15" t="s">
        <v>31</v>
      </c>
      <c r="AH33" s="14">
        <v>0</v>
      </c>
      <c r="AI33" s="12">
        <f>IF(SIGN(AF33-AH33)=SIGN($D33-$E33),1,0)</f>
        <v>1</v>
      </c>
      <c r="AJ33" s="12">
        <f>IF(AND($D33=AF33,$E33=AH33),1,0)</f>
        <v>0</v>
      </c>
      <c r="AK33" s="13">
        <f>IF($D33="","",(IFERROR(Standings!$B$13/$G33,0)*AJ33+3*AI33)*$F33)</f>
        <v>3</v>
      </c>
      <c r="AL33" s="14">
        <v>2</v>
      </c>
      <c r="AM33" s="15" t="s">
        <v>31</v>
      </c>
      <c r="AN33" s="14">
        <v>0</v>
      </c>
      <c r="AO33" s="12">
        <f>IF(SIGN(AL33-AN33)=SIGN($D33-$E33),1,0)</f>
        <v>1</v>
      </c>
      <c r="AP33" s="12">
        <f>IF(AND($D33=AL33,$E33=AN33),1,0)</f>
        <v>0</v>
      </c>
      <c r="AQ33" s="13">
        <f>IF($D33="","",(IFERROR(Standings!$B$13/$G33,0)*AP33+3*AO33)*$F33)</f>
        <v>3</v>
      </c>
      <c r="AR33" s="14">
        <v>2</v>
      </c>
      <c r="AS33" s="15" t="s">
        <v>31</v>
      </c>
      <c r="AT33" s="14">
        <v>0</v>
      </c>
      <c r="AU33" s="12">
        <f>IF(SIGN(AR33-AT33)=SIGN($D33-$E33),1,0)</f>
        <v>1</v>
      </c>
      <c r="AV33" s="12">
        <f>IF(AND($D33=AR33,$E33=AT33),1,0)</f>
        <v>0</v>
      </c>
      <c r="AW33" s="13">
        <f>IF($D33="","",(IFERROR(Standings!$B$13/$G33,0)*AV33+3*AU33)*$F33)</f>
        <v>3</v>
      </c>
      <c r="AX33" s="14">
        <v>3</v>
      </c>
      <c r="AY33" s="15" t="s">
        <v>31</v>
      </c>
      <c r="AZ33" s="14">
        <v>0</v>
      </c>
      <c r="BA33" s="12">
        <f>IF(SIGN(AX33-AZ33)=SIGN($D33-$E33),1,0)</f>
        <v>1</v>
      </c>
      <c r="BB33" s="12">
        <f>IF(AND($D33=AX33,$E33=AZ33),1,0)</f>
        <v>0</v>
      </c>
      <c r="BC33" s="13">
        <f>IF($D33="","",(IFERROR(Standings!$B$13/$G33,0)*BB33+3*BA33)*$F33)</f>
        <v>3</v>
      </c>
      <c r="BD33" s="22">
        <v>3</v>
      </c>
      <c r="BE33" s="21" t="s">
        <v>31</v>
      </c>
      <c r="BF33" s="23">
        <v>0</v>
      </c>
      <c r="BG33" s="12">
        <f>IF(SIGN(BD33-BF33)=SIGN($D33-$E33),1,0)</f>
        <v>1</v>
      </c>
      <c r="BH33" s="12">
        <f>IF(AND($D33=BD33,$E33=BF33),1,0)</f>
        <v>0</v>
      </c>
      <c r="BI33" s="13">
        <f>IF($D33="","",(IFERROR(Standings!$B$13/$G33,0)*BH33+3*BG33)*$F33)</f>
        <v>3</v>
      </c>
      <c r="BJ33" s="14">
        <v>2</v>
      </c>
      <c r="BK33" s="15" t="s">
        <v>31</v>
      </c>
      <c r="BL33" s="14">
        <v>0</v>
      </c>
      <c r="BM33" s="12">
        <f>IF(SIGN(BJ33-BL33)=SIGN($D33-$E33),1,0)</f>
        <v>1</v>
      </c>
      <c r="BN33" s="12">
        <f>IF(AND($D33=BJ33,$E33=BL33),1,0)</f>
        <v>0</v>
      </c>
      <c r="BO33" s="13">
        <f>IF($D33="","",(IFERROR(Standings!$B$13/$G33,0)*BN33+3*BM33)*$F33)</f>
        <v>3</v>
      </c>
    </row>
    <row r="34" spans="1:67" ht="15.75" customHeight="1" x14ac:dyDescent="0.2">
      <c r="A34" s="2" t="s">
        <v>68</v>
      </c>
      <c r="B34" s="2" t="s">
        <v>43</v>
      </c>
      <c r="C34" s="3" t="s">
        <v>41</v>
      </c>
      <c r="D34" s="14">
        <v>1</v>
      </c>
      <c r="E34" s="14">
        <v>1</v>
      </c>
      <c r="F34" s="16">
        <v>1</v>
      </c>
      <c r="G34" s="17">
        <f t="shared" si="0"/>
        <v>2</v>
      </c>
      <c r="H34" s="14">
        <v>1</v>
      </c>
      <c r="I34" s="15" t="s">
        <v>31</v>
      </c>
      <c r="J34" s="14">
        <v>1</v>
      </c>
      <c r="K34" s="12">
        <f>IF(SIGN(H34-J34)=SIGN($D34-$E34),1,0)</f>
        <v>1</v>
      </c>
      <c r="L34" s="12">
        <f>IF(AND($D34=H34,$E34=J34),1,0)</f>
        <v>1</v>
      </c>
      <c r="M34" s="13">
        <f>IF($D34="","",(IFERROR(Standings!$B$13/$G34,0)*L34+3*K34)*$F34)</f>
        <v>7.5</v>
      </c>
      <c r="N34" s="14">
        <v>2</v>
      </c>
      <c r="O34" s="15" t="s">
        <v>31</v>
      </c>
      <c r="P34" s="14">
        <v>1</v>
      </c>
      <c r="Q34" s="12">
        <f>IF(SIGN(N34-P34)=SIGN($D34-$E34),1,0)</f>
        <v>0</v>
      </c>
      <c r="R34" s="12">
        <f>IF(AND($D34=N34,$E34=P34),1,0)</f>
        <v>0</v>
      </c>
      <c r="S34" s="13">
        <f>IF($D34="","",(IFERROR(Standings!$B$13/$G34,0)*R34+3*Q34)*$F34)</f>
        <v>0</v>
      </c>
      <c r="T34" s="14">
        <v>1</v>
      </c>
      <c r="U34" s="15" t="s">
        <v>31</v>
      </c>
      <c r="V34" s="14">
        <v>1</v>
      </c>
      <c r="W34" s="12">
        <f>IF(SIGN(T34-V34)=SIGN($D34-$E34),1,0)</f>
        <v>1</v>
      </c>
      <c r="X34" s="12">
        <f>IF(AND($D34=T34,$E34=V34),1,0)</f>
        <v>1</v>
      </c>
      <c r="Y34" s="13">
        <f>IF($D34="","",(IFERROR(Standings!$B$13/$G34,0)*X34+3*W34)*$F34)</f>
        <v>7.5</v>
      </c>
      <c r="Z34" s="15"/>
      <c r="AA34" s="15" t="s">
        <v>31</v>
      </c>
      <c r="AB34" s="15"/>
      <c r="AC34" s="12">
        <f>IF(SIGN(Z34-AB34)=SIGN($D34-$E34),1,0)</f>
        <v>1</v>
      </c>
      <c r="AD34" s="12">
        <f>IF(AND($D34=Z34,$E34=AB34),1,0)</f>
        <v>0</v>
      </c>
      <c r="AE34" s="13">
        <f>IF($D34="","",(IFERROR(Standings!$B$13/$G34,0)*AD34+3*AC34)*$F34)</f>
        <v>3</v>
      </c>
      <c r="AF34" s="14">
        <v>3</v>
      </c>
      <c r="AG34" s="15" t="s">
        <v>31</v>
      </c>
      <c r="AH34" s="14">
        <v>2</v>
      </c>
      <c r="AI34" s="12">
        <f>IF(SIGN(AF34-AH34)=SIGN($D34-$E34),1,0)</f>
        <v>0</v>
      </c>
      <c r="AJ34" s="12">
        <f>IF(AND($D34=AF34,$E34=AH34),1,0)</f>
        <v>0</v>
      </c>
      <c r="AK34" s="13">
        <f>IF($D34="","",(IFERROR(Standings!$B$13/$G34,0)*AJ34+3*AI34)*$F34)</f>
        <v>0</v>
      </c>
      <c r="AL34" s="14">
        <v>1</v>
      </c>
      <c r="AM34" s="15" t="s">
        <v>31</v>
      </c>
      <c r="AN34" s="14">
        <v>0</v>
      </c>
      <c r="AO34" s="12">
        <f>IF(SIGN(AL34-AN34)=SIGN($D34-$E34),1,0)</f>
        <v>0</v>
      </c>
      <c r="AP34" s="12">
        <f>IF(AND($D34=AL34,$E34=AN34),1,0)</f>
        <v>0</v>
      </c>
      <c r="AQ34" s="13">
        <f>IF($D34="","",(IFERROR(Standings!$B$13/$G34,0)*AP34+3*AO34)*$F34)</f>
        <v>0</v>
      </c>
      <c r="AR34" s="14">
        <v>2</v>
      </c>
      <c r="AS34" s="15" t="s">
        <v>31</v>
      </c>
      <c r="AT34" s="14">
        <v>0</v>
      </c>
      <c r="AU34" s="12">
        <f>IF(SIGN(AR34-AT34)=SIGN($D34-$E34),1,0)</f>
        <v>0</v>
      </c>
      <c r="AV34" s="12">
        <f>IF(AND($D34=AR34,$E34=AT34),1,0)</f>
        <v>0</v>
      </c>
      <c r="AW34" s="13">
        <f>IF($D34="","",(IFERROR(Standings!$B$13/$G34,0)*AV34+3*AU34)*$F34)</f>
        <v>0</v>
      </c>
      <c r="AX34" s="14">
        <v>2</v>
      </c>
      <c r="AY34" s="15" t="s">
        <v>31</v>
      </c>
      <c r="AZ34" s="14">
        <v>1</v>
      </c>
      <c r="BA34" s="12">
        <f>IF(SIGN(AX34-AZ34)=SIGN($D34-$E34),1,0)</f>
        <v>0</v>
      </c>
      <c r="BB34" s="12">
        <f>IF(AND($D34=AX34,$E34=AZ34),1,0)</f>
        <v>0</v>
      </c>
      <c r="BC34" s="13">
        <f>IF($D34="","",(IFERROR(Standings!$B$13/$G34,0)*BB34+3*BA34)*$F34)</f>
        <v>0</v>
      </c>
      <c r="BD34" s="22">
        <v>2</v>
      </c>
      <c r="BE34" s="21" t="s">
        <v>31</v>
      </c>
      <c r="BF34" s="23">
        <v>1</v>
      </c>
      <c r="BG34" s="12">
        <f>IF(SIGN(BD34-BF34)=SIGN($D34-$E34),1,0)</f>
        <v>0</v>
      </c>
      <c r="BH34" s="12">
        <f>IF(AND($D34=BD34,$E34=BF34),1,0)</f>
        <v>0</v>
      </c>
      <c r="BI34" s="13">
        <f>IF($D34="","",(IFERROR(Standings!$B$13/$G34,0)*BH34+3*BG34)*$F34)</f>
        <v>0</v>
      </c>
      <c r="BJ34" s="14">
        <v>2</v>
      </c>
      <c r="BK34" s="15" t="s">
        <v>31</v>
      </c>
      <c r="BL34" s="14">
        <v>1</v>
      </c>
      <c r="BM34" s="12">
        <f>IF(SIGN(BJ34-BL34)=SIGN($D34-$E34),1,0)</f>
        <v>0</v>
      </c>
      <c r="BN34" s="12">
        <f>IF(AND($D34=BJ34,$E34=BL34),1,0)</f>
        <v>0</v>
      </c>
      <c r="BO34" s="13">
        <f>IF($D34="","",(IFERROR(Standings!$B$13/$G34,0)*BN34+3*BM34)*$F34)</f>
        <v>0</v>
      </c>
    </row>
    <row r="35" spans="1:67" ht="15.75" customHeight="1" x14ac:dyDescent="0.2">
      <c r="A35" s="2" t="s">
        <v>68</v>
      </c>
      <c r="B35" s="2" t="s">
        <v>44</v>
      </c>
      <c r="C35" s="3" t="s">
        <v>46</v>
      </c>
      <c r="D35" s="14">
        <v>0</v>
      </c>
      <c r="E35" s="14">
        <v>3</v>
      </c>
      <c r="F35" s="16">
        <v>1</v>
      </c>
      <c r="G35" s="17">
        <f t="shared" si="0"/>
        <v>0</v>
      </c>
      <c r="H35" s="14">
        <v>3</v>
      </c>
      <c r="I35" s="15" t="s">
        <v>31</v>
      </c>
      <c r="J35" s="14">
        <v>1</v>
      </c>
      <c r="K35" s="12">
        <f>IF(SIGN(H35-J35)=SIGN($D35-$E35),1,0)</f>
        <v>0</v>
      </c>
      <c r="L35" s="12">
        <f>IF(AND($D35=H35,$E35=J35),1,0)</f>
        <v>0</v>
      </c>
      <c r="M35" s="13">
        <f>IF($D35="","",(IFERROR(Standings!$B$13/$G35,0)*L35+3*K35)*$F35)</f>
        <v>0</v>
      </c>
      <c r="N35" s="14">
        <v>1</v>
      </c>
      <c r="O35" s="15" t="s">
        <v>31</v>
      </c>
      <c r="P35" s="14">
        <v>0</v>
      </c>
      <c r="Q35" s="12">
        <f>IF(SIGN(N35-P35)=SIGN($D35-$E35),1,0)</f>
        <v>0</v>
      </c>
      <c r="R35" s="12">
        <f>IF(AND($D35=N35,$E35=P35),1,0)</f>
        <v>0</v>
      </c>
      <c r="S35" s="13">
        <f>IF($D35="","",(IFERROR(Standings!$B$13/$G35,0)*R35+3*Q35)*$F35)</f>
        <v>0</v>
      </c>
      <c r="T35" s="14">
        <v>3</v>
      </c>
      <c r="U35" s="15" t="s">
        <v>31</v>
      </c>
      <c r="V35" s="14">
        <v>2</v>
      </c>
      <c r="W35" s="12">
        <f>IF(SIGN(T35-V35)=SIGN($D35-$E35),1,0)</f>
        <v>0</v>
      </c>
      <c r="X35" s="12">
        <f>IF(AND($D35=T35,$E35=V35),1,0)</f>
        <v>0</v>
      </c>
      <c r="Y35" s="13">
        <f>IF($D35="","",(IFERROR(Standings!$B$13/$G35,0)*X35+3*W35)*$F35)</f>
        <v>0</v>
      </c>
      <c r="Z35" s="15"/>
      <c r="AA35" s="15" t="s">
        <v>31</v>
      </c>
      <c r="AB35" s="15"/>
      <c r="AC35" s="12">
        <f>IF(SIGN(Z35-AB35)=SIGN($D35-$E35),1,0)</f>
        <v>0</v>
      </c>
      <c r="AD35" s="12">
        <f>IF(AND($D35=Z35,$E35=AB35),1,0)</f>
        <v>0</v>
      </c>
      <c r="AE35" s="13">
        <f>IF($D35="","",(IFERROR(Standings!$B$13/$G35,0)*AD35+3*AC35)*$F35)</f>
        <v>0</v>
      </c>
      <c r="AF35" s="14">
        <v>4</v>
      </c>
      <c r="AG35" s="15" t="s">
        <v>31</v>
      </c>
      <c r="AH35" s="14">
        <v>2</v>
      </c>
      <c r="AI35" s="12">
        <f>IF(SIGN(AF35-AH35)=SIGN($D35-$E35),1,0)</f>
        <v>0</v>
      </c>
      <c r="AJ35" s="12">
        <f>IF(AND($D35=AF35,$E35=AH35),1,0)</f>
        <v>0</v>
      </c>
      <c r="AK35" s="13">
        <f>IF($D35="","",(IFERROR(Standings!$B$13/$G35,0)*AJ35+3*AI35)*$F35)</f>
        <v>0</v>
      </c>
      <c r="AL35" s="14">
        <v>4</v>
      </c>
      <c r="AM35" s="15" t="s">
        <v>31</v>
      </c>
      <c r="AN35" s="14">
        <v>1</v>
      </c>
      <c r="AO35" s="12">
        <f>IF(SIGN(AL35-AN35)=SIGN($D35-$E35),1,0)</f>
        <v>0</v>
      </c>
      <c r="AP35" s="12">
        <f>IF(AND($D35=AL35,$E35=AN35),1,0)</f>
        <v>0</v>
      </c>
      <c r="AQ35" s="13">
        <f>IF($D35="","",(IFERROR(Standings!$B$13/$G35,0)*AP35+3*AO35)*$F35)</f>
        <v>0</v>
      </c>
      <c r="AR35" s="14">
        <v>2</v>
      </c>
      <c r="AS35" s="15" t="s">
        <v>31</v>
      </c>
      <c r="AT35" s="14">
        <v>0</v>
      </c>
      <c r="AU35" s="12">
        <f>IF(SIGN(AR35-AT35)=SIGN($D35-$E35),1,0)</f>
        <v>0</v>
      </c>
      <c r="AV35" s="12">
        <f>IF(AND($D35=AR35,$E35=AT35),1,0)</f>
        <v>0</v>
      </c>
      <c r="AW35" s="13">
        <f>IF($D35="","",(IFERROR(Standings!$B$13/$G35,0)*AV35+3*AU35)*$F35)</f>
        <v>0</v>
      </c>
      <c r="AX35" s="14">
        <v>1</v>
      </c>
      <c r="AY35" s="15" t="s">
        <v>31</v>
      </c>
      <c r="AZ35" s="14">
        <v>1</v>
      </c>
      <c r="BA35" s="12">
        <f>IF(SIGN(AX35-AZ35)=SIGN($D35-$E35),1,0)</f>
        <v>0</v>
      </c>
      <c r="BB35" s="12">
        <f>IF(AND($D35=AX35,$E35=AZ35),1,0)</f>
        <v>0</v>
      </c>
      <c r="BC35" s="13">
        <f>IF($D35="","",(IFERROR(Standings!$B$13/$G35,0)*BB35+3*BA35)*$F35)</f>
        <v>0</v>
      </c>
      <c r="BD35" s="22">
        <v>3</v>
      </c>
      <c r="BE35" s="21" t="s">
        <v>31</v>
      </c>
      <c r="BF35" s="23">
        <v>1</v>
      </c>
      <c r="BG35" s="12">
        <f>IF(SIGN(BD35-BF35)=SIGN($D35-$E35),1,0)</f>
        <v>0</v>
      </c>
      <c r="BH35" s="12">
        <f>IF(AND($D35=BD35,$E35=BF35),1,0)</f>
        <v>0</v>
      </c>
      <c r="BI35" s="13">
        <f>IF($D35="","",(IFERROR(Standings!$B$13/$G35,0)*BH35+3*BG35)*$F35)</f>
        <v>0</v>
      </c>
      <c r="BJ35" s="14">
        <v>2</v>
      </c>
      <c r="BK35" s="15" t="s">
        <v>31</v>
      </c>
      <c r="BL35" s="14">
        <v>1</v>
      </c>
      <c r="BM35" s="12">
        <f>IF(SIGN(BJ35-BL35)=SIGN($D35-$E35),1,0)</f>
        <v>0</v>
      </c>
      <c r="BN35" s="12">
        <f>IF(AND($D35=BJ35,$E35=BL35),1,0)</f>
        <v>0</v>
      </c>
      <c r="BO35" s="13">
        <f>IF($D35="","",(IFERROR(Standings!$B$13/$G35,0)*BN35+3*BM35)*$F35)</f>
        <v>0</v>
      </c>
    </row>
    <row r="36" spans="1:67" ht="15.75" customHeight="1" x14ac:dyDescent="0.2">
      <c r="A36" s="2" t="s">
        <v>69</v>
      </c>
      <c r="B36" s="2" t="s">
        <v>47</v>
      </c>
      <c r="C36" s="3" t="s">
        <v>45</v>
      </c>
      <c r="D36" s="14">
        <v>2</v>
      </c>
      <c r="E36" s="14">
        <v>0</v>
      </c>
      <c r="F36" s="16">
        <v>1</v>
      </c>
      <c r="G36" s="17">
        <f t="shared" si="0"/>
        <v>0</v>
      </c>
      <c r="H36" s="14">
        <v>1</v>
      </c>
      <c r="I36" s="15" t="s">
        <v>31</v>
      </c>
      <c r="J36" s="14">
        <v>1</v>
      </c>
      <c r="K36" s="12">
        <f>IF(SIGN(H36-J36)=SIGN($D36-$E36),1,0)</f>
        <v>0</v>
      </c>
      <c r="L36" s="12">
        <f>IF(AND($D36=H36,$E36=J36),1,0)</f>
        <v>0</v>
      </c>
      <c r="M36" s="13">
        <f>IF($D36="","",(IFERROR(Standings!$B$13/$G36,0)*L36+3*K36)*$F36)</f>
        <v>0</v>
      </c>
      <c r="N36" s="14">
        <v>0</v>
      </c>
      <c r="O36" s="15" t="s">
        <v>31</v>
      </c>
      <c r="P36" s="14">
        <v>0</v>
      </c>
      <c r="Q36" s="12">
        <f>IF(SIGN(N36-P36)=SIGN($D36-$E36),1,0)</f>
        <v>0</v>
      </c>
      <c r="R36" s="12">
        <f>IF(AND($D36=N36,$E36=P36),1,0)</f>
        <v>0</v>
      </c>
      <c r="S36" s="13">
        <f>IF($D36="","",(IFERROR(Standings!$B$13/$G36,0)*R36+3*Q36)*$F36)</f>
        <v>0</v>
      </c>
      <c r="T36" s="14">
        <v>2</v>
      </c>
      <c r="U36" s="15" t="s">
        <v>31</v>
      </c>
      <c r="V36" s="14">
        <v>2</v>
      </c>
      <c r="W36" s="12">
        <f>IF(SIGN(T36-V36)=SIGN($D36-$E36),1,0)</f>
        <v>0</v>
      </c>
      <c r="X36" s="12">
        <f>IF(AND($D36=T36,$E36=V36),1,0)</f>
        <v>0</v>
      </c>
      <c r="Y36" s="13">
        <f>IF($D36="","",(IFERROR(Standings!$B$13/$G36,0)*X36+3*W36)*$F36)</f>
        <v>0</v>
      </c>
      <c r="Z36" s="15"/>
      <c r="AA36" s="15" t="s">
        <v>31</v>
      </c>
      <c r="AB36" s="15"/>
      <c r="AC36" s="12">
        <f>IF(SIGN(Z36-AB36)=SIGN($D36-$E36),1,0)</f>
        <v>0</v>
      </c>
      <c r="AD36" s="12">
        <f>IF(AND($D36=Z36,$E36=AB36),1,0)</f>
        <v>0</v>
      </c>
      <c r="AE36" s="13">
        <f>IF($D36="","",(IFERROR(Standings!$B$13/$G36,0)*AD36+3*AC36)*$F36)</f>
        <v>0</v>
      </c>
      <c r="AF36" s="14">
        <v>2</v>
      </c>
      <c r="AG36" s="15" t="s">
        <v>31</v>
      </c>
      <c r="AH36" s="14">
        <v>2</v>
      </c>
      <c r="AI36" s="12">
        <f>IF(SIGN(AF36-AH36)=SIGN($D36-$E36),1,0)</f>
        <v>0</v>
      </c>
      <c r="AJ36" s="12">
        <f>IF(AND($D36=AF36,$E36=AH36),1,0)</f>
        <v>0</v>
      </c>
      <c r="AK36" s="13">
        <f>IF($D36="","",(IFERROR(Standings!$B$13/$G36,0)*AJ36+3*AI36)*$F36)</f>
        <v>0</v>
      </c>
      <c r="AL36" s="14">
        <v>1</v>
      </c>
      <c r="AM36" s="15" t="s">
        <v>31</v>
      </c>
      <c r="AN36" s="14">
        <v>2</v>
      </c>
      <c r="AO36" s="12">
        <f>IF(SIGN(AL36-AN36)=SIGN($D36-$E36),1,0)</f>
        <v>0</v>
      </c>
      <c r="AP36" s="12">
        <f>IF(AND($D36=AL36,$E36=AN36),1,0)</f>
        <v>0</v>
      </c>
      <c r="AQ36" s="13">
        <f>IF($D36="","",(IFERROR(Standings!$B$13/$G36,0)*AP36+3*AO36)*$F36)</f>
        <v>0</v>
      </c>
      <c r="AR36" s="14">
        <v>0</v>
      </c>
      <c r="AS36" s="15" t="s">
        <v>31</v>
      </c>
      <c r="AT36" s="14">
        <v>1</v>
      </c>
      <c r="AU36" s="12">
        <f>IF(SIGN(AR36-AT36)=SIGN($D36-$E36),1,0)</f>
        <v>0</v>
      </c>
      <c r="AV36" s="12">
        <f>IF(AND($D36=AR36,$E36=AT36),1,0)</f>
        <v>0</v>
      </c>
      <c r="AW36" s="13">
        <f>IF($D36="","",(IFERROR(Standings!$B$13/$G36,0)*AV36+3*AU36)*$F36)</f>
        <v>0</v>
      </c>
      <c r="AX36" s="14">
        <v>2</v>
      </c>
      <c r="AY36" s="15" t="s">
        <v>31</v>
      </c>
      <c r="AZ36" s="14">
        <v>1</v>
      </c>
      <c r="BA36" s="12">
        <f>IF(SIGN(AX36-AZ36)=SIGN($D36-$E36),1,0)</f>
        <v>1</v>
      </c>
      <c r="BB36" s="12">
        <f>IF(AND($D36=AX36,$E36=AZ36),1,0)</f>
        <v>0</v>
      </c>
      <c r="BC36" s="13">
        <f>IF($D36="","",(IFERROR(Standings!$B$13/$G36,0)*BB36+3*BA36)*$F36)</f>
        <v>3</v>
      </c>
      <c r="BD36" s="22">
        <v>1</v>
      </c>
      <c r="BE36" s="21" t="s">
        <v>31</v>
      </c>
      <c r="BF36" s="23">
        <v>0</v>
      </c>
      <c r="BG36" s="12">
        <f>IF(SIGN(BD36-BF36)=SIGN($D36-$E36),1,0)</f>
        <v>1</v>
      </c>
      <c r="BH36" s="12">
        <f>IF(AND($D36=BD36,$E36=BF36),1,0)</f>
        <v>0</v>
      </c>
      <c r="BI36" s="13">
        <f>IF($D36="","",(IFERROR(Standings!$B$13/$G36,0)*BH36+3*BG36)*$F36)</f>
        <v>3</v>
      </c>
      <c r="BJ36" s="14">
        <v>1</v>
      </c>
      <c r="BK36" s="15" t="s">
        <v>31</v>
      </c>
      <c r="BL36" s="14">
        <v>1</v>
      </c>
      <c r="BM36" s="12">
        <f>IF(SIGN(BJ36-BL36)=SIGN($D36-$E36),1,0)</f>
        <v>0</v>
      </c>
      <c r="BN36" s="12">
        <f>IF(AND($D36=BJ36,$E36=BL36),1,0)</f>
        <v>0</v>
      </c>
      <c r="BO36" s="13">
        <f>IF($D36="","",(IFERROR(Standings!$B$13/$G36,0)*BN36+3*BM36)*$F36)</f>
        <v>0</v>
      </c>
    </row>
    <row r="37" spans="1:67" ht="15.75" customHeight="1" x14ac:dyDescent="0.2">
      <c r="A37" s="2" t="s">
        <v>69</v>
      </c>
      <c r="B37" s="2" t="s">
        <v>49</v>
      </c>
      <c r="C37" s="3" t="s">
        <v>51</v>
      </c>
      <c r="D37" s="14">
        <v>2</v>
      </c>
      <c r="E37" s="14">
        <v>0</v>
      </c>
      <c r="F37" s="16">
        <v>1</v>
      </c>
      <c r="G37" s="17">
        <f t="shared" si="0"/>
        <v>2</v>
      </c>
      <c r="H37" s="14">
        <v>2</v>
      </c>
      <c r="I37" s="15" t="s">
        <v>31</v>
      </c>
      <c r="J37" s="14">
        <v>1</v>
      </c>
      <c r="K37" s="12">
        <f>IF(SIGN(H37-J37)=SIGN($D37-$E37),1,0)</f>
        <v>1</v>
      </c>
      <c r="L37" s="12">
        <f>IF(AND($D37=H37,$E37=J37),1,0)</f>
        <v>0</v>
      </c>
      <c r="M37" s="13">
        <f>IF($D37="","",(IFERROR(Standings!$B$13/$G37,0)*L37+3*K37)*$F37)</f>
        <v>3</v>
      </c>
      <c r="N37" s="14">
        <v>2</v>
      </c>
      <c r="O37" s="15" t="s">
        <v>31</v>
      </c>
      <c r="P37" s="14">
        <v>0</v>
      </c>
      <c r="Q37" s="12">
        <f>IF(SIGN(N37-P37)=SIGN($D37-$E37),1,0)</f>
        <v>1</v>
      </c>
      <c r="R37" s="12">
        <f>IF(AND($D37=N37,$E37=P37),1,0)</f>
        <v>1</v>
      </c>
      <c r="S37" s="13">
        <f>IF($D37="","",(IFERROR(Standings!$B$13/$G37,0)*R37+3*Q37)*$F37)</f>
        <v>7.5</v>
      </c>
      <c r="T37" s="14">
        <v>3</v>
      </c>
      <c r="U37" s="15" t="s">
        <v>31</v>
      </c>
      <c r="V37" s="14">
        <v>1</v>
      </c>
      <c r="W37" s="12">
        <f>IF(SIGN(T37-V37)=SIGN($D37-$E37),1,0)</f>
        <v>1</v>
      </c>
      <c r="X37" s="12">
        <f>IF(AND($D37=T37,$E37=V37),1,0)</f>
        <v>0</v>
      </c>
      <c r="Y37" s="13">
        <f>IF($D37="","",(IFERROR(Standings!$B$13/$G37,0)*X37+3*W37)*$F37)</f>
        <v>3</v>
      </c>
      <c r="Z37" s="15"/>
      <c r="AA37" s="15" t="s">
        <v>31</v>
      </c>
      <c r="AB37" s="15"/>
      <c r="AC37" s="12">
        <f>IF(SIGN(Z37-AB37)=SIGN($D37-$E37),1,0)</f>
        <v>0</v>
      </c>
      <c r="AD37" s="12">
        <f>IF(AND($D37=Z37,$E37=AB37),1,0)</f>
        <v>0</v>
      </c>
      <c r="AE37" s="13">
        <f>IF($D37="","",(IFERROR(Standings!$B$13/$G37,0)*AD37+3*AC37)*$F37)</f>
        <v>0</v>
      </c>
      <c r="AF37" s="14">
        <v>3</v>
      </c>
      <c r="AG37" s="15" t="s">
        <v>31</v>
      </c>
      <c r="AH37" s="14">
        <v>0</v>
      </c>
      <c r="AI37" s="12">
        <f>IF(SIGN(AF37-AH37)=SIGN($D37-$E37),1,0)</f>
        <v>1</v>
      </c>
      <c r="AJ37" s="12">
        <f>IF(AND($D37=AF37,$E37=AH37),1,0)</f>
        <v>0</v>
      </c>
      <c r="AK37" s="13">
        <f>IF($D37="","",(IFERROR(Standings!$B$13/$G37,0)*AJ37+3*AI37)*$F37)</f>
        <v>3</v>
      </c>
      <c r="AL37" s="14">
        <v>3</v>
      </c>
      <c r="AM37" s="15" t="s">
        <v>31</v>
      </c>
      <c r="AN37" s="14">
        <v>0</v>
      </c>
      <c r="AO37" s="12">
        <f>IF(SIGN(AL37-AN37)=SIGN($D37-$E37),1,0)</f>
        <v>1</v>
      </c>
      <c r="AP37" s="12">
        <f>IF(AND($D37=AL37,$E37=AN37),1,0)</f>
        <v>0</v>
      </c>
      <c r="AQ37" s="13">
        <f>IF($D37="","",(IFERROR(Standings!$B$13/$G37,0)*AP37+3*AO37)*$F37)</f>
        <v>3</v>
      </c>
      <c r="AR37" s="14">
        <v>3</v>
      </c>
      <c r="AS37" s="15" t="s">
        <v>31</v>
      </c>
      <c r="AT37" s="14">
        <v>0</v>
      </c>
      <c r="AU37" s="12">
        <f>IF(SIGN(AR37-AT37)=SIGN($D37-$E37),1,0)</f>
        <v>1</v>
      </c>
      <c r="AV37" s="12">
        <f>IF(AND($D37=AR37,$E37=AT37),1,0)</f>
        <v>0</v>
      </c>
      <c r="AW37" s="13">
        <f>IF($D37="","",(IFERROR(Standings!$B$13/$G37,0)*AV37+3*AU37)*$F37)</f>
        <v>3</v>
      </c>
      <c r="AX37" s="14">
        <v>2</v>
      </c>
      <c r="AY37" s="15" t="s">
        <v>31</v>
      </c>
      <c r="AZ37" s="14">
        <v>1</v>
      </c>
      <c r="BA37" s="12">
        <f>IF(SIGN(AX37-AZ37)=SIGN($D37-$E37),1,0)</f>
        <v>1</v>
      </c>
      <c r="BB37" s="12">
        <f>IF(AND($D37=AX37,$E37=AZ37),1,0)</f>
        <v>0</v>
      </c>
      <c r="BC37" s="13">
        <f>IF($D37="","",(IFERROR(Standings!$B$13/$G37,0)*BB37+3*BA37)*$F37)</f>
        <v>3</v>
      </c>
      <c r="BD37" s="22">
        <v>2</v>
      </c>
      <c r="BE37" s="21" t="s">
        <v>31</v>
      </c>
      <c r="BF37" s="23">
        <v>0</v>
      </c>
      <c r="BG37" s="12">
        <f>IF(SIGN(BD37-BF37)=SIGN($D37-$E37),1,0)</f>
        <v>1</v>
      </c>
      <c r="BH37" s="12">
        <f>IF(AND($D37=BD37,$E37=BF37),1,0)</f>
        <v>1</v>
      </c>
      <c r="BI37" s="13">
        <f>IF($D37="","",(IFERROR(Standings!$B$13/$G37,0)*BH37+3*BG37)*$F37)</f>
        <v>7.5</v>
      </c>
      <c r="BJ37" s="14">
        <v>3</v>
      </c>
      <c r="BK37" s="15" t="s">
        <v>31</v>
      </c>
      <c r="BL37" s="14">
        <v>0</v>
      </c>
      <c r="BM37" s="12">
        <f>IF(SIGN(BJ37-BL37)=SIGN($D37-$E37),1,0)</f>
        <v>1</v>
      </c>
      <c r="BN37" s="12">
        <f>IF(AND($D37=BJ37,$E37=BL37),1,0)</f>
        <v>0</v>
      </c>
      <c r="BO37" s="13">
        <f>IF($D37="","",(IFERROR(Standings!$B$13/$G37,0)*BN37+3*BM37)*$F37)</f>
        <v>3</v>
      </c>
    </row>
    <row r="38" spans="1:67" ht="15.75" customHeight="1" x14ac:dyDescent="0.2">
      <c r="A38" s="2" t="s">
        <v>69</v>
      </c>
      <c r="B38" s="2" t="s">
        <v>52</v>
      </c>
      <c r="C38" s="3" t="s">
        <v>50</v>
      </c>
      <c r="D38" s="14">
        <v>1</v>
      </c>
      <c r="E38" s="14">
        <v>2</v>
      </c>
      <c r="F38" s="16">
        <v>1</v>
      </c>
      <c r="G38" s="17">
        <f t="shared" si="0"/>
        <v>2</v>
      </c>
      <c r="H38" s="14">
        <v>1</v>
      </c>
      <c r="I38" s="15" t="s">
        <v>31</v>
      </c>
      <c r="J38" s="14">
        <v>2</v>
      </c>
      <c r="K38" s="12">
        <f>IF(SIGN(H38-J38)=SIGN($D38-$E38),1,0)</f>
        <v>1</v>
      </c>
      <c r="L38" s="12">
        <f>IF(AND($D38=H38,$E38=J38),1,0)</f>
        <v>1</v>
      </c>
      <c r="M38" s="13">
        <f>IF($D38="","",(IFERROR(Standings!$B$13/$G38,0)*L38+3*K38)*$F38)</f>
        <v>7.5</v>
      </c>
      <c r="N38" s="14">
        <v>1</v>
      </c>
      <c r="O38" s="15" t="s">
        <v>31</v>
      </c>
      <c r="P38" s="14">
        <v>1</v>
      </c>
      <c r="Q38" s="12">
        <f>IF(SIGN(N38-P38)=SIGN($D38-$E38),1,0)</f>
        <v>0</v>
      </c>
      <c r="R38" s="12">
        <f>IF(AND($D38=N38,$E38=P38),1,0)</f>
        <v>0</v>
      </c>
      <c r="S38" s="13">
        <f>IF($D38="","",(IFERROR(Standings!$B$13/$G38,0)*R38+3*Q38)*$F38)</f>
        <v>0</v>
      </c>
      <c r="T38" s="14">
        <v>2</v>
      </c>
      <c r="U38" s="15" t="s">
        <v>31</v>
      </c>
      <c r="V38" s="14">
        <v>1</v>
      </c>
      <c r="W38" s="12">
        <f>IF(SIGN(T38-V38)=SIGN($D38-$E38),1,0)</f>
        <v>0</v>
      </c>
      <c r="X38" s="12">
        <f>IF(AND($D38=T38,$E38=V38),1,0)</f>
        <v>0</v>
      </c>
      <c r="Y38" s="13">
        <f>IF($D38="","",(IFERROR(Standings!$B$13/$G38,0)*X38+3*W38)*$F38)</f>
        <v>0</v>
      </c>
      <c r="Z38" s="15"/>
      <c r="AA38" s="15" t="s">
        <v>31</v>
      </c>
      <c r="AB38" s="15"/>
      <c r="AC38" s="12">
        <f>IF(SIGN(Z38-AB38)=SIGN($D38-$E38),1,0)</f>
        <v>0</v>
      </c>
      <c r="AD38" s="12">
        <f>IF(AND($D38=Z38,$E38=AB38),1,0)</f>
        <v>0</v>
      </c>
      <c r="AE38" s="13">
        <f>IF($D38="","",(IFERROR(Standings!$B$13/$G38,0)*AD38+3*AC38)*$F38)</f>
        <v>0</v>
      </c>
      <c r="AF38" s="14">
        <v>2</v>
      </c>
      <c r="AG38" s="15" t="s">
        <v>31</v>
      </c>
      <c r="AH38" s="14">
        <v>3</v>
      </c>
      <c r="AI38" s="12">
        <f>IF(SIGN(AF38-AH38)=SIGN($D38-$E38),1,0)</f>
        <v>1</v>
      </c>
      <c r="AJ38" s="12">
        <f>IF(AND($D38=AF38,$E38=AH38),1,0)</f>
        <v>0</v>
      </c>
      <c r="AK38" s="13">
        <f>IF($D38="","",(IFERROR(Standings!$B$13/$G38,0)*AJ38+3*AI38)*$F38)</f>
        <v>3</v>
      </c>
      <c r="AL38" s="14">
        <v>0</v>
      </c>
      <c r="AM38" s="15" t="s">
        <v>31</v>
      </c>
      <c r="AN38" s="14">
        <v>0</v>
      </c>
      <c r="AO38" s="12">
        <f>IF(SIGN(AL38-AN38)=SIGN($D38-$E38),1,0)</f>
        <v>0</v>
      </c>
      <c r="AP38" s="12">
        <f>IF(AND($D38=AL38,$E38=AN38),1,0)</f>
        <v>0</v>
      </c>
      <c r="AQ38" s="13">
        <f>IF($D38="","",(IFERROR(Standings!$B$13/$G38,0)*AP38+3*AO38)*$F38)</f>
        <v>0</v>
      </c>
      <c r="AR38" s="14">
        <v>0</v>
      </c>
      <c r="AS38" s="15" t="s">
        <v>31</v>
      </c>
      <c r="AT38" s="14">
        <v>2</v>
      </c>
      <c r="AU38" s="12">
        <f>IF(SIGN(AR38-AT38)=SIGN($D38-$E38),1,0)</f>
        <v>1</v>
      </c>
      <c r="AV38" s="12">
        <f>IF(AND($D38=AR38,$E38=AT38),1,0)</f>
        <v>0</v>
      </c>
      <c r="AW38" s="13">
        <f>IF($D38="","",(IFERROR(Standings!$B$13/$G38,0)*AV38+3*AU38)*$F38)</f>
        <v>3</v>
      </c>
      <c r="AX38" s="14">
        <v>1</v>
      </c>
      <c r="AY38" s="15" t="s">
        <v>31</v>
      </c>
      <c r="AZ38" s="14">
        <v>1</v>
      </c>
      <c r="BA38" s="12">
        <f>IF(SIGN(AX38-AZ38)=SIGN($D38-$E38),1,0)</f>
        <v>0</v>
      </c>
      <c r="BB38" s="12">
        <f>IF(AND($D38=AX38,$E38=AZ38),1,0)</f>
        <v>0</v>
      </c>
      <c r="BC38" s="13">
        <f>IF($D38="","",(IFERROR(Standings!$B$13/$G38,0)*BB38+3*BA38)*$F38)</f>
        <v>0</v>
      </c>
      <c r="BD38" s="22">
        <v>1</v>
      </c>
      <c r="BE38" s="21" t="s">
        <v>31</v>
      </c>
      <c r="BF38" s="23">
        <v>0</v>
      </c>
      <c r="BG38" s="12">
        <f>IF(SIGN(BD38-BF38)=SIGN($D38-$E38),1,0)</f>
        <v>0</v>
      </c>
      <c r="BH38" s="12">
        <f>IF(AND($D38=BD38,$E38=BF38),1,0)</f>
        <v>0</v>
      </c>
      <c r="BI38" s="13">
        <f>IF($D38="","",(IFERROR(Standings!$B$13/$G38,0)*BH38+3*BG38)*$F38)</f>
        <v>0</v>
      </c>
      <c r="BJ38" s="14">
        <v>1</v>
      </c>
      <c r="BK38" s="15" t="s">
        <v>31</v>
      </c>
      <c r="BL38" s="14">
        <v>2</v>
      </c>
      <c r="BM38" s="12">
        <f>IF(SIGN(BJ38-BL38)=SIGN($D38-$E38),1,0)</f>
        <v>1</v>
      </c>
      <c r="BN38" s="12">
        <f>IF(AND($D38=BJ38,$E38=BL38),1,0)</f>
        <v>1</v>
      </c>
      <c r="BO38" s="13">
        <f>IF($D38="","",(IFERROR(Standings!$B$13/$G38,0)*BN38+3*BM38)*$F38)</f>
        <v>7.5</v>
      </c>
    </row>
    <row r="39" spans="1:67" ht="15.75" customHeight="1" x14ac:dyDescent="0.2">
      <c r="A39" s="2" t="s">
        <v>70</v>
      </c>
      <c r="B39" s="2" t="s">
        <v>53</v>
      </c>
      <c r="C39" s="3" t="s">
        <v>56</v>
      </c>
      <c r="D39" s="14">
        <v>2</v>
      </c>
      <c r="E39" s="14">
        <v>1</v>
      </c>
      <c r="F39" s="16">
        <v>1</v>
      </c>
      <c r="G39" s="17">
        <f t="shared" si="0"/>
        <v>2</v>
      </c>
      <c r="H39" s="14">
        <v>3</v>
      </c>
      <c r="I39" s="15" t="s">
        <v>31</v>
      </c>
      <c r="J39" s="14">
        <v>0</v>
      </c>
      <c r="K39" s="12">
        <f>IF(SIGN(H39-J39)=SIGN($D39-$E39),1,0)</f>
        <v>1</v>
      </c>
      <c r="L39" s="12">
        <f>IF(AND($D39=H39,$E39=J39),1,0)</f>
        <v>0</v>
      </c>
      <c r="M39" s="13">
        <f>IF($D39="","",(IFERROR(Standings!$B$13/$G39,0)*L39+3*K39)*$F39)</f>
        <v>3</v>
      </c>
      <c r="N39" s="14">
        <v>3</v>
      </c>
      <c r="O39" s="15" t="s">
        <v>31</v>
      </c>
      <c r="P39" s="14">
        <v>1</v>
      </c>
      <c r="Q39" s="12">
        <f>IF(SIGN(N39-P39)=SIGN($D39-$E39),1,0)</f>
        <v>1</v>
      </c>
      <c r="R39" s="12">
        <f>IF(AND($D39=N39,$E39=P39),1,0)</f>
        <v>0</v>
      </c>
      <c r="S39" s="13">
        <f>IF($D39="","",(IFERROR(Standings!$B$13/$G39,0)*R39+3*Q39)*$F39)</f>
        <v>3</v>
      </c>
      <c r="T39" s="14">
        <v>2</v>
      </c>
      <c r="U39" s="15" t="s">
        <v>31</v>
      </c>
      <c r="V39" s="14">
        <v>1</v>
      </c>
      <c r="W39" s="12">
        <f>IF(SIGN(T39-V39)=SIGN($D39-$E39),1,0)</f>
        <v>1</v>
      </c>
      <c r="X39" s="12">
        <f>IF(AND($D39=T39,$E39=V39),1,0)</f>
        <v>1</v>
      </c>
      <c r="Y39" s="13">
        <f>IF($D39="","",(IFERROR(Standings!$B$13/$G39,0)*X39+3*W39)*$F39)</f>
        <v>7.5</v>
      </c>
      <c r="Z39" s="15"/>
      <c r="AA39" s="15" t="s">
        <v>31</v>
      </c>
      <c r="AB39" s="15"/>
      <c r="AC39" s="12">
        <f>IF(SIGN(Z39-AB39)=SIGN($D39-$E39),1,0)</f>
        <v>0</v>
      </c>
      <c r="AD39" s="12">
        <f>IF(AND($D39=Z39,$E39=AB39),1,0)</f>
        <v>0</v>
      </c>
      <c r="AE39" s="13">
        <f>IF($D39="","",(IFERROR(Standings!$B$13/$G39,0)*AD39+3*AC39)*$F39)</f>
        <v>0</v>
      </c>
      <c r="AF39" s="14">
        <v>3</v>
      </c>
      <c r="AG39" s="15" t="s">
        <v>31</v>
      </c>
      <c r="AH39" s="14">
        <v>0</v>
      </c>
      <c r="AI39" s="12">
        <f>IF(SIGN(AF39-AH39)=SIGN($D39-$E39),1,0)</f>
        <v>1</v>
      </c>
      <c r="AJ39" s="12">
        <f>IF(AND($D39=AF39,$E39=AH39),1,0)</f>
        <v>0</v>
      </c>
      <c r="AK39" s="13">
        <f>IF($D39="","",(IFERROR(Standings!$B$13/$G39,0)*AJ39+3*AI39)*$F39)</f>
        <v>3</v>
      </c>
      <c r="AL39" s="14">
        <v>1</v>
      </c>
      <c r="AM39" s="15" t="s">
        <v>31</v>
      </c>
      <c r="AN39" s="14">
        <v>0</v>
      </c>
      <c r="AO39" s="12">
        <f>IF(SIGN(AL39-AN39)=SIGN($D39-$E39),1,0)</f>
        <v>1</v>
      </c>
      <c r="AP39" s="12">
        <f>IF(AND($D39=AL39,$E39=AN39),1,0)</f>
        <v>0</v>
      </c>
      <c r="AQ39" s="13">
        <f>IF($D39="","",(IFERROR(Standings!$B$13/$G39,0)*AP39+3*AO39)*$F39)</f>
        <v>3</v>
      </c>
      <c r="AR39" s="14">
        <v>3</v>
      </c>
      <c r="AS39" s="15" t="s">
        <v>31</v>
      </c>
      <c r="AT39" s="14">
        <v>0</v>
      </c>
      <c r="AU39" s="12">
        <f>IF(SIGN(AR39-AT39)=SIGN($D39-$E39),1,0)</f>
        <v>1</v>
      </c>
      <c r="AV39" s="12">
        <f>IF(AND($D39=AR39,$E39=AT39),1,0)</f>
        <v>0</v>
      </c>
      <c r="AW39" s="13">
        <f>IF($D39="","",(IFERROR(Standings!$B$13/$G39,0)*AV39+3*AU39)*$F39)</f>
        <v>3</v>
      </c>
      <c r="AX39" s="14">
        <v>3</v>
      </c>
      <c r="AY39" s="15" t="s">
        <v>31</v>
      </c>
      <c r="AZ39" s="14">
        <v>0</v>
      </c>
      <c r="BA39" s="12">
        <f>IF(SIGN(AX39-AZ39)=SIGN($D39-$E39),1,0)</f>
        <v>1</v>
      </c>
      <c r="BB39" s="12">
        <f>IF(AND($D39=AX39,$E39=AZ39),1,0)</f>
        <v>0</v>
      </c>
      <c r="BC39" s="13">
        <f>IF($D39="","",(IFERROR(Standings!$B$13/$G39,0)*BB39+3*BA39)*$F39)</f>
        <v>3</v>
      </c>
      <c r="BD39" s="22">
        <v>2</v>
      </c>
      <c r="BE39" s="21" t="s">
        <v>31</v>
      </c>
      <c r="BF39" s="23">
        <v>0</v>
      </c>
      <c r="BG39" s="12">
        <f>IF(SIGN(BD39-BF39)=SIGN($D39-$E39),1,0)</f>
        <v>1</v>
      </c>
      <c r="BH39" s="12">
        <f>IF(AND($D39=BD39,$E39=BF39),1,0)</f>
        <v>0</v>
      </c>
      <c r="BI39" s="13">
        <f>IF($D39="","",(IFERROR(Standings!$B$13/$G39,0)*BH39+3*BG39)*$F39)</f>
        <v>3</v>
      </c>
      <c r="BJ39" s="14">
        <v>2</v>
      </c>
      <c r="BK39" s="15" t="s">
        <v>31</v>
      </c>
      <c r="BL39" s="14">
        <v>1</v>
      </c>
      <c r="BM39" s="12">
        <f>IF(SIGN(BJ39-BL39)=SIGN($D39-$E39),1,0)</f>
        <v>1</v>
      </c>
      <c r="BN39" s="12">
        <f>IF(AND($D39=BJ39,$E39=BL39),1,0)</f>
        <v>1</v>
      </c>
      <c r="BO39" s="13">
        <f>IF($D39="","",(IFERROR(Standings!$B$13/$G39,0)*BN39+3*BM39)*$F39)</f>
        <v>7.5</v>
      </c>
    </row>
    <row r="40" spans="1:67" ht="15.75" customHeight="1" x14ac:dyDescent="0.2">
      <c r="A40" s="2" t="s">
        <v>70</v>
      </c>
      <c r="B40" s="2" t="s">
        <v>57</v>
      </c>
      <c r="C40" s="3" t="s">
        <v>54</v>
      </c>
      <c r="D40" s="14">
        <v>1</v>
      </c>
      <c r="E40" s="14">
        <v>2</v>
      </c>
      <c r="F40" s="16">
        <v>1</v>
      </c>
      <c r="G40" s="17">
        <f t="shared" si="0"/>
        <v>3</v>
      </c>
      <c r="H40" s="14">
        <v>1</v>
      </c>
      <c r="I40" s="15" t="s">
        <v>31</v>
      </c>
      <c r="J40" s="14">
        <v>2</v>
      </c>
      <c r="K40" s="12">
        <f>IF(SIGN(H40-J40)=SIGN($D40-$E40),1,0)</f>
        <v>1</v>
      </c>
      <c r="L40" s="12">
        <f>IF(AND($D40=H40,$E40=J40),1,0)</f>
        <v>1</v>
      </c>
      <c r="M40" s="13">
        <f>IF($D40="","",(IFERROR(Standings!$B$13/$G40,0)*L40+3*K40)*$F40)</f>
        <v>6</v>
      </c>
      <c r="N40" s="14">
        <v>0</v>
      </c>
      <c r="O40" s="15" t="s">
        <v>31</v>
      </c>
      <c r="P40" s="14">
        <v>1</v>
      </c>
      <c r="Q40" s="12">
        <f>IF(SIGN(N40-P40)=SIGN($D40-$E40),1,0)</f>
        <v>1</v>
      </c>
      <c r="R40" s="12">
        <f>IF(AND($D40=N40,$E40=P40),1,0)</f>
        <v>0</v>
      </c>
      <c r="S40" s="13">
        <f>IF($D40="","",(IFERROR(Standings!$B$13/$G40,0)*R40+3*Q40)*$F40)</f>
        <v>3</v>
      </c>
      <c r="T40" s="14">
        <v>1</v>
      </c>
      <c r="U40" s="15" t="s">
        <v>31</v>
      </c>
      <c r="V40" s="14">
        <v>3</v>
      </c>
      <c r="W40" s="12">
        <f>IF(SIGN(T40-V40)=SIGN($D40-$E40),1,0)</f>
        <v>1</v>
      </c>
      <c r="X40" s="12">
        <f>IF(AND($D40=T40,$E40=V40),1,0)</f>
        <v>0</v>
      </c>
      <c r="Y40" s="13">
        <f>IF($D40="","",(IFERROR(Standings!$B$13/$G40,0)*X40+3*W40)*$F40)</f>
        <v>3</v>
      </c>
      <c r="Z40" s="15"/>
      <c r="AA40" s="15" t="s">
        <v>31</v>
      </c>
      <c r="AB40" s="15"/>
      <c r="AC40" s="12">
        <f>IF(SIGN(Z40-AB40)=SIGN($D40-$E40),1,0)</f>
        <v>0</v>
      </c>
      <c r="AD40" s="12">
        <f>IF(AND($D40=Z40,$E40=AB40),1,0)</f>
        <v>0</v>
      </c>
      <c r="AE40" s="13">
        <f>IF($D40="","",(IFERROR(Standings!$B$13/$G40,0)*AD40+3*AC40)*$F40)</f>
        <v>0</v>
      </c>
      <c r="AF40" s="14">
        <v>0</v>
      </c>
      <c r="AG40" s="15" t="s">
        <v>31</v>
      </c>
      <c r="AH40" s="14">
        <v>2</v>
      </c>
      <c r="AI40" s="12">
        <f>IF(SIGN(AF40-AH40)=SIGN($D40-$E40),1,0)</f>
        <v>1</v>
      </c>
      <c r="AJ40" s="12">
        <f>IF(AND($D40=AF40,$E40=AH40),1,0)</f>
        <v>0</v>
      </c>
      <c r="AK40" s="13">
        <f>IF($D40="","",(IFERROR(Standings!$B$13/$G40,0)*AJ40+3*AI40)*$F40)</f>
        <v>3</v>
      </c>
      <c r="AL40" s="14">
        <v>1</v>
      </c>
      <c r="AM40" s="15" t="s">
        <v>31</v>
      </c>
      <c r="AN40" s="14">
        <v>2</v>
      </c>
      <c r="AO40" s="12">
        <f>IF(SIGN(AL40-AN40)=SIGN($D40-$E40),1,0)</f>
        <v>1</v>
      </c>
      <c r="AP40" s="12">
        <f>IF(AND($D40=AL40,$E40=AN40),1,0)</f>
        <v>1</v>
      </c>
      <c r="AQ40" s="13">
        <f>IF($D40="","",(IFERROR(Standings!$B$13/$G40,0)*AP40+3*AO40)*$F40)</f>
        <v>6</v>
      </c>
      <c r="AR40" s="14">
        <v>0</v>
      </c>
      <c r="AS40" s="15" t="s">
        <v>31</v>
      </c>
      <c r="AT40" s="14">
        <v>2</v>
      </c>
      <c r="AU40" s="12">
        <f>IF(SIGN(AR40-AT40)=SIGN($D40-$E40),1,0)</f>
        <v>1</v>
      </c>
      <c r="AV40" s="12">
        <f>IF(AND($D40=AR40,$E40=AT40),1,0)</f>
        <v>0</v>
      </c>
      <c r="AW40" s="13">
        <f>IF($D40="","",(IFERROR(Standings!$B$13/$G40,0)*AV40+3*AU40)*$F40)</f>
        <v>3</v>
      </c>
      <c r="AX40" s="14">
        <v>3</v>
      </c>
      <c r="AY40" s="15" t="s">
        <v>31</v>
      </c>
      <c r="AZ40" s="14">
        <v>3</v>
      </c>
      <c r="BA40" s="12">
        <f>IF(SIGN(AX40-AZ40)=SIGN($D40-$E40),1,0)</f>
        <v>0</v>
      </c>
      <c r="BB40" s="12">
        <f>IF(AND($D40=AX40,$E40=AZ40),1,0)</f>
        <v>0</v>
      </c>
      <c r="BC40" s="13">
        <f>IF($D40="","",(IFERROR(Standings!$B$13/$G40,0)*BB40+3*BA40)*$F40)</f>
        <v>0</v>
      </c>
      <c r="BD40" s="22">
        <v>0</v>
      </c>
      <c r="BE40" s="21" t="s">
        <v>31</v>
      </c>
      <c r="BF40" s="23">
        <v>2</v>
      </c>
      <c r="BG40" s="12">
        <f>IF(SIGN(BD40-BF40)=SIGN($D40-$E40),1,0)</f>
        <v>1</v>
      </c>
      <c r="BH40" s="12">
        <f>IF(AND($D40=BD40,$E40=BF40),1,0)</f>
        <v>0</v>
      </c>
      <c r="BI40" s="13">
        <f>IF($D40="","",(IFERROR(Standings!$B$13/$G40,0)*BH40+3*BG40)*$F40)</f>
        <v>3</v>
      </c>
      <c r="BJ40" s="14">
        <v>1</v>
      </c>
      <c r="BK40" s="15" t="s">
        <v>31</v>
      </c>
      <c r="BL40" s="14">
        <v>2</v>
      </c>
      <c r="BM40" s="12">
        <f>IF(SIGN(BJ40-BL40)=SIGN($D40-$E40),1,0)</f>
        <v>1</v>
      </c>
      <c r="BN40" s="12">
        <f>IF(AND($D40=BJ40,$E40=BL40),1,0)</f>
        <v>1</v>
      </c>
      <c r="BO40" s="13">
        <f>IF($D40="","",(IFERROR(Standings!$B$13/$G40,0)*BN40+3*BM40)*$F40)</f>
        <v>6</v>
      </c>
    </row>
    <row r="41" spans="1:67" ht="15.75" customHeight="1" x14ac:dyDescent="0.2">
      <c r="A41" s="2" t="s">
        <v>70</v>
      </c>
      <c r="B41" s="2" t="s">
        <v>58</v>
      </c>
      <c r="C41" s="3" t="s">
        <v>60</v>
      </c>
      <c r="D41" s="14">
        <v>5</v>
      </c>
      <c r="E41" s="14">
        <v>2</v>
      </c>
      <c r="F41" s="16">
        <v>1</v>
      </c>
      <c r="G41" s="17">
        <f t="shared" si="0"/>
        <v>0</v>
      </c>
      <c r="H41" s="14">
        <v>2</v>
      </c>
      <c r="I41" s="15" t="s">
        <v>31</v>
      </c>
      <c r="J41" s="14">
        <v>0</v>
      </c>
      <c r="K41" s="12">
        <f>IF(SIGN(H41-J41)=SIGN($D41-$E41),1,0)</f>
        <v>1</v>
      </c>
      <c r="L41" s="12">
        <f>IF(AND($D41=H41,$E41=J41),1,0)</f>
        <v>0</v>
      </c>
      <c r="M41" s="13">
        <f>IF($D41="","",(IFERROR(Standings!$B$13/$G41,0)*L41+3*K41)*$F41)</f>
        <v>3</v>
      </c>
      <c r="N41" s="14">
        <v>2</v>
      </c>
      <c r="O41" s="15" t="s">
        <v>31</v>
      </c>
      <c r="P41" s="14">
        <v>0</v>
      </c>
      <c r="Q41" s="12">
        <f>IF(SIGN(N41-P41)=SIGN($D41-$E41),1,0)</f>
        <v>1</v>
      </c>
      <c r="R41" s="12">
        <f>IF(AND($D41=N41,$E41=P41),1,0)</f>
        <v>0</v>
      </c>
      <c r="S41" s="13">
        <f>IF($D41="","",(IFERROR(Standings!$B$13/$G41,0)*R41+3*Q41)*$F41)</f>
        <v>3</v>
      </c>
      <c r="T41" s="14">
        <v>2</v>
      </c>
      <c r="U41" s="15" t="s">
        <v>31</v>
      </c>
      <c r="V41" s="14">
        <v>0</v>
      </c>
      <c r="W41" s="12">
        <f>IF(SIGN(T41-V41)=SIGN($D41-$E41),1,0)</f>
        <v>1</v>
      </c>
      <c r="X41" s="12">
        <f>IF(AND($D41=T41,$E41=V41),1,0)</f>
        <v>0</v>
      </c>
      <c r="Y41" s="13">
        <f>IF($D41="","",(IFERROR(Standings!$B$13/$G41,0)*X41+3*W41)*$F41)</f>
        <v>3</v>
      </c>
      <c r="Z41" s="15"/>
      <c r="AA41" s="15" t="s">
        <v>31</v>
      </c>
      <c r="AB41" s="15"/>
      <c r="AC41" s="12">
        <f>IF(SIGN(Z41-AB41)=SIGN($D41-$E41),1,0)</f>
        <v>0</v>
      </c>
      <c r="AD41" s="12">
        <f>IF(AND($D41=Z41,$E41=AB41),1,0)</f>
        <v>0</v>
      </c>
      <c r="AE41" s="13">
        <f>IF($D41="","",(IFERROR(Standings!$B$13/$G41,0)*AD41+3*AC41)*$F41)</f>
        <v>0</v>
      </c>
      <c r="AF41" s="14">
        <v>3</v>
      </c>
      <c r="AG41" s="15" t="s">
        <v>31</v>
      </c>
      <c r="AH41" s="14">
        <v>1</v>
      </c>
      <c r="AI41" s="12">
        <f>IF(SIGN(AF41-AH41)=SIGN($D41-$E41),1,0)</f>
        <v>1</v>
      </c>
      <c r="AJ41" s="12">
        <f>IF(AND($D41=AF41,$E41=AH41),1,0)</f>
        <v>0</v>
      </c>
      <c r="AK41" s="13">
        <f>IF($D41="","",(IFERROR(Standings!$B$13/$G41,0)*AJ41+3*AI41)*$F41)</f>
        <v>3</v>
      </c>
      <c r="AL41" s="14">
        <v>2</v>
      </c>
      <c r="AM41" s="15" t="s">
        <v>31</v>
      </c>
      <c r="AN41" s="14">
        <v>0</v>
      </c>
      <c r="AO41" s="12">
        <f>IF(SIGN(AL41-AN41)=SIGN($D41-$E41),1,0)</f>
        <v>1</v>
      </c>
      <c r="AP41" s="12">
        <f>IF(AND($D41=AL41,$E41=AN41),1,0)</f>
        <v>0</v>
      </c>
      <c r="AQ41" s="13">
        <f>IF($D41="","",(IFERROR(Standings!$B$13/$G41,0)*AP41+3*AO41)*$F41)</f>
        <v>3</v>
      </c>
      <c r="AR41" s="14">
        <v>2</v>
      </c>
      <c r="AS41" s="15" t="s">
        <v>31</v>
      </c>
      <c r="AT41" s="14">
        <v>1</v>
      </c>
      <c r="AU41" s="12">
        <f>IF(SIGN(AR41-AT41)=SIGN($D41-$E41),1,0)</f>
        <v>1</v>
      </c>
      <c r="AV41" s="12">
        <f>IF(AND($D41=AR41,$E41=AT41),1,0)</f>
        <v>0</v>
      </c>
      <c r="AW41" s="13">
        <f>IF($D41="","",(IFERROR(Standings!$B$13/$G41,0)*AV41+3*AU41)*$F41)</f>
        <v>3</v>
      </c>
      <c r="AX41" s="14">
        <v>3</v>
      </c>
      <c r="AY41" s="15" t="s">
        <v>31</v>
      </c>
      <c r="AZ41" s="14">
        <v>2</v>
      </c>
      <c r="BA41" s="12">
        <f>IF(SIGN(AX41-AZ41)=SIGN($D41-$E41),1,0)</f>
        <v>1</v>
      </c>
      <c r="BB41" s="12">
        <f>IF(AND($D41=AX41,$E41=AZ41),1,0)</f>
        <v>0</v>
      </c>
      <c r="BC41" s="13">
        <f>IF($D41="","",(IFERROR(Standings!$B$13/$G41,0)*BB41+3*BA41)*$F41)</f>
        <v>3</v>
      </c>
      <c r="BD41" s="22">
        <v>3</v>
      </c>
      <c r="BE41" s="21" t="s">
        <v>31</v>
      </c>
      <c r="BF41" s="23">
        <v>0</v>
      </c>
      <c r="BG41" s="12">
        <f>IF(SIGN(BD41-BF41)=SIGN($D41-$E41),1,0)</f>
        <v>1</v>
      </c>
      <c r="BH41" s="12">
        <f>IF(AND($D41=BD41,$E41=BF41),1,0)</f>
        <v>0</v>
      </c>
      <c r="BI41" s="13">
        <f>IF($D41="","",(IFERROR(Standings!$B$13/$G41,0)*BH41+3*BG41)*$F41)</f>
        <v>3</v>
      </c>
      <c r="BJ41" s="14">
        <v>2</v>
      </c>
      <c r="BK41" s="15" t="s">
        <v>31</v>
      </c>
      <c r="BL41" s="14">
        <v>0</v>
      </c>
      <c r="BM41" s="12">
        <f>IF(SIGN(BJ41-BL41)=SIGN($D41-$E41),1,0)</f>
        <v>1</v>
      </c>
      <c r="BN41" s="12">
        <f>IF(AND($D41=BJ41,$E41=BL41),1,0)</f>
        <v>0</v>
      </c>
      <c r="BO41" s="13">
        <f>IF($D41="","",(IFERROR(Standings!$B$13/$G41,0)*BN41+3*BM41)*$F41)</f>
        <v>3</v>
      </c>
    </row>
    <row r="42" spans="1:67" ht="15.75" customHeight="1" x14ac:dyDescent="0.2">
      <c r="A42" s="2" t="s">
        <v>71</v>
      </c>
      <c r="B42" s="2" t="s">
        <v>61</v>
      </c>
      <c r="C42" s="3" t="s">
        <v>59</v>
      </c>
      <c r="D42" s="14">
        <v>6</v>
      </c>
      <c r="E42" s="14">
        <v>1</v>
      </c>
      <c r="F42" s="16">
        <v>1</v>
      </c>
      <c r="G42" s="17">
        <f t="shared" si="0"/>
        <v>0</v>
      </c>
      <c r="H42" s="14">
        <v>3</v>
      </c>
      <c r="I42" s="15" t="s">
        <v>31</v>
      </c>
      <c r="J42" s="14">
        <v>0</v>
      </c>
      <c r="K42" s="12">
        <f>IF(SIGN(H42-J42)=SIGN($D42-$E42),1,0)</f>
        <v>1</v>
      </c>
      <c r="L42" s="12">
        <f>IF(AND($D42=H42,$E42=J42),1,0)</f>
        <v>0</v>
      </c>
      <c r="M42" s="13">
        <f>IF($D42="","",(IFERROR(Standings!$B$13/$G42,0)*L42+3*K42)*$F42)</f>
        <v>3</v>
      </c>
      <c r="N42" s="14">
        <v>2</v>
      </c>
      <c r="O42" s="15" t="s">
        <v>31</v>
      </c>
      <c r="P42" s="14">
        <v>0</v>
      </c>
      <c r="Q42" s="12">
        <f>IF(SIGN(N42-P42)=SIGN($D42-$E42),1,0)</f>
        <v>1</v>
      </c>
      <c r="R42" s="12">
        <f>IF(AND($D42=N42,$E42=P42),1,0)</f>
        <v>0</v>
      </c>
      <c r="S42" s="13">
        <f>IF($D42="","",(IFERROR(Standings!$B$13/$G42,0)*R42+3*Q42)*$F42)</f>
        <v>3</v>
      </c>
      <c r="T42" s="14">
        <v>4</v>
      </c>
      <c r="U42" s="15" t="s">
        <v>31</v>
      </c>
      <c r="V42" s="14">
        <v>2</v>
      </c>
      <c r="W42" s="12">
        <f>IF(SIGN(T42-V42)=SIGN($D42-$E42),1,0)</f>
        <v>1</v>
      </c>
      <c r="X42" s="12">
        <f>IF(AND($D42=T42,$E42=V42),1,0)</f>
        <v>0</v>
      </c>
      <c r="Y42" s="13">
        <f>IF($D42="","",(IFERROR(Standings!$B$13/$G42,0)*X42+3*W42)*$F42)</f>
        <v>3</v>
      </c>
      <c r="Z42" s="15"/>
      <c r="AA42" s="15" t="s">
        <v>31</v>
      </c>
      <c r="AB42" s="15"/>
      <c r="AC42" s="12">
        <f>IF(SIGN(Z42-AB42)=SIGN($D42-$E42),1,0)</f>
        <v>0</v>
      </c>
      <c r="AD42" s="12">
        <f>IF(AND($D42=Z42,$E42=AB42),1,0)</f>
        <v>0</v>
      </c>
      <c r="AE42" s="13">
        <f>IF($D42="","",(IFERROR(Standings!$B$13/$G42,0)*AD42+3*AC42)*$F42)</f>
        <v>0</v>
      </c>
      <c r="AF42" s="14">
        <v>2</v>
      </c>
      <c r="AG42" s="15" t="s">
        <v>31</v>
      </c>
      <c r="AH42" s="14">
        <v>1</v>
      </c>
      <c r="AI42" s="12">
        <f>IF(SIGN(AF42-AH42)=SIGN($D42-$E42),1,0)</f>
        <v>1</v>
      </c>
      <c r="AJ42" s="12">
        <f>IF(AND($D42=AF42,$E42=AH42),1,0)</f>
        <v>0</v>
      </c>
      <c r="AK42" s="13">
        <f>IF($D42="","",(IFERROR(Standings!$B$13/$G42,0)*AJ42+3*AI42)*$F42)</f>
        <v>3</v>
      </c>
      <c r="AL42" s="14">
        <v>2</v>
      </c>
      <c r="AM42" s="15" t="s">
        <v>31</v>
      </c>
      <c r="AN42" s="14">
        <v>0</v>
      </c>
      <c r="AO42" s="12">
        <f>IF(SIGN(AL42-AN42)=SIGN($D42-$E42),1,0)</f>
        <v>1</v>
      </c>
      <c r="AP42" s="12">
        <f>IF(AND($D42=AL42,$E42=AN42),1,0)</f>
        <v>0</v>
      </c>
      <c r="AQ42" s="13">
        <f>IF($D42="","",(IFERROR(Standings!$B$13/$G42,0)*AP42+3*AO42)*$F42)</f>
        <v>3</v>
      </c>
      <c r="AR42" s="14">
        <v>2</v>
      </c>
      <c r="AS42" s="15" t="s">
        <v>31</v>
      </c>
      <c r="AT42" s="14">
        <v>0</v>
      </c>
      <c r="AU42" s="12">
        <f>IF(SIGN(AR42-AT42)=SIGN($D42-$E42),1,0)</f>
        <v>1</v>
      </c>
      <c r="AV42" s="12">
        <f>IF(AND($D42=AR42,$E42=AT42),1,0)</f>
        <v>0</v>
      </c>
      <c r="AW42" s="13">
        <f>IF($D42="","",(IFERROR(Standings!$B$13/$G42,0)*AV42+3*AU42)*$F42)</f>
        <v>3</v>
      </c>
      <c r="AX42" s="14">
        <v>1</v>
      </c>
      <c r="AY42" s="15" t="s">
        <v>31</v>
      </c>
      <c r="AZ42" s="14">
        <v>1</v>
      </c>
      <c r="BA42" s="12">
        <f>IF(SIGN(AX42-AZ42)=SIGN($D42-$E42),1,0)</f>
        <v>0</v>
      </c>
      <c r="BB42" s="12">
        <f>IF(AND($D42=AX42,$E42=AZ42),1,0)</f>
        <v>0</v>
      </c>
      <c r="BC42" s="13">
        <f>IF($D42="","",(IFERROR(Standings!$B$13/$G42,0)*BB42+3*BA42)*$F42)</f>
        <v>0</v>
      </c>
      <c r="BD42" s="22">
        <v>3</v>
      </c>
      <c r="BE42" s="21" t="s">
        <v>31</v>
      </c>
      <c r="BF42" s="23">
        <v>1</v>
      </c>
      <c r="BG42" s="12">
        <f>IF(SIGN(BD42-BF42)=SIGN($D42-$E42),1,0)</f>
        <v>1</v>
      </c>
      <c r="BH42" s="12">
        <f>IF(AND($D42=BD42,$E42=BF42),1,0)</f>
        <v>0</v>
      </c>
      <c r="BI42" s="13">
        <f>IF($D42="","",(IFERROR(Standings!$B$13/$G42,0)*BH42+3*BG42)*$F42)</f>
        <v>3</v>
      </c>
      <c r="BJ42" s="14">
        <v>2</v>
      </c>
      <c r="BK42" s="15" t="s">
        <v>31</v>
      </c>
      <c r="BL42" s="14">
        <v>0</v>
      </c>
      <c r="BM42" s="12">
        <f>IF(SIGN(BJ42-BL42)=SIGN($D42-$E42),1,0)</f>
        <v>1</v>
      </c>
      <c r="BN42" s="12">
        <f>IF(AND($D42=BJ42,$E42=BL42),1,0)</f>
        <v>0</v>
      </c>
      <c r="BO42" s="13">
        <f>IF($D42="","",(IFERROR(Standings!$B$13/$G42,0)*BN42+3*BM42)*$F42)</f>
        <v>3</v>
      </c>
    </row>
    <row r="43" spans="1:67" ht="15.75" customHeight="1" x14ac:dyDescent="0.2">
      <c r="A43" s="2" t="s">
        <v>71</v>
      </c>
      <c r="B43" s="2" t="s">
        <v>63</v>
      </c>
      <c r="C43" s="3" t="s">
        <v>65</v>
      </c>
      <c r="D43" s="14">
        <v>0</v>
      </c>
      <c r="E43" s="14">
        <v>3</v>
      </c>
      <c r="F43" s="16">
        <v>1</v>
      </c>
      <c r="G43" s="17">
        <f t="shared" si="0"/>
        <v>0</v>
      </c>
      <c r="H43" s="14">
        <v>0</v>
      </c>
      <c r="I43" s="15" t="s">
        <v>31</v>
      </c>
      <c r="J43" s="14">
        <v>2</v>
      </c>
      <c r="K43" s="12">
        <f>IF(SIGN(H43-J43)=SIGN($D43-$E43),1,0)</f>
        <v>1</v>
      </c>
      <c r="L43" s="12">
        <f>IF(AND($D43=H43,$E43=J43),1,0)</f>
        <v>0</v>
      </c>
      <c r="M43" s="13">
        <f>IF($D43="","",(IFERROR(Standings!$B$13/$G43,0)*L43+3*K43)*$F43)</f>
        <v>3</v>
      </c>
      <c r="N43" s="14">
        <v>1</v>
      </c>
      <c r="O43" s="15" t="s">
        <v>31</v>
      </c>
      <c r="P43" s="14">
        <v>1</v>
      </c>
      <c r="Q43" s="12">
        <f>IF(SIGN(N43-P43)=SIGN($D43-$E43),1,0)</f>
        <v>0</v>
      </c>
      <c r="R43" s="12">
        <f>IF(AND($D43=N43,$E43=P43),1,0)</f>
        <v>0</v>
      </c>
      <c r="S43" s="13">
        <f>IF($D43="","",(IFERROR(Standings!$B$13/$G43,0)*R43+3*Q43)*$F43)</f>
        <v>0</v>
      </c>
      <c r="T43" s="14">
        <v>2</v>
      </c>
      <c r="U43" s="15" t="s">
        <v>31</v>
      </c>
      <c r="V43" s="14">
        <v>1</v>
      </c>
      <c r="W43" s="12">
        <f>IF(SIGN(T43-V43)=SIGN($D43-$E43),1,0)</f>
        <v>0</v>
      </c>
      <c r="X43" s="12">
        <f>IF(AND($D43=T43,$E43=V43),1,0)</f>
        <v>0</v>
      </c>
      <c r="Y43" s="13">
        <f>IF($D43="","",(IFERROR(Standings!$B$13/$G43,0)*X43+3*W43)*$F43)</f>
        <v>0</v>
      </c>
      <c r="Z43" s="15"/>
      <c r="AA43" s="15" t="s">
        <v>31</v>
      </c>
      <c r="AB43" s="15"/>
      <c r="AC43" s="12">
        <f>IF(SIGN(Z43-AB43)=SIGN($D43-$E43),1,0)</f>
        <v>0</v>
      </c>
      <c r="AD43" s="12">
        <f>IF(AND($D43=Z43,$E43=AB43),1,0)</f>
        <v>0</v>
      </c>
      <c r="AE43" s="13">
        <f>IF($D43="","",(IFERROR(Standings!$B$13/$G43,0)*AD43+3*AC43)*$F43)</f>
        <v>0</v>
      </c>
      <c r="AF43" s="14">
        <v>1</v>
      </c>
      <c r="AG43" s="15" t="s">
        <v>31</v>
      </c>
      <c r="AH43" s="14">
        <v>1</v>
      </c>
      <c r="AI43" s="12">
        <f>IF(SIGN(AF43-AH43)=SIGN($D43-$E43),1,0)</f>
        <v>0</v>
      </c>
      <c r="AJ43" s="12">
        <f>IF(AND($D43=AF43,$E43=AH43),1,0)</f>
        <v>0</v>
      </c>
      <c r="AK43" s="13">
        <f>IF($D43="","",(IFERROR(Standings!$B$13/$G43,0)*AJ43+3*AI43)*$F43)</f>
        <v>0</v>
      </c>
      <c r="AL43" s="14">
        <v>1</v>
      </c>
      <c r="AM43" s="15" t="s">
        <v>31</v>
      </c>
      <c r="AN43" s="14">
        <v>2</v>
      </c>
      <c r="AO43" s="12">
        <f>IF(SIGN(AL43-AN43)=SIGN($D43-$E43),1,0)</f>
        <v>1</v>
      </c>
      <c r="AP43" s="12">
        <f>IF(AND($D43=AL43,$E43=AN43),1,0)</f>
        <v>0</v>
      </c>
      <c r="AQ43" s="13">
        <f>IF($D43="","",(IFERROR(Standings!$B$13/$G43,0)*AP43+3*AO43)*$F43)</f>
        <v>3</v>
      </c>
      <c r="AR43" s="14">
        <v>1</v>
      </c>
      <c r="AS43" s="15" t="s">
        <v>31</v>
      </c>
      <c r="AT43" s="14">
        <v>1</v>
      </c>
      <c r="AU43" s="12">
        <f>IF(SIGN(AR43-AT43)=SIGN($D43-$E43),1,0)</f>
        <v>0</v>
      </c>
      <c r="AV43" s="12">
        <f>IF(AND($D43=AR43,$E43=AT43),1,0)</f>
        <v>0</v>
      </c>
      <c r="AW43" s="13">
        <f>IF($D43="","",(IFERROR(Standings!$B$13/$G43,0)*AV43+3*AU43)*$F43)</f>
        <v>0</v>
      </c>
      <c r="AX43" s="14">
        <v>0</v>
      </c>
      <c r="AY43" s="15" t="s">
        <v>31</v>
      </c>
      <c r="AZ43" s="14">
        <v>1</v>
      </c>
      <c r="BA43" s="12">
        <f>IF(SIGN(AX43-AZ43)=SIGN($D43-$E43),1,0)</f>
        <v>1</v>
      </c>
      <c r="BB43" s="12">
        <f>IF(AND($D43=AX43,$E43=AZ43),1,0)</f>
        <v>0</v>
      </c>
      <c r="BC43" s="13">
        <f>IF($D43="","",(IFERROR(Standings!$B$13/$G43,0)*BB43+3*BA43)*$F43)</f>
        <v>3</v>
      </c>
      <c r="BD43" s="22">
        <v>1</v>
      </c>
      <c r="BE43" s="21" t="s">
        <v>31</v>
      </c>
      <c r="BF43" s="23">
        <v>3</v>
      </c>
      <c r="BG43" s="12">
        <f>IF(SIGN(BD43-BF43)=SIGN($D43-$E43),1,0)</f>
        <v>1</v>
      </c>
      <c r="BH43" s="12">
        <f>IF(AND($D43=BD43,$E43=BF43),1,0)</f>
        <v>0</v>
      </c>
      <c r="BI43" s="13">
        <f>IF($D43="","",(IFERROR(Standings!$B$13/$G43,0)*BH43+3*BG43)*$F43)</f>
        <v>3</v>
      </c>
      <c r="BJ43" s="14">
        <v>2</v>
      </c>
      <c r="BK43" s="15" t="s">
        <v>31</v>
      </c>
      <c r="BL43" s="14">
        <v>1</v>
      </c>
      <c r="BM43" s="12">
        <f>IF(SIGN(BJ43-BL43)=SIGN($D43-$E43),1,0)</f>
        <v>0</v>
      </c>
      <c r="BN43" s="12">
        <f>IF(AND($D43=BJ43,$E43=BL43),1,0)</f>
        <v>0</v>
      </c>
      <c r="BO43" s="13">
        <f>IF($D43="","",(IFERROR(Standings!$B$13/$G43,0)*BN43+3*BM43)*$F43)</f>
        <v>0</v>
      </c>
    </row>
    <row r="44" spans="1:67" ht="15.75" customHeight="1" x14ac:dyDescent="0.2">
      <c r="A44" s="2" t="s">
        <v>71</v>
      </c>
      <c r="B44" s="2" t="s">
        <v>66</v>
      </c>
      <c r="C44" s="3" t="s">
        <v>64</v>
      </c>
      <c r="D44" s="14">
        <v>2</v>
      </c>
      <c r="E44" s="14">
        <v>2</v>
      </c>
      <c r="F44" s="16">
        <v>1</v>
      </c>
      <c r="G44" s="17">
        <f t="shared" si="0"/>
        <v>1</v>
      </c>
      <c r="H44" s="14">
        <v>1</v>
      </c>
      <c r="I44" s="15" t="s">
        <v>31</v>
      </c>
      <c r="J44" s="14">
        <v>1</v>
      </c>
      <c r="K44" s="12">
        <f>IF(SIGN(H44-J44)=SIGN($D44-$E44),1,0)</f>
        <v>1</v>
      </c>
      <c r="L44" s="12">
        <f>IF(AND($D44=H44,$E44=J44),1,0)</f>
        <v>0</v>
      </c>
      <c r="M44" s="13">
        <f>IF($D44="","",(IFERROR(Standings!$B$13/$G44,0)*L44+3*K44)*$F44)</f>
        <v>3</v>
      </c>
      <c r="N44" s="14">
        <v>0</v>
      </c>
      <c r="O44" s="15" t="s">
        <v>31</v>
      </c>
      <c r="P44" s="14">
        <v>0</v>
      </c>
      <c r="Q44" s="12">
        <f>IF(SIGN(N44-P44)=SIGN($D44-$E44),1,0)</f>
        <v>1</v>
      </c>
      <c r="R44" s="12">
        <f>IF(AND($D44=N44,$E44=P44),1,0)</f>
        <v>0</v>
      </c>
      <c r="S44" s="13">
        <f>IF($D44="","",(IFERROR(Standings!$B$13/$G44,0)*R44+3*Q44)*$F44)</f>
        <v>3</v>
      </c>
      <c r="T44" s="14">
        <v>3</v>
      </c>
      <c r="U44" s="15" t="s">
        <v>31</v>
      </c>
      <c r="V44" s="14">
        <v>3</v>
      </c>
      <c r="W44" s="12">
        <f>IF(SIGN(T44-V44)=SIGN($D44-$E44),1,0)</f>
        <v>1</v>
      </c>
      <c r="X44" s="12">
        <f>IF(AND($D44=T44,$E44=V44),1,0)</f>
        <v>0</v>
      </c>
      <c r="Y44" s="13">
        <f>IF($D44="","",(IFERROR(Standings!$B$13/$G44,0)*X44+3*W44)*$F44)</f>
        <v>3</v>
      </c>
      <c r="Z44" s="15"/>
      <c r="AA44" s="15" t="s">
        <v>31</v>
      </c>
      <c r="AB44" s="15"/>
      <c r="AC44" s="12">
        <f>IF(SIGN(Z44-AB44)=SIGN($D44-$E44),1,0)</f>
        <v>1</v>
      </c>
      <c r="AD44" s="12">
        <f>IF(AND($D44=Z44,$E44=AB44),1,0)</f>
        <v>0</v>
      </c>
      <c r="AE44" s="13">
        <f>IF($D44="","",(IFERROR(Standings!$B$13/$G44,0)*AD44+3*AC44)*$F44)</f>
        <v>3</v>
      </c>
      <c r="AF44" s="14">
        <v>1</v>
      </c>
      <c r="AG44" s="15" t="s">
        <v>31</v>
      </c>
      <c r="AH44" s="14">
        <v>0</v>
      </c>
      <c r="AI44" s="12">
        <f>IF(SIGN(AF44-AH44)=SIGN($D44-$E44),1,0)</f>
        <v>0</v>
      </c>
      <c r="AJ44" s="12">
        <f>IF(AND($D44=AF44,$E44=AH44),1,0)</f>
        <v>0</v>
      </c>
      <c r="AK44" s="13">
        <f>IF($D44="","",(IFERROR(Standings!$B$13/$G44,0)*AJ44+3*AI44)*$F44)</f>
        <v>0</v>
      </c>
      <c r="AL44" s="14">
        <v>2</v>
      </c>
      <c r="AM44" s="15" t="s">
        <v>31</v>
      </c>
      <c r="AN44" s="14">
        <v>2</v>
      </c>
      <c r="AO44" s="12">
        <f>IF(SIGN(AL44-AN44)=SIGN($D44-$E44),1,0)</f>
        <v>1</v>
      </c>
      <c r="AP44" s="12">
        <f>IF(AND($D44=AL44,$E44=AN44),1,0)</f>
        <v>1</v>
      </c>
      <c r="AQ44" s="13">
        <f>IF($D44="","",(IFERROR(Standings!$B$13/$G44,0)*AP44+3*AO44)*$F44)</f>
        <v>12</v>
      </c>
      <c r="AR44" s="14">
        <v>0</v>
      </c>
      <c r="AS44" s="15" t="s">
        <v>31</v>
      </c>
      <c r="AT44" s="14">
        <v>1</v>
      </c>
      <c r="AU44" s="12">
        <f>IF(SIGN(AR44-AT44)=SIGN($D44-$E44),1,0)</f>
        <v>0</v>
      </c>
      <c r="AV44" s="12">
        <f>IF(AND($D44=AR44,$E44=AT44),1,0)</f>
        <v>0</v>
      </c>
      <c r="AW44" s="13">
        <f>IF($D44="","",(IFERROR(Standings!$B$13/$G44,0)*AV44+3*AU44)*$F44)</f>
        <v>0</v>
      </c>
      <c r="AX44" s="14">
        <v>1</v>
      </c>
      <c r="AY44" s="15" t="s">
        <v>31</v>
      </c>
      <c r="AZ44" s="14">
        <v>1</v>
      </c>
      <c r="BA44" s="12">
        <f>IF(SIGN(AX44-AZ44)=SIGN($D44-$E44),1,0)</f>
        <v>1</v>
      </c>
      <c r="BB44" s="12">
        <f>IF(AND($D44=AX44,$E44=AZ44),1,0)</f>
        <v>0</v>
      </c>
      <c r="BC44" s="13">
        <f>IF($D44="","",(IFERROR(Standings!$B$13/$G44,0)*BB44+3*BA44)*$F44)</f>
        <v>3</v>
      </c>
      <c r="BD44" s="22">
        <v>0</v>
      </c>
      <c r="BE44" s="21" t="s">
        <v>31</v>
      </c>
      <c r="BF44" s="23">
        <v>1</v>
      </c>
      <c r="BG44" s="12">
        <f>IF(SIGN(BD44-BF44)=SIGN($D44-$E44),1,0)</f>
        <v>0</v>
      </c>
      <c r="BH44" s="12">
        <f>IF(AND($D44=BD44,$E44=BF44),1,0)</f>
        <v>0</v>
      </c>
      <c r="BI44" s="13">
        <f>IF($D44="","",(IFERROR(Standings!$B$13/$G44,0)*BH44+3*BG44)*$F44)</f>
        <v>0</v>
      </c>
      <c r="BJ44" s="14">
        <v>1</v>
      </c>
      <c r="BK44" s="15" t="s">
        <v>31</v>
      </c>
      <c r="BL44" s="14">
        <v>1</v>
      </c>
      <c r="BM44" s="12">
        <f>IF(SIGN(BJ44-BL44)=SIGN($D44-$E44),1,0)</f>
        <v>1</v>
      </c>
      <c r="BN44" s="12">
        <f>IF(AND($D44=BJ44,$E44=BL44),1,0)</f>
        <v>0</v>
      </c>
      <c r="BO44" s="13">
        <f>IF($D44="","",(IFERROR(Standings!$B$13/$G44,0)*BN44+3*BM44)*$F44)</f>
        <v>3</v>
      </c>
    </row>
    <row r="45" spans="1:67" ht="15.75" customHeight="1" x14ac:dyDescent="0.2">
      <c r="A45" s="2" t="s">
        <v>72</v>
      </c>
      <c r="B45" s="2" t="s">
        <v>34</v>
      </c>
      <c r="C45" s="3" t="s">
        <v>29</v>
      </c>
      <c r="D45" s="14">
        <v>3</v>
      </c>
      <c r="E45" s="14">
        <v>0</v>
      </c>
      <c r="F45" s="16">
        <v>1</v>
      </c>
      <c r="G45" s="17">
        <f t="shared" si="0"/>
        <v>1</v>
      </c>
      <c r="H45" s="14">
        <v>2</v>
      </c>
      <c r="I45" s="15" t="s">
        <v>31</v>
      </c>
      <c r="J45" s="14">
        <v>0</v>
      </c>
      <c r="K45" s="12">
        <f>IF(SIGN(H45-J45)=SIGN($D45-$E45),1,0)</f>
        <v>1</v>
      </c>
      <c r="L45" s="12">
        <f>IF(AND($D45=H45,$E45=J45),1,0)</f>
        <v>0</v>
      </c>
      <c r="M45" s="13">
        <f>IF($D45="","",(IFERROR(Standings!$B$13/$G45,0)*L45+3*K45)*$F45)</f>
        <v>3</v>
      </c>
      <c r="N45" s="14">
        <v>1</v>
      </c>
      <c r="O45" s="15" t="s">
        <v>31</v>
      </c>
      <c r="P45" s="14">
        <v>0</v>
      </c>
      <c r="Q45" s="12">
        <f>IF(SIGN(N45-P45)=SIGN($D45-$E45),1,0)</f>
        <v>1</v>
      </c>
      <c r="R45" s="12">
        <f>IF(AND($D45=N45,$E45=P45),1,0)</f>
        <v>0</v>
      </c>
      <c r="S45" s="13">
        <f>IF($D45="","",(IFERROR(Standings!$B$13/$G45,0)*R45+3*Q45)*$F45)</f>
        <v>3</v>
      </c>
      <c r="T45" s="14">
        <v>2</v>
      </c>
      <c r="U45" s="15" t="s">
        <v>31</v>
      </c>
      <c r="V45" s="14">
        <v>1</v>
      </c>
      <c r="W45" s="12">
        <f>IF(SIGN(T45-V45)=SIGN($D45-$E45),1,0)</f>
        <v>1</v>
      </c>
      <c r="X45" s="12">
        <f>IF(AND($D45=T45,$E45=V45),1,0)</f>
        <v>0</v>
      </c>
      <c r="Y45" s="13">
        <f>IF($D45="","",(IFERROR(Standings!$B$13/$G45,0)*X45+3*W45)*$F45)</f>
        <v>3</v>
      </c>
      <c r="Z45" s="15"/>
      <c r="AA45" s="15" t="s">
        <v>31</v>
      </c>
      <c r="AB45" s="15"/>
      <c r="AC45" s="12">
        <f>IF(SIGN(Z45-AB45)=SIGN($D45-$E45),1,0)</f>
        <v>0</v>
      </c>
      <c r="AD45" s="12">
        <f>IF(AND($D45=Z45,$E45=AB45),1,0)</f>
        <v>0</v>
      </c>
      <c r="AE45" s="13">
        <f>IF($D45="","",(IFERROR(Standings!$B$13/$G45,0)*AD45+3*AC45)*$F45)</f>
        <v>0</v>
      </c>
      <c r="AF45" s="14">
        <v>3</v>
      </c>
      <c r="AG45" s="15" t="s">
        <v>31</v>
      </c>
      <c r="AH45" s="14">
        <v>2</v>
      </c>
      <c r="AI45" s="12">
        <f>IF(SIGN(AF45-AH45)=SIGN($D45-$E45),1,0)</f>
        <v>1</v>
      </c>
      <c r="AJ45" s="12">
        <f>IF(AND($D45=AF45,$E45=AH45),1,0)</f>
        <v>0</v>
      </c>
      <c r="AK45" s="13">
        <f>IF($D45="","",(IFERROR(Standings!$B$13/$G45,0)*AJ45+3*AI45)*$F45)</f>
        <v>3</v>
      </c>
      <c r="AL45" s="14">
        <v>3</v>
      </c>
      <c r="AM45" s="15" t="s">
        <v>31</v>
      </c>
      <c r="AN45" s="14">
        <v>1</v>
      </c>
      <c r="AO45" s="12">
        <f>IF(SIGN(AL45-AN45)=SIGN($D45-$E45),1,0)</f>
        <v>1</v>
      </c>
      <c r="AP45" s="12">
        <f>IF(AND($D45=AL45,$E45=AN45),1,0)</f>
        <v>0</v>
      </c>
      <c r="AQ45" s="13">
        <f>IF($D45="","",(IFERROR(Standings!$B$13/$G45,0)*AP45+3*AO45)*$F45)</f>
        <v>3</v>
      </c>
      <c r="AR45" s="14">
        <v>3</v>
      </c>
      <c r="AS45" s="15" t="s">
        <v>31</v>
      </c>
      <c r="AT45" s="14">
        <v>0</v>
      </c>
      <c r="AU45" s="12">
        <f>IF(SIGN(AR45-AT45)=SIGN($D45-$E45),1,0)</f>
        <v>1</v>
      </c>
      <c r="AV45" s="12">
        <f>IF(AND($D45=AR45,$E45=AT45),1,0)</f>
        <v>1</v>
      </c>
      <c r="AW45" s="13">
        <f>IF($D45="","",(IFERROR(Standings!$B$13/$G45,0)*AV45+3*AU45)*$F45)</f>
        <v>12</v>
      </c>
      <c r="AX45" s="14">
        <v>2</v>
      </c>
      <c r="AY45" s="15" t="s">
        <v>31</v>
      </c>
      <c r="AZ45" s="14">
        <v>1</v>
      </c>
      <c r="BA45" s="12">
        <f>IF(SIGN(AX45-AZ45)=SIGN($D45-$E45),1,0)</f>
        <v>1</v>
      </c>
      <c r="BB45" s="12">
        <f>IF(AND($D45=AX45,$E45=AZ45),1,0)</f>
        <v>0</v>
      </c>
      <c r="BC45" s="13">
        <f>IF($D45="","",(IFERROR(Standings!$B$13/$G45,0)*BB45+3*BA45)*$F45)</f>
        <v>3</v>
      </c>
      <c r="BD45" s="22">
        <v>3</v>
      </c>
      <c r="BE45" s="21" t="s">
        <v>31</v>
      </c>
      <c r="BF45" s="23">
        <v>1</v>
      </c>
      <c r="BG45" s="12">
        <f>IF(SIGN(BD45-BF45)=SIGN($D45-$E45),1,0)</f>
        <v>1</v>
      </c>
      <c r="BH45" s="12">
        <f>IF(AND($D45=BD45,$E45=BF45),1,0)</f>
        <v>0</v>
      </c>
      <c r="BI45" s="13">
        <f>IF($D45="","",(IFERROR(Standings!$B$13/$G45,0)*BH45+3*BG45)*$F45)</f>
        <v>3</v>
      </c>
      <c r="BJ45" s="14">
        <v>2</v>
      </c>
      <c r="BK45" s="15" t="s">
        <v>31</v>
      </c>
      <c r="BL45" s="14">
        <v>1</v>
      </c>
      <c r="BM45" s="12">
        <f>IF(SIGN(BJ45-BL45)=SIGN($D45-$E45),1,0)</f>
        <v>1</v>
      </c>
      <c r="BN45" s="12">
        <f>IF(AND($D45=BJ45,$E45=BL45),1,0)</f>
        <v>0</v>
      </c>
      <c r="BO45" s="13">
        <f>IF($D45="","",(IFERROR(Standings!$B$13/$G45,0)*BN45+3*BM45)*$F45)</f>
        <v>3</v>
      </c>
    </row>
    <row r="46" spans="1:67" ht="15.75" customHeight="1" x14ac:dyDescent="0.2">
      <c r="A46" s="2" t="s">
        <v>72</v>
      </c>
      <c r="B46" s="2" t="s">
        <v>30</v>
      </c>
      <c r="C46" s="3" t="s">
        <v>33</v>
      </c>
      <c r="D46" s="14">
        <v>2</v>
      </c>
      <c r="E46" s="14">
        <v>1</v>
      </c>
      <c r="F46" s="16">
        <v>1</v>
      </c>
      <c r="G46" s="17">
        <f t="shared" si="0"/>
        <v>0</v>
      </c>
      <c r="H46" s="14">
        <v>1</v>
      </c>
      <c r="I46" s="15" t="s">
        <v>31</v>
      </c>
      <c r="J46" s="14">
        <v>2</v>
      </c>
      <c r="K46" s="12">
        <f>IF(SIGN(H46-J46)=SIGN($D46-$E46),1,0)</f>
        <v>0</v>
      </c>
      <c r="L46" s="12">
        <f>IF(AND($D46=H46,$E46=J46),1,0)</f>
        <v>0</v>
      </c>
      <c r="M46" s="13">
        <f>IF($D46="","",(IFERROR(Standings!$B$13/$G46,0)*L46+3*K46)*$F46)</f>
        <v>0</v>
      </c>
      <c r="N46" s="14">
        <v>1</v>
      </c>
      <c r="O46" s="15" t="s">
        <v>31</v>
      </c>
      <c r="P46" s="14">
        <v>2</v>
      </c>
      <c r="Q46" s="12">
        <f>IF(SIGN(N46-P46)=SIGN($D46-$E46),1,0)</f>
        <v>0</v>
      </c>
      <c r="R46" s="12">
        <f>IF(AND($D46=N46,$E46=P46),1,0)</f>
        <v>0</v>
      </c>
      <c r="S46" s="13">
        <f>IF($D46="","",(IFERROR(Standings!$B$13/$G46,0)*R46+3*Q46)*$F46)</f>
        <v>0</v>
      </c>
      <c r="T46" s="14">
        <v>1</v>
      </c>
      <c r="U46" s="15" t="s">
        <v>31</v>
      </c>
      <c r="V46" s="14">
        <v>2</v>
      </c>
      <c r="W46" s="12">
        <f>IF(SIGN(T46-V46)=SIGN($D46-$E46),1,0)</f>
        <v>0</v>
      </c>
      <c r="X46" s="12">
        <f>IF(AND($D46=T46,$E46=V46),1,0)</f>
        <v>0</v>
      </c>
      <c r="Y46" s="13">
        <f>IF($D46="","",(IFERROR(Standings!$B$13/$G46,0)*X46+3*W46)*$F46)</f>
        <v>0</v>
      </c>
      <c r="Z46" s="15"/>
      <c r="AA46" s="15" t="s">
        <v>31</v>
      </c>
      <c r="AB46" s="15"/>
      <c r="AC46" s="12">
        <f>IF(SIGN(Z46-AB46)=SIGN($D46-$E46),1,0)</f>
        <v>0</v>
      </c>
      <c r="AD46" s="12">
        <f>IF(AND($D46=Z46,$E46=AB46),1,0)</f>
        <v>0</v>
      </c>
      <c r="AE46" s="13">
        <f>IF($D46="","",(IFERROR(Standings!$B$13/$G46,0)*AD46+3*AC46)*$F46)</f>
        <v>0</v>
      </c>
      <c r="AF46" s="14">
        <v>1</v>
      </c>
      <c r="AG46" s="15" t="s">
        <v>31</v>
      </c>
      <c r="AH46" s="14">
        <v>1</v>
      </c>
      <c r="AI46" s="12">
        <f>IF(SIGN(AF46-AH46)=SIGN($D46-$E46),1,0)</f>
        <v>0</v>
      </c>
      <c r="AJ46" s="12">
        <f>IF(AND($D46=AF46,$E46=AH46),1,0)</f>
        <v>0</v>
      </c>
      <c r="AK46" s="13">
        <f>IF($D46="","",(IFERROR(Standings!$B$13/$G46,0)*AJ46+3*AI46)*$F46)</f>
        <v>0</v>
      </c>
      <c r="AL46" s="14">
        <v>1</v>
      </c>
      <c r="AM46" s="15" t="s">
        <v>31</v>
      </c>
      <c r="AN46" s="14">
        <v>3</v>
      </c>
      <c r="AO46" s="12">
        <f>IF(SIGN(AL46-AN46)=SIGN($D46-$E46),1,0)</f>
        <v>0</v>
      </c>
      <c r="AP46" s="12">
        <f>IF(AND($D46=AL46,$E46=AN46),1,0)</f>
        <v>0</v>
      </c>
      <c r="AQ46" s="13">
        <f>IF($D46="","",(IFERROR(Standings!$B$13/$G46,0)*AP46+3*AO46)*$F46)</f>
        <v>0</v>
      </c>
      <c r="AR46" s="14">
        <v>0</v>
      </c>
      <c r="AS46" s="15" t="s">
        <v>31</v>
      </c>
      <c r="AT46" s="14">
        <v>2</v>
      </c>
      <c r="AU46" s="12">
        <f>IF(SIGN(AR46-AT46)=SIGN($D46-$E46),1,0)</f>
        <v>0</v>
      </c>
      <c r="AV46" s="12">
        <f>IF(AND($D46=AR46,$E46=AT46),1,0)</f>
        <v>0</v>
      </c>
      <c r="AW46" s="13">
        <f>IF($D46="","",(IFERROR(Standings!$B$13/$G46,0)*AV46+3*AU46)*$F46)</f>
        <v>0</v>
      </c>
      <c r="AX46" s="14">
        <v>0</v>
      </c>
      <c r="AY46" s="15" t="s">
        <v>31</v>
      </c>
      <c r="AZ46" s="14">
        <v>2</v>
      </c>
      <c r="BA46" s="12">
        <f>IF(SIGN(AX46-AZ46)=SIGN($D46-$E46),1,0)</f>
        <v>0</v>
      </c>
      <c r="BB46" s="12">
        <f>IF(AND($D46=AX46,$E46=AZ46),1,0)</f>
        <v>0</v>
      </c>
      <c r="BC46" s="13">
        <f>IF($D46="","",(IFERROR(Standings!$B$13/$G46,0)*BB46+3*BA46)*$F46)</f>
        <v>0</v>
      </c>
      <c r="BD46" s="22">
        <v>2</v>
      </c>
      <c r="BE46" s="21" t="s">
        <v>31</v>
      </c>
      <c r="BF46" s="23">
        <v>3</v>
      </c>
      <c r="BG46" s="12">
        <f>IF(SIGN(BD46-BF46)=SIGN($D46-$E46),1,0)</f>
        <v>0</v>
      </c>
      <c r="BH46" s="12">
        <f>IF(AND($D46=BD46,$E46=BF46),1,0)</f>
        <v>0</v>
      </c>
      <c r="BI46" s="13">
        <f>IF($D46="","",(IFERROR(Standings!$B$13/$G46,0)*BH46+3*BG46)*$F46)</f>
        <v>0</v>
      </c>
      <c r="BJ46" s="14">
        <v>1</v>
      </c>
      <c r="BK46" s="15" t="s">
        <v>31</v>
      </c>
      <c r="BL46" s="14">
        <v>1</v>
      </c>
      <c r="BM46" s="12">
        <f>IF(SIGN(BJ46-BL46)=SIGN($D46-$E46),1,0)</f>
        <v>0</v>
      </c>
      <c r="BN46" s="12">
        <f>IF(AND($D46=BJ46,$E46=BL46),1,0)</f>
        <v>0</v>
      </c>
      <c r="BO46" s="13">
        <f>IF($D46="","",(IFERROR(Standings!$B$13/$G46,0)*BN46+3*BM46)*$F46)</f>
        <v>0</v>
      </c>
    </row>
    <row r="47" spans="1:67" ht="15.75" customHeight="1" x14ac:dyDescent="0.2">
      <c r="A47" s="2" t="s">
        <v>72</v>
      </c>
      <c r="B47" s="2" t="s">
        <v>38</v>
      </c>
      <c r="C47" s="3" t="s">
        <v>35</v>
      </c>
      <c r="D47" s="14">
        <v>1</v>
      </c>
      <c r="E47" s="14">
        <v>1</v>
      </c>
      <c r="F47" s="16">
        <v>1</v>
      </c>
      <c r="G47" s="17">
        <f t="shared" si="0"/>
        <v>0</v>
      </c>
      <c r="H47" s="14">
        <v>1</v>
      </c>
      <c r="I47" s="15" t="s">
        <v>31</v>
      </c>
      <c r="J47" s="14">
        <v>2</v>
      </c>
      <c r="K47" s="12">
        <f>IF(SIGN(H47-J47)=SIGN($D47-$E47),1,0)</f>
        <v>0</v>
      </c>
      <c r="L47" s="12">
        <f>IF(AND($D47=H47,$E47=J47),1,0)</f>
        <v>0</v>
      </c>
      <c r="M47" s="13">
        <f>IF($D47="","",(IFERROR(Standings!$B$13/$G47,0)*L47+3*K47)*$F47)</f>
        <v>0</v>
      </c>
      <c r="N47" s="14">
        <v>0</v>
      </c>
      <c r="O47" s="15" t="s">
        <v>31</v>
      </c>
      <c r="P47" s="14">
        <v>2</v>
      </c>
      <c r="Q47" s="12">
        <f>IF(SIGN(N47-P47)=SIGN($D47-$E47),1,0)</f>
        <v>0</v>
      </c>
      <c r="R47" s="12">
        <f>IF(AND($D47=N47,$E47=P47),1,0)</f>
        <v>0</v>
      </c>
      <c r="S47" s="13">
        <f>IF($D47="","",(IFERROR(Standings!$B$13/$G47,0)*R47+3*Q47)*$F47)</f>
        <v>0</v>
      </c>
      <c r="T47" s="14">
        <v>1</v>
      </c>
      <c r="U47" s="15" t="s">
        <v>31</v>
      </c>
      <c r="V47" s="14">
        <v>3</v>
      </c>
      <c r="W47" s="12">
        <f>IF(SIGN(T47-V47)=SIGN($D47-$E47),1,0)</f>
        <v>0</v>
      </c>
      <c r="X47" s="12">
        <f>IF(AND($D47=T47,$E47=V47),1,0)</f>
        <v>0</v>
      </c>
      <c r="Y47" s="13">
        <f>IF($D47="","",(IFERROR(Standings!$B$13/$G47,0)*X47+3*W47)*$F47)</f>
        <v>0</v>
      </c>
      <c r="Z47" s="15"/>
      <c r="AA47" s="15" t="s">
        <v>31</v>
      </c>
      <c r="AB47" s="15"/>
      <c r="AC47" s="12">
        <f>IF(SIGN(Z47-AB47)=SIGN($D47-$E47),1,0)</f>
        <v>1</v>
      </c>
      <c r="AD47" s="12">
        <f>IF(AND($D47=Z47,$E47=AB47),1,0)</f>
        <v>0</v>
      </c>
      <c r="AE47" s="13">
        <f>IF($D47="","",(IFERROR(Standings!$B$13/$G47,0)*AD47+3*AC47)*$F47)</f>
        <v>3</v>
      </c>
      <c r="AF47" s="14">
        <v>1</v>
      </c>
      <c r="AG47" s="15" t="s">
        <v>31</v>
      </c>
      <c r="AH47" s="14">
        <v>3</v>
      </c>
      <c r="AI47" s="12">
        <f>IF(SIGN(AF47-AH47)=SIGN($D47-$E47),1,0)</f>
        <v>0</v>
      </c>
      <c r="AJ47" s="12">
        <f>IF(AND($D47=AF47,$E47=AH47),1,0)</f>
        <v>0</v>
      </c>
      <c r="AK47" s="13">
        <f>IF($D47="","",(IFERROR(Standings!$B$13/$G47,0)*AJ47+3*AI47)*$F47)</f>
        <v>0</v>
      </c>
      <c r="AL47" s="14">
        <v>0</v>
      </c>
      <c r="AM47" s="15" t="s">
        <v>31</v>
      </c>
      <c r="AN47" s="14">
        <v>2</v>
      </c>
      <c r="AO47" s="12">
        <f>IF(SIGN(AL47-AN47)=SIGN($D47-$E47),1,0)</f>
        <v>0</v>
      </c>
      <c r="AP47" s="12">
        <f>IF(AND($D47=AL47,$E47=AN47),1,0)</f>
        <v>0</v>
      </c>
      <c r="AQ47" s="13">
        <f>IF($D47="","",(IFERROR(Standings!$B$13/$G47,0)*AP47+3*AO47)*$F47)</f>
        <v>0</v>
      </c>
      <c r="AR47" s="14">
        <v>0</v>
      </c>
      <c r="AS47" s="15" t="s">
        <v>31</v>
      </c>
      <c r="AT47" s="14">
        <v>3</v>
      </c>
      <c r="AU47" s="12">
        <f>IF(SIGN(AR47-AT47)=SIGN($D47-$E47),1,0)</f>
        <v>0</v>
      </c>
      <c r="AV47" s="12">
        <f>IF(AND($D47=AR47,$E47=AT47),1,0)</f>
        <v>0</v>
      </c>
      <c r="AW47" s="13">
        <f>IF($D47="","",(IFERROR(Standings!$B$13/$G47,0)*AV47+3*AU47)*$F47)</f>
        <v>0</v>
      </c>
      <c r="AX47" s="14">
        <v>0</v>
      </c>
      <c r="AY47" s="15" t="s">
        <v>31</v>
      </c>
      <c r="AZ47" s="14">
        <v>3</v>
      </c>
      <c r="BA47" s="12">
        <f>IF(SIGN(AX47-AZ47)=SIGN($D47-$E47),1,0)</f>
        <v>0</v>
      </c>
      <c r="BB47" s="12">
        <f>IF(AND($D47=AX47,$E47=AZ47),1,0)</f>
        <v>0</v>
      </c>
      <c r="BC47" s="13">
        <f>IF($D47="","",(IFERROR(Standings!$B$13/$G47,0)*BB47+3*BA47)*$F47)</f>
        <v>0</v>
      </c>
      <c r="BD47" s="22">
        <v>1</v>
      </c>
      <c r="BE47" s="21" t="s">
        <v>31</v>
      </c>
      <c r="BF47" s="23">
        <v>3</v>
      </c>
      <c r="BG47" s="12">
        <f>IF(SIGN(BD47-BF47)=SIGN($D47-$E47),1,0)</f>
        <v>0</v>
      </c>
      <c r="BH47" s="12">
        <f>IF(AND($D47=BD47,$E47=BF47),1,0)</f>
        <v>0</v>
      </c>
      <c r="BI47" s="13">
        <f>IF($D47="","",(IFERROR(Standings!$B$13/$G47,0)*BH47+3*BG47)*$F47)</f>
        <v>0</v>
      </c>
      <c r="BJ47" s="14">
        <v>0</v>
      </c>
      <c r="BK47" s="15" t="s">
        <v>31</v>
      </c>
      <c r="BL47" s="14">
        <v>2</v>
      </c>
      <c r="BM47" s="12">
        <f>IF(SIGN(BJ47-BL47)=SIGN($D47-$E47),1,0)</f>
        <v>0</v>
      </c>
      <c r="BN47" s="12">
        <f>IF(AND($D47=BJ47,$E47=BL47),1,0)</f>
        <v>0</v>
      </c>
      <c r="BO47" s="13">
        <f>IF($D47="","",(IFERROR(Standings!$B$13/$G47,0)*BN47+3*BM47)*$F47)</f>
        <v>0</v>
      </c>
    </row>
    <row r="48" spans="1:67" ht="15.75" customHeight="1" thickBot="1" x14ac:dyDescent="0.25">
      <c r="A48" s="2" t="s">
        <v>72</v>
      </c>
      <c r="B48" s="2" t="s">
        <v>36</v>
      </c>
      <c r="C48" s="3" t="s">
        <v>37</v>
      </c>
      <c r="D48" s="14">
        <v>2</v>
      </c>
      <c r="E48" s="14">
        <v>2</v>
      </c>
      <c r="F48" s="16">
        <v>1</v>
      </c>
      <c r="G48" s="17">
        <f t="shared" si="0"/>
        <v>0</v>
      </c>
      <c r="H48" s="14">
        <v>1</v>
      </c>
      <c r="I48" s="15" t="s">
        <v>31</v>
      </c>
      <c r="J48" s="14">
        <v>1</v>
      </c>
      <c r="K48" s="24">
        <f>IF(SIGN(H48-J48)=SIGN($D48-$E48),1,0)</f>
        <v>1</v>
      </c>
      <c r="L48" s="24">
        <f>IF(AND($D48=H48,$E48=J48),1,0)</f>
        <v>0</v>
      </c>
      <c r="M48" s="13">
        <f>IF($D48="","",(IFERROR(Standings!$B$13/$G48,0)*L48+3*K48)*$F48)</f>
        <v>3</v>
      </c>
      <c r="N48" s="14">
        <v>1</v>
      </c>
      <c r="O48" s="15" t="s">
        <v>31</v>
      </c>
      <c r="P48" s="14">
        <v>0</v>
      </c>
      <c r="Q48" s="24">
        <f>IF(SIGN(N48-P48)=SIGN($D48-$E48),1,0)</f>
        <v>0</v>
      </c>
      <c r="R48" s="24">
        <f>IF(AND($D48=N48,$E48=P48),1,0)</f>
        <v>0</v>
      </c>
      <c r="S48" s="13">
        <f>IF($D48="","",(IFERROR(Standings!$B$13/$G48,0)*R48+3*Q48)*$F48)</f>
        <v>0</v>
      </c>
      <c r="T48" s="14">
        <v>2</v>
      </c>
      <c r="U48" s="15" t="s">
        <v>31</v>
      </c>
      <c r="V48" s="14">
        <v>1</v>
      </c>
      <c r="W48" s="24">
        <f>IF(SIGN(T48-V48)=SIGN($D48-$E48),1,0)</f>
        <v>0</v>
      </c>
      <c r="X48" s="24">
        <f>IF(AND($D48=T48,$E48=V48),1,0)</f>
        <v>0</v>
      </c>
      <c r="Y48" s="13">
        <f>IF($D48="","",(IFERROR(Standings!$B$13/$G48,0)*X48+3*W48)*$F48)</f>
        <v>0</v>
      </c>
      <c r="Z48" s="15"/>
      <c r="AA48" s="15" t="s">
        <v>31</v>
      </c>
      <c r="AB48" s="15"/>
      <c r="AC48" s="24">
        <f>IF(SIGN(Z48-AB48)=SIGN($D48-$E48),1,0)</f>
        <v>1</v>
      </c>
      <c r="AD48" s="24">
        <f>IF(AND($D48=Z48,$E48=AB48),1,0)</f>
        <v>0</v>
      </c>
      <c r="AE48" s="13">
        <f>IF($D48="","",(IFERROR(Standings!$B$13/$G48,0)*AD48+3*AC48)*$F48)</f>
        <v>3</v>
      </c>
      <c r="AF48" s="14">
        <v>3</v>
      </c>
      <c r="AG48" s="15" t="s">
        <v>31</v>
      </c>
      <c r="AH48" s="14">
        <v>2</v>
      </c>
      <c r="AI48" s="24">
        <f>IF(SIGN(AF48-AH48)=SIGN($D48-$E48),1,0)</f>
        <v>0</v>
      </c>
      <c r="AJ48" s="24">
        <f>IF(AND($D48=AF48,$E48=AH48),1,0)</f>
        <v>0</v>
      </c>
      <c r="AK48" s="13">
        <f>IF($D48="","",(IFERROR(Standings!$B$13/$G48,0)*AJ48+3*AI48)*$F48)</f>
        <v>0</v>
      </c>
      <c r="AL48" s="14">
        <v>2</v>
      </c>
      <c r="AM48" s="15" t="s">
        <v>31</v>
      </c>
      <c r="AN48" s="14">
        <v>1</v>
      </c>
      <c r="AO48" s="24">
        <f>IF(SIGN(AL48-AN48)=SIGN($D48-$E48),1,0)</f>
        <v>0</v>
      </c>
      <c r="AP48" s="24">
        <f>IF(AND($D48=AL48,$E48=AN48),1,0)</f>
        <v>0</v>
      </c>
      <c r="AQ48" s="13">
        <f>IF($D48="","",(IFERROR(Standings!$B$13/$G48,0)*AP48+3*AO48)*$F48)</f>
        <v>0</v>
      </c>
      <c r="AR48" s="14">
        <v>2</v>
      </c>
      <c r="AS48" s="15" t="s">
        <v>31</v>
      </c>
      <c r="AT48" s="14">
        <v>0</v>
      </c>
      <c r="AU48" s="24">
        <f>IF(SIGN(AR48-AT48)=SIGN($D48-$E48),1,0)</f>
        <v>0</v>
      </c>
      <c r="AV48" s="24">
        <f>IF(AND($D48=AR48,$E48=AT48),1,0)</f>
        <v>0</v>
      </c>
      <c r="AW48" s="13">
        <f>IF($D48="","",(IFERROR(Standings!$B$13/$G48,0)*AV48+3*AU48)*$F48)</f>
        <v>0</v>
      </c>
      <c r="AX48" s="14">
        <v>4</v>
      </c>
      <c r="AY48" s="15" t="s">
        <v>31</v>
      </c>
      <c r="AZ48" s="14">
        <v>2</v>
      </c>
      <c r="BA48" s="24">
        <f>IF(SIGN(AX48-AZ48)=SIGN($D48-$E48),1,0)</f>
        <v>0</v>
      </c>
      <c r="BB48" s="24">
        <f>IF(AND($D48=AX48,$E48=AZ48),1,0)</f>
        <v>0</v>
      </c>
      <c r="BC48" s="13">
        <f>IF($D48="","",(IFERROR(Standings!$B$13/$G48,0)*BB48+3*BA48)*$F48)</f>
        <v>0</v>
      </c>
      <c r="BD48" s="22">
        <v>4</v>
      </c>
      <c r="BE48" s="21" t="s">
        <v>31</v>
      </c>
      <c r="BF48" s="23">
        <v>1</v>
      </c>
      <c r="BG48" s="24">
        <f>IF(SIGN(BD48-BF48)=SIGN($D48-$E48),1,0)</f>
        <v>0</v>
      </c>
      <c r="BH48" s="24">
        <f>IF(AND($D48=BD48,$E48=BF48),1,0)</f>
        <v>0</v>
      </c>
      <c r="BI48" s="13">
        <f>IF($D48="","",(IFERROR(Standings!$B$13/$G48,0)*BH48+3*BG48)*$F48)</f>
        <v>0</v>
      </c>
      <c r="BJ48" s="14">
        <v>2</v>
      </c>
      <c r="BK48" s="15" t="s">
        <v>31</v>
      </c>
      <c r="BL48" s="14">
        <v>0</v>
      </c>
      <c r="BM48" s="24">
        <f>IF(SIGN(BJ48-BL48)=SIGN($D48-$E48),1,0)</f>
        <v>0</v>
      </c>
      <c r="BN48" s="24">
        <f>IF(AND($D48=BJ48,$E48=BL48),1,0)</f>
        <v>0</v>
      </c>
      <c r="BO48" s="13">
        <f>IF($D48="","",(IFERROR(Standings!$B$13/$G48,0)*BN48+3*BM48)*$F48)</f>
        <v>0</v>
      </c>
    </row>
    <row r="49" spans="1:67" ht="15.75" customHeight="1" thickBot="1" x14ac:dyDescent="0.25">
      <c r="A49" s="2" t="s">
        <v>73</v>
      </c>
      <c r="B49" s="2" t="s">
        <v>43</v>
      </c>
      <c r="C49" s="3" t="s">
        <v>40</v>
      </c>
      <c r="D49" s="14">
        <v>0</v>
      </c>
      <c r="E49" s="14">
        <v>0</v>
      </c>
      <c r="F49" s="16">
        <v>1</v>
      </c>
      <c r="G49" s="17">
        <f t="shared" si="0"/>
        <v>1</v>
      </c>
      <c r="H49" s="14">
        <v>1</v>
      </c>
      <c r="I49" s="15" t="s">
        <v>31</v>
      </c>
      <c r="J49" s="14">
        <v>2</v>
      </c>
      <c r="K49" s="24">
        <f>IF(SIGN(H49-J49)=SIGN($D49-$E49),1,0)</f>
        <v>0</v>
      </c>
      <c r="L49" s="24">
        <f>IF(AND($D49=H49,$E49=J49),1,0)</f>
        <v>0</v>
      </c>
      <c r="M49" s="13">
        <f>IF($D49="","",(IFERROR(Standings!$B$13/$G49,0)*L49+3*K49)*$F49)</f>
        <v>0</v>
      </c>
      <c r="N49" s="14">
        <v>1</v>
      </c>
      <c r="O49" s="15" t="s">
        <v>31</v>
      </c>
      <c r="P49" s="14">
        <v>2</v>
      </c>
      <c r="Q49" s="24">
        <f>IF(SIGN(N49-P49)=SIGN($D49-$E49),1,0)</f>
        <v>0</v>
      </c>
      <c r="R49" s="24">
        <f>IF(AND($D49=N49,$E49=P49),1,0)</f>
        <v>0</v>
      </c>
      <c r="S49" s="13">
        <f>IF($D49="","",(IFERROR(Standings!$B$13/$G49,0)*R49+3*Q49)*$F49)</f>
        <v>0</v>
      </c>
      <c r="T49" s="14">
        <v>1</v>
      </c>
      <c r="U49" s="15" t="s">
        <v>31</v>
      </c>
      <c r="V49" s="14">
        <v>3</v>
      </c>
      <c r="W49" s="24">
        <f>IF(SIGN(T49-V49)=SIGN($D49-$E49),1,0)</f>
        <v>0</v>
      </c>
      <c r="X49" s="24">
        <f>IF(AND($D49=T49,$E49=V49),1,0)</f>
        <v>0</v>
      </c>
      <c r="Y49" s="13">
        <f>IF($D49="","",(IFERROR(Standings!$B$13/$G49,0)*X49+3*W49)*$F49)</f>
        <v>0</v>
      </c>
      <c r="Z49" s="15"/>
      <c r="AA49" s="15" t="s">
        <v>31</v>
      </c>
      <c r="AB49" s="15"/>
      <c r="AC49" s="24">
        <f>IF(SIGN(Z49-AB49)=SIGN($D49-$E49),1,0)</f>
        <v>1</v>
      </c>
      <c r="AD49" s="24">
        <f>IF(AND($D49=Z49,$E49=AB49),1,0)</f>
        <v>1</v>
      </c>
      <c r="AE49" s="13">
        <f>IF($D49="","",(IFERROR(Standings!$B$13/$G49,0)*AD49+3*AC49)*$F49)</f>
        <v>12</v>
      </c>
      <c r="AF49" s="14">
        <v>1</v>
      </c>
      <c r="AG49" s="15" t="s">
        <v>31</v>
      </c>
      <c r="AH49" s="14">
        <v>2</v>
      </c>
      <c r="AI49" s="24">
        <f>IF(SIGN(AF49-AH49)=SIGN($D49-$E49),1,0)</f>
        <v>0</v>
      </c>
      <c r="AJ49" s="24">
        <f>IF(AND($D49=AF49,$E49=AH49),1,0)</f>
        <v>0</v>
      </c>
      <c r="AK49" s="13">
        <f>IF($D49="","",(IFERROR(Standings!$B$13/$G49,0)*AJ49+3*AI49)*$F49)</f>
        <v>0</v>
      </c>
      <c r="AL49" s="14">
        <v>1</v>
      </c>
      <c r="AM49" s="15" t="s">
        <v>31</v>
      </c>
      <c r="AN49" s="14">
        <v>1</v>
      </c>
      <c r="AO49" s="24">
        <f>IF(SIGN(AL49-AN49)=SIGN($D49-$E49),1,0)</f>
        <v>1</v>
      </c>
      <c r="AP49" s="24">
        <f>IF(AND($D49=AL49,$E49=AN49),1,0)</f>
        <v>0</v>
      </c>
      <c r="AQ49" s="13">
        <f>IF($D49="","",(IFERROR(Standings!$B$13/$G49,0)*AP49+3*AO49)*$F49)</f>
        <v>3</v>
      </c>
      <c r="AR49" s="14">
        <v>0</v>
      </c>
      <c r="AS49" s="15" t="s">
        <v>31</v>
      </c>
      <c r="AT49" s="14">
        <v>1</v>
      </c>
      <c r="AU49" s="24">
        <f>IF(SIGN(AR49-AT49)=SIGN($D49-$E49),1,0)</f>
        <v>0</v>
      </c>
      <c r="AV49" s="24">
        <f>IF(AND($D49=AR49,$E49=AT49),1,0)</f>
        <v>0</v>
      </c>
      <c r="AW49" s="13">
        <f>IF($D49="","",(IFERROR(Standings!$B$13/$G49,0)*AV49+3*AU49)*$F49)</f>
        <v>0</v>
      </c>
      <c r="AX49" s="14">
        <v>1</v>
      </c>
      <c r="AY49" s="15" t="s">
        <v>31</v>
      </c>
      <c r="AZ49" s="14">
        <v>2</v>
      </c>
      <c r="BA49" s="24">
        <f>IF(SIGN(AX49-AZ49)=SIGN($D49-$E49),1,0)</f>
        <v>0</v>
      </c>
      <c r="BB49" s="24">
        <f>IF(AND($D49=AX49,$E49=AZ49),1,0)</f>
        <v>0</v>
      </c>
      <c r="BC49" s="13">
        <f>IF($D49="","",(IFERROR(Standings!$B$13/$G49,0)*BB49+3*BA49)*$F49)</f>
        <v>0</v>
      </c>
      <c r="BD49" s="22">
        <v>2</v>
      </c>
      <c r="BE49" s="21" t="s">
        <v>31</v>
      </c>
      <c r="BF49" s="23">
        <v>3</v>
      </c>
      <c r="BG49" s="24">
        <f>IF(SIGN(BD49-BF49)=SIGN($D49-$E49),1,0)</f>
        <v>0</v>
      </c>
      <c r="BH49" s="24">
        <f>IF(AND($D49=BD49,$E49=BF49),1,0)</f>
        <v>0</v>
      </c>
      <c r="BI49" s="13">
        <f>IF($D49="","",(IFERROR(Standings!$B$13/$G49,0)*BH49+3*BG49)*$F49)</f>
        <v>0</v>
      </c>
      <c r="BJ49" s="14">
        <v>1</v>
      </c>
      <c r="BK49" s="15" t="s">
        <v>31</v>
      </c>
      <c r="BL49" s="14">
        <v>2</v>
      </c>
      <c r="BM49" s="24">
        <f>IF(SIGN(BJ49-BL49)=SIGN($D49-$E49),1,0)</f>
        <v>0</v>
      </c>
      <c r="BN49" s="24">
        <f>IF(AND($D49=BJ49,$E49=BL49),1,0)</f>
        <v>0</v>
      </c>
      <c r="BO49" s="13">
        <f>IF($D49="","",(IFERROR(Standings!$B$13/$G49,0)*BN49+3*BM49)*$F49)</f>
        <v>0</v>
      </c>
    </row>
    <row r="50" spans="1:67" ht="15.75" customHeight="1" thickBot="1" x14ac:dyDescent="0.25">
      <c r="A50" s="2" t="s">
        <v>73</v>
      </c>
      <c r="B50" s="2" t="s">
        <v>41</v>
      </c>
      <c r="C50" s="3" t="s">
        <v>42</v>
      </c>
      <c r="D50" s="14">
        <v>0</v>
      </c>
      <c r="E50" s="14">
        <v>2</v>
      </c>
      <c r="F50" s="16">
        <v>1</v>
      </c>
      <c r="G50" s="17">
        <f t="shared" si="0"/>
        <v>1</v>
      </c>
      <c r="H50" s="14">
        <v>1</v>
      </c>
      <c r="I50" s="15" t="s">
        <v>31</v>
      </c>
      <c r="J50" s="14">
        <v>1</v>
      </c>
      <c r="K50" s="24">
        <f>IF(SIGN(H50-J50)=SIGN($D50-$E50),1,0)</f>
        <v>0</v>
      </c>
      <c r="L50" s="24">
        <f>IF(AND($D50=H50,$E50=J50),1,0)</f>
        <v>0</v>
      </c>
      <c r="M50" s="13">
        <f>IF($D50="","",(IFERROR(Standings!$B$13/$G50,0)*L50+3*K50)*$F50)</f>
        <v>0</v>
      </c>
      <c r="N50" s="14">
        <v>1</v>
      </c>
      <c r="O50" s="15" t="s">
        <v>31</v>
      </c>
      <c r="P50" s="14">
        <v>2</v>
      </c>
      <c r="Q50" s="24">
        <f>IF(SIGN(N50-P50)=SIGN($D50-$E50),1,0)</f>
        <v>1</v>
      </c>
      <c r="R50" s="24">
        <f>IF(AND($D50=N50,$E50=P50),1,0)</f>
        <v>0</v>
      </c>
      <c r="S50" s="13">
        <f>IF($D50="","",(IFERROR(Standings!$B$13/$G50,0)*R50+3*Q50)*$F50)</f>
        <v>3</v>
      </c>
      <c r="T50" s="14">
        <v>1</v>
      </c>
      <c r="U50" s="15" t="s">
        <v>31</v>
      </c>
      <c r="V50" s="14">
        <v>3</v>
      </c>
      <c r="W50" s="24">
        <f>IF(SIGN(T50-V50)=SIGN($D50-$E50),1,0)</f>
        <v>1</v>
      </c>
      <c r="X50" s="24">
        <f>IF(AND($D50=T50,$E50=V50),1,0)</f>
        <v>0</v>
      </c>
      <c r="Y50" s="13">
        <f>IF($D50="","",(IFERROR(Standings!$B$13/$G50,0)*X50+3*W50)*$F50)</f>
        <v>3</v>
      </c>
      <c r="Z50" s="15"/>
      <c r="AA50" s="15" t="s">
        <v>31</v>
      </c>
      <c r="AB50" s="15"/>
      <c r="AC50" s="24">
        <f>IF(SIGN(Z50-AB50)=SIGN($D50-$E50),1,0)</f>
        <v>0</v>
      </c>
      <c r="AD50" s="24">
        <f>IF(AND($D50=Z50,$E50=AB50),1,0)</f>
        <v>0</v>
      </c>
      <c r="AE50" s="13">
        <f>IF($D50="","",(IFERROR(Standings!$B$13/$G50,0)*AD50+3*AC50)*$F50)</f>
        <v>0</v>
      </c>
      <c r="AF50" s="14">
        <v>1</v>
      </c>
      <c r="AG50" s="15" t="s">
        <v>31</v>
      </c>
      <c r="AH50" s="14">
        <v>2</v>
      </c>
      <c r="AI50" s="24">
        <f>IF(SIGN(AF50-AH50)=SIGN($D50-$E50),1,0)</f>
        <v>1</v>
      </c>
      <c r="AJ50" s="24">
        <f>IF(AND($D50=AF50,$E50=AH50),1,0)</f>
        <v>0</v>
      </c>
      <c r="AK50" s="13">
        <f>IF($D50="","",(IFERROR(Standings!$B$13/$G50,0)*AJ50+3*AI50)*$F50)</f>
        <v>3</v>
      </c>
      <c r="AL50" s="14">
        <v>2</v>
      </c>
      <c r="AM50" s="15" t="s">
        <v>31</v>
      </c>
      <c r="AN50" s="14">
        <v>2</v>
      </c>
      <c r="AO50" s="24">
        <f>IF(SIGN(AL50-AN50)=SIGN($D50-$E50),1,0)</f>
        <v>0</v>
      </c>
      <c r="AP50" s="24">
        <f>IF(AND($D50=AL50,$E50=AN50),1,0)</f>
        <v>0</v>
      </c>
      <c r="AQ50" s="13">
        <f>IF($D50="","",(IFERROR(Standings!$B$13/$G50,0)*AP50+3*AO50)*$F50)</f>
        <v>0</v>
      </c>
      <c r="AR50" s="14">
        <v>0</v>
      </c>
      <c r="AS50" s="15" t="s">
        <v>31</v>
      </c>
      <c r="AT50" s="14">
        <v>2</v>
      </c>
      <c r="AU50" s="24">
        <f>IF(SIGN(AR50-AT50)=SIGN($D50-$E50),1,0)</f>
        <v>1</v>
      </c>
      <c r="AV50" s="24">
        <f>IF(AND($D50=AR50,$E50=AT50),1,0)</f>
        <v>1</v>
      </c>
      <c r="AW50" s="13">
        <f>IF($D50="","",(IFERROR(Standings!$B$13/$G50,0)*AV50+3*AU50)*$F50)</f>
        <v>12</v>
      </c>
      <c r="AX50" s="14">
        <v>2</v>
      </c>
      <c r="AY50" s="15" t="s">
        <v>31</v>
      </c>
      <c r="AZ50" s="14">
        <v>2</v>
      </c>
      <c r="BA50" s="24">
        <f>IF(SIGN(AX50-AZ50)=SIGN($D50-$E50),1,0)</f>
        <v>0</v>
      </c>
      <c r="BB50" s="24">
        <f>IF(AND($D50=AX50,$E50=AZ50),1,0)</f>
        <v>0</v>
      </c>
      <c r="BC50" s="13">
        <f>IF($D50="","",(IFERROR(Standings!$B$13/$G50,0)*BB50+3*BA50)*$F50)</f>
        <v>0</v>
      </c>
      <c r="BD50" s="22">
        <v>1</v>
      </c>
      <c r="BE50" s="21" t="s">
        <v>31</v>
      </c>
      <c r="BF50" s="23">
        <v>1</v>
      </c>
      <c r="BG50" s="24">
        <f>IF(SIGN(BD50-BF50)=SIGN($D50-$E50),1,0)</f>
        <v>0</v>
      </c>
      <c r="BH50" s="24">
        <f>IF(AND($D50=BD50,$E50=BF50),1,0)</f>
        <v>0</v>
      </c>
      <c r="BI50" s="13">
        <f>IF($D50="","",(IFERROR(Standings!$B$13/$G50,0)*BH50+3*BG50)*$F50)</f>
        <v>0</v>
      </c>
      <c r="BJ50" s="14">
        <v>1</v>
      </c>
      <c r="BK50" s="15" t="s">
        <v>31</v>
      </c>
      <c r="BL50" s="14">
        <v>1</v>
      </c>
      <c r="BM50" s="24">
        <f>IF(SIGN(BJ50-BL50)=SIGN($D50-$E50),1,0)</f>
        <v>0</v>
      </c>
      <c r="BN50" s="24">
        <f>IF(AND($D50=BJ50,$E50=BL50),1,0)</f>
        <v>0</v>
      </c>
      <c r="BO50" s="13">
        <f>IF($D50="","",(IFERROR(Standings!$B$13/$G50,0)*BN50+3*BM50)*$F50)</f>
        <v>0</v>
      </c>
    </row>
    <row r="51" spans="1:67" ht="15.75" customHeight="1" thickBot="1" x14ac:dyDescent="0.25">
      <c r="A51" s="2" t="s">
        <v>73</v>
      </c>
      <c r="B51" s="2" t="s">
        <v>47</v>
      </c>
      <c r="C51" s="3" t="s">
        <v>44</v>
      </c>
      <c r="D51" s="14">
        <v>1</v>
      </c>
      <c r="E51" s="14">
        <v>2</v>
      </c>
      <c r="F51" s="16">
        <v>1</v>
      </c>
      <c r="G51" s="17">
        <f t="shared" si="0"/>
        <v>3</v>
      </c>
      <c r="H51" s="14">
        <v>1</v>
      </c>
      <c r="I51" s="15" t="s">
        <v>31</v>
      </c>
      <c r="J51" s="14">
        <v>2</v>
      </c>
      <c r="K51" s="24">
        <f>IF(SIGN(H51-J51)=SIGN($D51-$E51),1,0)</f>
        <v>1</v>
      </c>
      <c r="L51" s="24">
        <f>IF(AND($D51=H51,$E51=J51),1,0)</f>
        <v>1</v>
      </c>
      <c r="M51" s="13">
        <f>IF($D51="","",(IFERROR(Standings!$B$13/$G51,0)*L51+3*K51)*$F51)</f>
        <v>6</v>
      </c>
      <c r="N51" s="14">
        <v>0</v>
      </c>
      <c r="O51" s="15" t="s">
        <v>31</v>
      </c>
      <c r="P51" s="14">
        <v>1</v>
      </c>
      <c r="Q51" s="24">
        <f>IF(SIGN(N51-P51)=SIGN($D51-$E51),1,0)</f>
        <v>1</v>
      </c>
      <c r="R51" s="24">
        <f>IF(AND($D51=N51,$E51=P51),1,0)</f>
        <v>0</v>
      </c>
      <c r="S51" s="13">
        <f>IF($D51="","",(IFERROR(Standings!$B$13/$G51,0)*R51+3*Q51)*$F51)</f>
        <v>3</v>
      </c>
      <c r="T51" s="14">
        <v>0</v>
      </c>
      <c r="U51" s="15" t="s">
        <v>31</v>
      </c>
      <c r="V51" s="14">
        <v>2</v>
      </c>
      <c r="W51" s="24">
        <f>IF(SIGN(T51-V51)=SIGN($D51-$E51),1,0)</f>
        <v>1</v>
      </c>
      <c r="X51" s="24">
        <f>IF(AND($D51=T51,$E51=V51),1,0)</f>
        <v>0</v>
      </c>
      <c r="Y51" s="13">
        <f>IF($D51="","",(IFERROR(Standings!$B$13/$G51,0)*X51+3*W51)*$F51)</f>
        <v>3</v>
      </c>
      <c r="Z51" s="15"/>
      <c r="AA51" s="15" t="s">
        <v>31</v>
      </c>
      <c r="AB51" s="15"/>
      <c r="AC51" s="24">
        <f>IF(SIGN(Z51-AB51)=SIGN($D51-$E51),1,0)</f>
        <v>0</v>
      </c>
      <c r="AD51" s="24">
        <f>IF(AND($D51=Z51,$E51=AB51),1,0)</f>
        <v>0</v>
      </c>
      <c r="AE51" s="13">
        <f>IF($D51="","",(IFERROR(Standings!$B$13/$G51,0)*AD51+3*AC51)*$F51)</f>
        <v>0</v>
      </c>
      <c r="AF51" s="14">
        <v>2</v>
      </c>
      <c r="AG51" s="15" t="s">
        <v>31</v>
      </c>
      <c r="AH51" s="14">
        <v>4</v>
      </c>
      <c r="AI51" s="24">
        <f>IF(SIGN(AF51-AH51)=SIGN($D51-$E51),1,0)</f>
        <v>1</v>
      </c>
      <c r="AJ51" s="24">
        <f>IF(AND($D51=AF51,$E51=AH51),1,0)</f>
        <v>0</v>
      </c>
      <c r="AK51" s="13">
        <f>IF($D51="","",(IFERROR(Standings!$B$13/$G51,0)*AJ51+3*AI51)*$F51)</f>
        <v>3</v>
      </c>
      <c r="AL51" s="14">
        <v>1</v>
      </c>
      <c r="AM51" s="15" t="s">
        <v>31</v>
      </c>
      <c r="AN51" s="14">
        <v>1</v>
      </c>
      <c r="AO51" s="24">
        <f>IF(SIGN(AL51-AN51)=SIGN($D51-$E51),1,0)</f>
        <v>0</v>
      </c>
      <c r="AP51" s="24">
        <f>IF(AND($D51=AL51,$E51=AN51),1,0)</f>
        <v>0</v>
      </c>
      <c r="AQ51" s="13">
        <f>IF($D51="","",(IFERROR(Standings!$B$13/$G51,0)*AP51+3*AO51)*$F51)</f>
        <v>0</v>
      </c>
      <c r="AR51" s="14">
        <v>0</v>
      </c>
      <c r="AS51" s="15" t="s">
        <v>31</v>
      </c>
      <c r="AT51" s="14">
        <v>2</v>
      </c>
      <c r="AU51" s="24">
        <f>IF(SIGN(AR51-AT51)=SIGN($D51-$E51),1,0)</f>
        <v>1</v>
      </c>
      <c r="AV51" s="24">
        <f>IF(AND($D51=AR51,$E51=AT51),1,0)</f>
        <v>0</v>
      </c>
      <c r="AW51" s="13">
        <f>IF($D51="","",(IFERROR(Standings!$B$13/$G51,0)*AV51+3*AU51)*$F51)</f>
        <v>3</v>
      </c>
      <c r="AX51" s="14">
        <v>1</v>
      </c>
      <c r="AY51" s="15" t="s">
        <v>31</v>
      </c>
      <c r="AZ51" s="14">
        <v>2</v>
      </c>
      <c r="BA51" s="24">
        <f>IF(SIGN(AX51-AZ51)=SIGN($D51-$E51),1,0)</f>
        <v>1</v>
      </c>
      <c r="BB51" s="24">
        <f>IF(AND($D51=AX51,$E51=AZ51),1,0)</f>
        <v>1</v>
      </c>
      <c r="BC51" s="13">
        <f>IF($D51="","",(IFERROR(Standings!$B$13/$G51,0)*BB51+3*BA51)*$F51)</f>
        <v>6</v>
      </c>
      <c r="BD51" s="22">
        <v>1</v>
      </c>
      <c r="BE51" s="21" t="s">
        <v>31</v>
      </c>
      <c r="BF51" s="23">
        <v>3</v>
      </c>
      <c r="BG51" s="24">
        <f>IF(SIGN(BD51-BF51)=SIGN($D51-$E51),1,0)</f>
        <v>1</v>
      </c>
      <c r="BH51" s="24">
        <f>IF(AND($D51=BD51,$E51=BF51),1,0)</f>
        <v>0</v>
      </c>
      <c r="BI51" s="13">
        <f>IF($D51="","",(IFERROR(Standings!$B$13/$G51,0)*BH51+3*BG51)*$F51)</f>
        <v>3</v>
      </c>
      <c r="BJ51" s="14">
        <v>1</v>
      </c>
      <c r="BK51" s="15" t="s">
        <v>31</v>
      </c>
      <c r="BL51" s="14">
        <v>2</v>
      </c>
      <c r="BM51" s="24">
        <f>IF(SIGN(BJ51-BL51)=SIGN($D51-$E51),1,0)</f>
        <v>1</v>
      </c>
      <c r="BN51" s="24">
        <f>IF(AND($D51=BJ51,$E51=BL51),1,0)</f>
        <v>1</v>
      </c>
      <c r="BO51" s="13">
        <f>IF($D51="","",(IFERROR(Standings!$B$13/$G51,0)*BN51+3*BM51)*$F51)</f>
        <v>6</v>
      </c>
    </row>
    <row r="52" spans="1:67" ht="15.75" customHeight="1" thickBot="1" x14ac:dyDescent="0.25">
      <c r="A52" s="2" t="s">
        <v>73</v>
      </c>
      <c r="B52" s="2" t="s">
        <v>45</v>
      </c>
      <c r="C52" s="3" t="s">
        <v>46</v>
      </c>
      <c r="D52" s="14">
        <v>1</v>
      </c>
      <c r="E52" s="14">
        <v>2</v>
      </c>
      <c r="F52" s="16">
        <v>1</v>
      </c>
      <c r="G52" s="17">
        <f t="shared" si="0"/>
        <v>4</v>
      </c>
      <c r="H52" s="14">
        <v>1</v>
      </c>
      <c r="I52" s="15" t="s">
        <v>31</v>
      </c>
      <c r="J52" s="14">
        <v>1</v>
      </c>
      <c r="K52" s="24">
        <f>IF(SIGN(H52-J52)=SIGN($D52-$E52),1,0)</f>
        <v>0</v>
      </c>
      <c r="L52" s="24">
        <f>IF(AND($D52=H52,$E52=J52),1,0)</f>
        <v>0</v>
      </c>
      <c r="M52" s="13">
        <f>IF($D52="","",(IFERROR(Standings!$B$13/$G52,0)*L52+3*K52)*$F52)</f>
        <v>0</v>
      </c>
      <c r="N52" s="14">
        <v>1</v>
      </c>
      <c r="O52" s="15" t="s">
        <v>31</v>
      </c>
      <c r="P52" s="14">
        <v>2</v>
      </c>
      <c r="Q52" s="24">
        <f>IF(SIGN(N52-P52)=SIGN($D52-$E52),1,0)</f>
        <v>1</v>
      </c>
      <c r="R52" s="24">
        <f>IF(AND($D52=N52,$E52=P52),1,0)</f>
        <v>1</v>
      </c>
      <c r="S52" s="13">
        <f>IF($D52="","",(IFERROR(Standings!$B$13/$G52,0)*R52+3*Q52)*$F52)</f>
        <v>5.25</v>
      </c>
      <c r="T52" s="14">
        <v>1</v>
      </c>
      <c r="U52" s="15" t="s">
        <v>31</v>
      </c>
      <c r="V52" s="14">
        <v>2</v>
      </c>
      <c r="W52" s="24">
        <f>IF(SIGN(T52-V52)=SIGN($D52-$E52),1,0)</f>
        <v>1</v>
      </c>
      <c r="X52" s="24">
        <f>IF(AND($D52=T52,$E52=V52),1,0)</f>
        <v>1</v>
      </c>
      <c r="Y52" s="13">
        <f>IF($D52="","",(IFERROR(Standings!$B$13/$G52,0)*X52+3*W52)*$F52)</f>
        <v>5.25</v>
      </c>
      <c r="Z52" s="15"/>
      <c r="AA52" s="15" t="s">
        <v>31</v>
      </c>
      <c r="AB52" s="15"/>
      <c r="AC52" s="24">
        <f>IF(SIGN(Z52-AB52)=SIGN($D52-$E52),1,0)</f>
        <v>0</v>
      </c>
      <c r="AD52" s="24">
        <f>IF(AND($D52=Z52,$E52=AB52),1,0)</f>
        <v>0</v>
      </c>
      <c r="AE52" s="13">
        <f>IF($D52="","",(IFERROR(Standings!$B$13/$G52,0)*AD52+3*AC52)*$F52)</f>
        <v>0</v>
      </c>
      <c r="AF52" s="14">
        <v>1</v>
      </c>
      <c r="AG52" s="15" t="s">
        <v>31</v>
      </c>
      <c r="AH52" s="14">
        <v>2</v>
      </c>
      <c r="AI52" s="24">
        <f>IF(SIGN(AF52-AH52)=SIGN($D52-$E52),1,0)</f>
        <v>1</v>
      </c>
      <c r="AJ52" s="24">
        <f>IF(AND($D52=AF52,$E52=AH52),1,0)</f>
        <v>1</v>
      </c>
      <c r="AK52" s="13">
        <f>IF($D52="","",(IFERROR(Standings!$B$13/$G52,0)*AJ52+3*AI52)*$F52)</f>
        <v>5.25</v>
      </c>
      <c r="AL52" s="14">
        <v>1</v>
      </c>
      <c r="AM52" s="15" t="s">
        <v>31</v>
      </c>
      <c r="AN52" s="14">
        <v>0</v>
      </c>
      <c r="AO52" s="24">
        <f>IF(SIGN(AL52-AN52)=SIGN($D52-$E52),1,0)</f>
        <v>0</v>
      </c>
      <c r="AP52" s="24">
        <f>IF(AND($D52=AL52,$E52=AN52),1,0)</f>
        <v>0</v>
      </c>
      <c r="AQ52" s="13">
        <f>IF($D52="","",(IFERROR(Standings!$B$13/$G52,0)*AP52+3*AO52)*$F52)</f>
        <v>0</v>
      </c>
      <c r="AR52" s="14">
        <v>1</v>
      </c>
      <c r="AS52" s="15" t="s">
        <v>31</v>
      </c>
      <c r="AT52" s="14">
        <v>1</v>
      </c>
      <c r="AU52" s="24">
        <f>IF(SIGN(AR52-AT52)=SIGN($D52-$E52),1,0)</f>
        <v>0</v>
      </c>
      <c r="AV52" s="24">
        <f>IF(AND($D52=AR52,$E52=AT52),1,0)</f>
        <v>0</v>
      </c>
      <c r="AW52" s="13">
        <f>IF($D52="","",(IFERROR(Standings!$B$13/$G52,0)*AV52+3*AU52)*$F52)</f>
        <v>0</v>
      </c>
      <c r="AX52" s="14">
        <v>0</v>
      </c>
      <c r="AY52" s="15" t="s">
        <v>31</v>
      </c>
      <c r="AZ52" s="14">
        <v>3</v>
      </c>
      <c r="BA52" s="24">
        <f>IF(SIGN(AX52-AZ52)=SIGN($D52-$E52),1,0)</f>
        <v>1</v>
      </c>
      <c r="BB52" s="24">
        <f>IF(AND($D52=AX52,$E52=AZ52),1,0)</f>
        <v>0</v>
      </c>
      <c r="BC52" s="13">
        <f>IF($D52="","",(IFERROR(Standings!$B$13/$G52,0)*BB52+3*BA52)*$F52)</f>
        <v>3</v>
      </c>
      <c r="BD52" s="22">
        <v>1</v>
      </c>
      <c r="BE52" s="21" t="s">
        <v>31</v>
      </c>
      <c r="BF52" s="23">
        <v>1</v>
      </c>
      <c r="BG52" s="24">
        <f>IF(SIGN(BD52-BF52)=SIGN($D52-$E52),1,0)</f>
        <v>0</v>
      </c>
      <c r="BH52" s="24">
        <f>IF(AND($D52=BD52,$E52=BF52),1,0)</f>
        <v>0</v>
      </c>
      <c r="BI52" s="13">
        <f>IF($D52="","",(IFERROR(Standings!$B$13/$G52,0)*BH52+3*BG52)*$F52)</f>
        <v>0</v>
      </c>
      <c r="BJ52" s="14">
        <v>1</v>
      </c>
      <c r="BK52" s="15" t="s">
        <v>31</v>
      </c>
      <c r="BL52" s="14">
        <v>2</v>
      </c>
      <c r="BM52" s="24">
        <f>IF(SIGN(BJ52-BL52)=SIGN($D52-$E52),1,0)</f>
        <v>1</v>
      </c>
      <c r="BN52" s="24">
        <f>IF(AND($D52=BJ52,$E52=BL52),1,0)</f>
        <v>1</v>
      </c>
      <c r="BO52" s="13">
        <f>IF($D52="","",(IFERROR(Standings!$B$13/$G52,0)*BN52+3*BM52)*$F52)</f>
        <v>5.25</v>
      </c>
    </row>
    <row r="53" spans="1:67" ht="15.75" customHeight="1" thickBot="1" x14ac:dyDescent="0.25">
      <c r="A53" s="2" t="s">
        <v>74</v>
      </c>
      <c r="B53" s="2" t="s">
        <v>52</v>
      </c>
      <c r="C53" s="3" t="s">
        <v>49</v>
      </c>
      <c r="D53" s="14">
        <v>0</v>
      </c>
      <c r="E53" s="14">
        <v>2</v>
      </c>
      <c r="F53" s="16">
        <v>1</v>
      </c>
      <c r="G53" s="17">
        <f t="shared" si="0"/>
        <v>3</v>
      </c>
      <c r="H53" s="14">
        <v>0</v>
      </c>
      <c r="I53" s="15" t="s">
        <v>31</v>
      </c>
      <c r="J53" s="14">
        <v>2</v>
      </c>
      <c r="K53" s="24">
        <f>IF(SIGN(H53-J53)=SIGN($D53-$E53),1,0)</f>
        <v>1</v>
      </c>
      <c r="L53" s="24">
        <f>IF(AND($D53=H53,$E53=J53),1,0)</f>
        <v>1</v>
      </c>
      <c r="M53" s="13">
        <f>IF($D53="","",(IFERROR(Standings!$B$13/$G53,0)*L53+3*K53)*$F53)</f>
        <v>6</v>
      </c>
      <c r="N53" s="14">
        <v>0</v>
      </c>
      <c r="O53" s="15" t="s">
        <v>31</v>
      </c>
      <c r="P53" s="14">
        <v>2</v>
      </c>
      <c r="Q53" s="24">
        <f>IF(SIGN(N53-P53)=SIGN($D53-$E53),1,0)</f>
        <v>1</v>
      </c>
      <c r="R53" s="24">
        <f>IF(AND($D53=N53,$E53=P53),1,0)</f>
        <v>1</v>
      </c>
      <c r="S53" s="13">
        <f>IF($D53="","",(IFERROR(Standings!$B$13/$G53,0)*R53+3*Q53)*$F53)</f>
        <v>6</v>
      </c>
      <c r="T53" s="14">
        <v>2</v>
      </c>
      <c r="U53" s="15" t="s">
        <v>31</v>
      </c>
      <c r="V53" s="14">
        <v>3</v>
      </c>
      <c r="W53" s="24">
        <f>IF(SIGN(T53-V53)=SIGN($D53-$E53),1,0)</f>
        <v>1</v>
      </c>
      <c r="X53" s="24">
        <f>IF(AND($D53=T53,$E53=V53),1,0)</f>
        <v>0</v>
      </c>
      <c r="Y53" s="13">
        <f>IF($D53="","",(IFERROR(Standings!$B$13/$G53,0)*X53+3*W53)*$F53)</f>
        <v>3</v>
      </c>
      <c r="Z53" s="15"/>
      <c r="AA53" s="15" t="s">
        <v>31</v>
      </c>
      <c r="AB53" s="15"/>
      <c r="AC53" s="24">
        <f>IF(SIGN(Z53-AB53)=SIGN($D53-$E53),1,0)</f>
        <v>0</v>
      </c>
      <c r="AD53" s="24">
        <f>IF(AND($D53=Z53,$E53=AB53),1,0)</f>
        <v>0</v>
      </c>
      <c r="AE53" s="13">
        <f>IF($D53="","",(IFERROR(Standings!$B$13/$G53,0)*AD53+3*AC53)*$F53)</f>
        <v>0</v>
      </c>
      <c r="AF53" s="14">
        <v>0</v>
      </c>
      <c r="AG53" s="15" t="s">
        <v>31</v>
      </c>
      <c r="AH53" s="14">
        <v>3</v>
      </c>
      <c r="AI53" s="24">
        <f>IF(SIGN(AF53-AH53)=SIGN($D53-$E53),1,0)</f>
        <v>1</v>
      </c>
      <c r="AJ53" s="24">
        <f>IF(AND($D53=AF53,$E53=AH53),1,0)</f>
        <v>0</v>
      </c>
      <c r="AK53" s="13">
        <f>IF($D53="","",(IFERROR(Standings!$B$13/$G53,0)*AJ53+3*AI53)*$F53)</f>
        <v>3</v>
      </c>
      <c r="AL53" s="14">
        <v>2</v>
      </c>
      <c r="AM53" s="15" t="s">
        <v>31</v>
      </c>
      <c r="AN53" s="14">
        <v>3</v>
      </c>
      <c r="AO53" s="24">
        <f>IF(SIGN(AL53-AN53)=SIGN($D53-$E53),1,0)</f>
        <v>1</v>
      </c>
      <c r="AP53" s="24">
        <f>IF(AND($D53=AL53,$E53=AN53),1,0)</f>
        <v>0</v>
      </c>
      <c r="AQ53" s="13">
        <f>IF($D53="","",(IFERROR(Standings!$B$13/$G53,0)*AP53+3*AO53)*$F53)</f>
        <v>3</v>
      </c>
      <c r="AR53" s="14">
        <v>0</v>
      </c>
      <c r="AS53" s="15" t="s">
        <v>31</v>
      </c>
      <c r="AT53" s="14">
        <v>2</v>
      </c>
      <c r="AU53" s="24">
        <f>IF(SIGN(AR53-AT53)=SIGN($D53-$E53),1,0)</f>
        <v>1</v>
      </c>
      <c r="AV53" s="24">
        <f>IF(AND($D53=AR53,$E53=AT53),1,0)</f>
        <v>1</v>
      </c>
      <c r="AW53" s="13">
        <f>IF($D53="","",(IFERROR(Standings!$B$13/$G53,0)*AV53+3*AU53)*$F53)</f>
        <v>6</v>
      </c>
      <c r="AX53" s="14">
        <v>1</v>
      </c>
      <c r="AY53" s="15" t="s">
        <v>31</v>
      </c>
      <c r="AZ53" s="14">
        <v>2</v>
      </c>
      <c r="BA53" s="24">
        <f>IF(SIGN(AX53-AZ53)=SIGN($D53-$E53),1,0)</f>
        <v>1</v>
      </c>
      <c r="BB53" s="24">
        <f>IF(AND($D53=AX53,$E53=AZ53),1,0)</f>
        <v>0</v>
      </c>
      <c r="BC53" s="13">
        <f>IF($D53="","",(IFERROR(Standings!$B$13/$G53,0)*BB53+3*BA53)*$F53)</f>
        <v>3</v>
      </c>
      <c r="BD53" s="22">
        <v>1</v>
      </c>
      <c r="BE53" s="21" t="s">
        <v>31</v>
      </c>
      <c r="BF53" s="23">
        <v>4</v>
      </c>
      <c r="BG53" s="24">
        <f>IF(SIGN(BD53-BF53)=SIGN($D53-$E53),1,0)</f>
        <v>1</v>
      </c>
      <c r="BH53" s="24">
        <f>IF(AND($D53=BD53,$E53=BF53),1,0)</f>
        <v>0</v>
      </c>
      <c r="BI53" s="13">
        <f>IF($D53="","",(IFERROR(Standings!$B$13/$G53,0)*BH53+3*BG53)*$F53)</f>
        <v>3</v>
      </c>
      <c r="BJ53" s="14">
        <v>1</v>
      </c>
      <c r="BK53" s="15" t="s">
        <v>31</v>
      </c>
      <c r="BL53" s="14">
        <v>2</v>
      </c>
      <c r="BM53" s="24">
        <f>IF(SIGN(BJ53-BL53)=SIGN($D53-$E53),1,0)</f>
        <v>1</v>
      </c>
      <c r="BN53" s="24">
        <f>IF(AND($D53=BJ53,$E53=BL53),1,0)</f>
        <v>0</v>
      </c>
      <c r="BO53" s="13">
        <f>IF($D53="","",(IFERROR(Standings!$B$13/$G53,0)*BN53+3*BM53)*$F53)</f>
        <v>3</v>
      </c>
    </row>
    <row r="54" spans="1:67" ht="15.75" customHeight="1" thickBot="1" x14ac:dyDescent="0.25">
      <c r="A54" s="2" t="s">
        <v>74</v>
      </c>
      <c r="B54" s="2" t="s">
        <v>50</v>
      </c>
      <c r="C54" s="3" t="s">
        <v>51</v>
      </c>
      <c r="D54" s="14">
        <v>2</v>
      </c>
      <c r="E54" s="14">
        <v>2</v>
      </c>
      <c r="F54" s="16">
        <v>1</v>
      </c>
      <c r="G54" s="17">
        <f t="shared" si="0"/>
        <v>1</v>
      </c>
      <c r="H54" s="14">
        <v>1</v>
      </c>
      <c r="I54" s="15" t="s">
        <v>31</v>
      </c>
      <c r="J54" s="14">
        <v>2</v>
      </c>
      <c r="K54" s="24">
        <f>IF(SIGN(H54-J54)=SIGN($D54-$E54),1,0)</f>
        <v>0</v>
      </c>
      <c r="L54" s="24">
        <f>IF(AND($D54=H54,$E54=J54),1,0)</f>
        <v>0</v>
      </c>
      <c r="M54" s="13">
        <f>IF($D54="","",(IFERROR(Standings!$B$13/$G54,0)*L54+3*K54)*$F54)</f>
        <v>0</v>
      </c>
      <c r="N54" s="14">
        <v>2</v>
      </c>
      <c r="O54" s="15" t="s">
        <v>31</v>
      </c>
      <c r="P54" s="14">
        <v>1</v>
      </c>
      <c r="Q54" s="24">
        <f>IF(SIGN(N54-P54)=SIGN($D54-$E54),1,0)</f>
        <v>0</v>
      </c>
      <c r="R54" s="24">
        <f>IF(AND($D54=N54,$E54=P54),1,0)</f>
        <v>0</v>
      </c>
      <c r="S54" s="13">
        <f>IF($D54="","",(IFERROR(Standings!$B$13/$G54,0)*R54+3*Q54)*$F54)</f>
        <v>0</v>
      </c>
      <c r="T54" s="14">
        <v>1</v>
      </c>
      <c r="U54" s="15" t="s">
        <v>31</v>
      </c>
      <c r="V54" s="14">
        <v>1</v>
      </c>
      <c r="W54" s="24">
        <f>IF(SIGN(T54-V54)=SIGN($D54-$E54),1,0)</f>
        <v>1</v>
      </c>
      <c r="X54" s="24">
        <f>IF(AND($D54=T54,$E54=V54),1,0)</f>
        <v>0</v>
      </c>
      <c r="Y54" s="13">
        <f>IF($D54="","",(IFERROR(Standings!$B$13/$G54,0)*X54+3*W54)*$F54)</f>
        <v>3</v>
      </c>
      <c r="Z54" s="15"/>
      <c r="AA54" s="15" t="s">
        <v>31</v>
      </c>
      <c r="AB54" s="15"/>
      <c r="AC54" s="24">
        <f>IF(SIGN(Z54-AB54)=SIGN($D54-$E54),1,0)</f>
        <v>1</v>
      </c>
      <c r="AD54" s="24">
        <f>IF(AND($D54=Z54,$E54=AB54),1,0)</f>
        <v>0</v>
      </c>
      <c r="AE54" s="13">
        <f>IF($D54="","",(IFERROR(Standings!$B$13/$G54,0)*AD54+3*AC54)*$F54)</f>
        <v>3</v>
      </c>
      <c r="AF54" s="14">
        <v>2</v>
      </c>
      <c r="AG54" s="15" t="s">
        <v>31</v>
      </c>
      <c r="AH54" s="14">
        <v>2</v>
      </c>
      <c r="AI54" s="24">
        <f>IF(SIGN(AF54-AH54)=SIGN($D54-$E54),1,0)</f>
        <v>1</v>
      </c>
      <c r="AJ54" s="24">
        <f>IF(AND($D54=AF54,$E54=AH54),1,0)</f>
        <v>1</v>
      </c>
      <c r="AK54" s="13">
        <f>IF($D54="","",(IFERROR(Standings!$B$13/$G54,0)*AJ54+3*AI54)*$F54)</f>
        <v>12</v>
      </c>
      <c r="AL54" s="14">
        <v>1</v>
      </c>
      <c r="AM54" s="15" t="s">
        <v>31</v>
      </c>
      <c r="AN54" s="14">
        <v>1</v>
      </c>
      <c r="AO54" s="24">
        <f>IF(SIGN(AL54-AN54)=SIGN($D54-$E54),1,0)</f>
        <v>1</v>
      </c>
      <c r="AP54" s="24">
        <f>IF(AND($D54=AL54,$E54=AN54),1,0)</f>
        <v>0</v>
      </c>
      <c r="AQ54" s="13">
        <f>IF($D54="","",(IFERROR(Standings!$B$13/$G54,0)*AP54+3*AO54)*$F54)</f>
        <v>3</v>
      </c>
      <c r="AR54" s="14">
        <v>3</v>
      </c>
      <c r="AS54" s="15" t="s">
        <v>31</v>
      </c>
      <c r="AT54" s="14">
        <v>0</v>
      </c>
      <c r="AU54" s="24">
        <f>IF(SIGN(AR54-AT54)=SIGN($D54-$E54),1,0)</f>
        <v>0</v>
      </c>
      <c r="AV54" s="24">
        <f>IF(AND($D54=AR54,$E54=AT54),1,0)</f>
        <v>0</v>
      </c>
      <c r="AW54" s="13">
        <f>IF($D54="","",(IFERROR(Standings!$B$13/$G54,0)*AV54+3*AU54)*$F54)</f>
        <v>0</v>
      </c>
      <c r="AX54" s="14">
        <v>1</v>
      </c>
      <c r="AY54" s="15" t="s">
        <v>31</v>
      </c>
      <c r="AZ54" s="14">
        <v>1</v>
      </c>
      <c r="BA54" s="24">
        <f>IF(SIGN(AX54-AZ54)=SIGN($D54-$E54),1,0)</f>
        <v>1</v>
      </c>
      <c r="BB54" s="24">
        <f>IF(AND($D54=AX54,$E54=AZ54),1,0)</f>
        <v>0</v>
      </c>
      <c r="BC54" s="13">
        <f>IF($D54="","",(IFERROR(Standings!$B$13/$G54,0)*BB54+3*BA54)*$F54)</f>
        <v>3</v>
      </c>
      <c r="BD54" s="22">
        <v>1</v>
      </c>
      <c r="BE54" s="21" t="s">
        <v>31</v>
      </c>
      <c r="BF54" s="23">
        <v>1</v>
      </c>
      <c r="BG54" s="24">
        <f>IF(SIGN(BD54-BF54)=SIGN($D54-$E54),1,0)</f>
        <v>1</v>
      </c>
      <c r="BH54" s="24">
        <f>IF(AND($D54=BD54,$E54=BF54),1,0)</f>
        <v>0</v>
      </c>
      <c r="BI54" s="13">
        <f>IF($D54="","",(IFERROR(Standings!$B$13/$G54,0)*BH54+3*BG54)*$F54)</f>
        <v>3</v>
      </c>
      <c r="BJ54" s="14">
        <v>2</v>
      </c>
      <c r="BK54" s="15" t="s">
        <v>31</v>
      </c>
      <c r="BL54" s="14">
        <v>1</v>
      </c>
      <c r="BM54" s="24">
        <f>IF(SIGN(BJ54-BL54)=SIGN($D54-$E54),1,0)</f>
        <v>0</v>
      </c>
      <c r="BN54" s="24">
        <f>IF(AND($D54=BJ54,$E54=BL54),1,0)</f>
        <v>0</v>
      </c>
      <c r="BO54" s="13">
        <f>IF($D54="","",(IFERROR(Standings!$B$13/$G54,0)*BN54+3*BM54)*$F54)</f>
        <v>0</v>
      </c>
    </row>
    <row r="55" spans="1:67" ht="15.75" customHeight="1" thickBot="1" x14ac:dyDescent="0.25">
      <c r="A55" s="2" t="s">
        <v>74</v>
      </c>
      <c r="B55" s="2" t="s">
        <v>57</v>
      </c>
      <c r="C55" s="3" t="s">
        <v>53</v>
      </c>
      <c r="D55" s="14">
        <v>2</v>
      </c>
      <c r="E55" s="14">
        <v>0</v>
      </c>
      <c r="F55" s="16">
        <v>1</v>
      </c>
      <c r="G55" s="17">
        <f t="shared" si="0"/>
        <v>0</v>
      </c>
      <c r="H55" s="14">
        <v>0</v>
      </c>
      <c r="I55" s="15" t="s">
        <v>31</v>
      </c>
      <c r="J55" s="14">
        <v>2</v>
      </c>
      <c r="K55" s="24">
        <f>IF(SIGN(H55-J55)=SIGN($D55-$E55),1,0)</f>
        <v>0</v>
      </c>
      <c r="L55" s="24">
        <f>IF(AND($D55=H55,$E55=J55),1,0)</f>
        <v>0</v>
      </c>
      <c r="M55" s="13">
        <f>IF($D55="","",(IFERROR(Standings!$B$13/$G55,0)*L55+3*K55)*$F55)</f>
        <v>0</v>
      </c>
      <c r="N55" s="14">
        <v>0</v>
      </c>
      <c r="O55" s="15" t="s">
        <v>31</v>
      </c>
      <c r="P55" s="14">
        <v>3</v>
      </c>
      <c r="Q55" s="24">
        <f>IF(SIGN(N55-P55)=SIGN($D55-$E55),1,0)</f>
        <v>0</v>
      </c>
      <c r="R55" s="24">
        <f>IF(AND($D55=N55,$E55=P55),1,0)</f>
        <v>0</v>
      </c>
      <c r="S55" s="13">
        <f>IF($D55="","",(IFERROR(Standings!$B$13/$G55,0)*R55+3*Q55)*$F55)</f>
        <v>0</v>
      </c>
      <c r="T55" s="14">
        <v>1</v>
      </c>
      <c r="U55" s="15" t="s">
        <v>31</v>
      </c>
      <c r="V55" s="14">
        <v>3</v>
      </c>
      <c r="W55" s="24">
        <f>IF(SIGN(T55-V55)=SIGN($D55-$E55),1,0)</f>
        <v>0</v>
      </c>
      <c r="X55" s="24">
        <f>IF(AND($D55=T55,$E55=V55),1,0)</f>
        <v>0</v>
      </c>
      <c r="Y55" s="13">
        <f>IF($D55="","",(IFERROR(Standings!$B$13/$G55,0)*X55+3*W55)*$F55)</f>
        <v>0</v>
      </c>
      <c r="Z55" s="15"/>
      <c r="AA55" s="15" t="s">
        <v>31</v>
      </c>
      <c r="AB55" s="15"/>
      <c r="AC55" s="24">
        <f>IF(SIGN(Z55-AB55)=SIGN($D55-$E55),1,0)</f>
        <v>0</v>
      </c>
      <c r="AD55" s="24">
        <f>IF(AND($D55=Z55,$E55=AB55),1,0)</f>
        <v>0</v>
      </c>
      <c r="AE55" s="13">
        <f>IF($D55="","",(IFERROR(Standings!$B$13/$G55,0)*AD55+3*AC55)*$F55)</f>
        <v>0</v>
      </c>
      <c r="AF55" s="14">
        <v>1</v>
      </c>
      <c r="AG55" s="15" t="s">
        <v>31</v>
      </c>
      <c r="AH55" s="14">
        <v>4</v>
      </c>
      <c r="AI55" s="24">
        <f>IF(SIGN(AF55-AH55)=SIGN($D55-$E55),1,0)</f>
        <v>0</v>
      </c>
      <c r="AJ55" s="24">
        <f>IF(AND($D55=AF55,$E55=AH55),1,0)</f>
        <v>0</v>
      </c>
      <c r="AK55" s="13">
        <f>IF($D55="","",(IFERROR(Standings!$B$13/$G55,0)*AJ55+3*AI55)*$F55)</f>
        <v>0</v>
      </c>
      <c r="AL55" s="14">
        <v>0</v>
      </c>
      <c r="AM55" s="15" t="s">
        <v>31</v>
      </c>
      <c r="AN55" s="14">
        <v>2</v>
      </c>
      <c r="AO55" s="24">
        <f>IF(SIGN(AL55-AN55)=SIGN($D55-$E55),1,0)</f>
        <v>0</v>
      </c>
      <c r="AP55" s="24">
        <f>IF(AND($D55=AL55,$E55=AN55),1,0)</f>
        <v>0</v>
      </c>
      <c r="AQ55" s="13">
        <f>IF($D55="","",(IFERROR(Standings!$B$13/$G55,0)*AP55+3*AO55)*$F55)</f>
        <v>0</v>
      </c>
      <c r="AR55" s="14">
        <v>0</v>
      </c>
      <c r="AS55" s="15" t="s">
        <v>31</v>
      </c>
      <c r="AT55" s="14">
        <v>4</v>
      </c>
      <c r="AU55" s="24">
        <f>IF(SIGN(AR55-AT55)=SIGN($D55-$E55),1,0)</f>
        <v>0</v>
      </c>
      <c r="AV55" s="24">
        <f>IF(AND($D55=AR55,$E55=AT55),1,0)</f>
        <v>0</v>
      </c>
      <c r="AW55" s="13">
        <f>IF($D55="","",(IFERROR(Standings!$B$13/$G55,0)*AV55+3*AU55)*$F55)</f>
        <v>0</v>
      </c>
      <c r="AX55" s="14">
        <v>0</v>
      </c>
      <c r="AY55" s="15" t="s">
        <v>31</v>
      </c>
      <c r="AZ55" s="14">
        <v>1</v>
      </c>
      <c r="BA55" s="24">
        <f>IF(SIGN(AX55-AZ55)=SIGN($D55-$E55),1,0)</f>
        <v>0</v>
      </c>
      <c r="BB55" s="24">
        <f>IF(AND($D55=AX55,$E55=AZ55),1,0)</f>
        <v>0</v>
      </c>
      <c r="BC55" s="13">
        <f>IF($D55="","",(IFERROR(Standings!$B$13/$G55,0)*BB55+3*BA55)*$F55)</f>
        <v>0</v>
      </c>
      <c r="BD55" s="22">
        <v>1</v>
      </c>
      <c r="BE55" s="21" t="s">
        <v>31</v>
      </c>
      <c r="BF55" s="23">
        <v>4</v>
      </c>
      <c r="BG55" s="24">
        <f>IF(SIGN(BD55-BF55)=SIGN($D55-$E55),1,0)</f>
        <v>0</v>
      </c>
      <c r="BH55" s="24">
        <f>IF(AND($D55=BD55,$E55=BF55),1,0)</f>
        <v>0</v>
      </c>
      <c r="BI55" s="13">
        <f>IF($D55="","",(IFERROR(Standings!$B$13/$G55,0)*BH55+3*BG55)*$F55)</f>
        <v>0</v>
      </c>
      <c r="BJ55" s="14">
        <v>0</v>
      </c>
      <c r="BK55" s="15" t="s">
        <v>31</v>
      </c>
      <c r="BL55" s="14">
        <v>2</v>
      </c>
      <c r="BM55" s="24">
        <f>IF(SIGN(BJ55-BL55)=SIGN($D55-$E55),1,0)</f>
        <v>0</v>
      </c>
      <c r="BN55" s="24">
        <f>IF(AND($D55=BJ55,$E55=BL55),1,0)</f>
        <v>0</v>
      </c>
      <c r="BO55" s="13">
        <f>IF($D55="","",(IFERROR(Standings!$B$13/$G55,0)*BN55+3*BM55)*$F55)</f>
        <v>0</v>
      </c>
    </row>
    <row r="56" spans="1:67" ht="15.75" customHeight="1" thickBot="1" x14ac:dyDescent="0.25">
      <c r="A56" s="2" t="s">
        <v>74</v>
      </c>
      <c r="B56" s="2" t="s">
        <v>54</v>
      </c>
      <c r="C56" s="3" t="s">
        <v>56</v>
      </c>
      <c r="D56" s="14">
        <v>0</v>
      </c>
      <c r="E56" s="14">
        <v>3</v>
      </c>
      <c r="F56" s="16">
        <v>1</v>
      </c>
      <c r="G56" s="17">
        <f t="shared" si="0"/>
        <v>0</v>
      </c>
      <c r="H56" s="14">
        <v>1</v>
      </c>
      <c r="I56" s="15" t="s">
        <v>31</v>
      </c>
      <c r="J56" s="14">
        <v>0</v>
      </c>
      <c r="K56" s="24">
        <f>IF(SIGN(H56-J56)=SIGN($D56-$E56),1,0)</f>
        <v>0</v>
      </c>
      <c r="L56" s="24">
        <f>IF(AND($D56=H56,$E56=J56),1,0)</f>
        <v>0</v>
      </c>
      <c r="M56" s="13">
        <f>IF($D56="","",(IFERROR(Standings!$B$13/$G56,0)*L56+3*K56)*$F56)</f>
        <v>0</v>
      </c>
      <c r="N56" s="14">
        <v>1</v>
      </c>
      <c r="O56" s="15" t="s">
        <v>31</v>
      </c>
      <c r="P56" s="14">
        <v>1</v>
      </c>
      <c r="Q56" s="24">
        <f>IF(SIGN(N56-P56)=SIGN($D56-$E56),1,0)</f>
        <v>0</v>
      </c>
      <c r="R56" s="24">
        <f>IF(AND($D56=N56,$E56=P56),1,0)</f>
        <v>0</v>
      </c>
      <c r="S56" s="13">
        <f>IF($D56="","",(IFERROR(Standings!$B$13/$G56,0)*R56+3*Q56)*$F56)</f>
        <v>0</v>
      </c>
      <c r="T56" s="14">
        <v>3</v>
      </c>
      <c r="U56" s="15" t="s">
        <v>31</v>
      </c>
      <c r="V56" s="14">
        <v>2</v>
      </c>
      <c r="W56" s="24">
        <f>IF(SIGN(T56-V56)=SIGN($D56-$E56),1,0)</f>
        <v>0</v>
      </c>
      <c r="X56" s="24">
        <f>IF(AND($D56=T56,$E56=V56),1,0)</f>
        <v>0</v>
      </c>
      <c r="Y56" s="13">
        <f>IF($D56="","",(IFERROR(Standings!$B$13/$G56,0)*X56+3*W56)*$F56)</f>
        <v>0</v>
      </c>
      <c r="Z56" s="15"/>
      <c r="AA56" s="15" t="s">
        <v>31</v>
      </c>
      <c r="AB56" s="15"/>
      <c r="AC56" s="24">
        <f>IF(SIGN(Z56-AB56)=SIGN($D56-$E56),1,0)</f>
        <v>0</v>
      </c>
      <c r="AD56" s="24">
        <f>IF(AND($D56=Z56,$E56=AB56),1,0)</f>
        <v>0</v>
      </c>
      <c r="AE56" s="13">
        <f>IF($D56="","",(IFERROR(Standings!$B$13/$G56,0)*AD56+3*AC56)*$F56)</f>
        <v>0</v>
      </c>
      <c r="AF56" s="14">
        <v>3</v>
      </c>
      <c r="AG56" s="15" t="s">
        <v>31</v>
      </c>
      <c r="AH56" s="14">
        <v>2</v>
      </c>
      <c r="AI56" s="24">
        <f>IF(SIGN(AF56-AH56)=SIGN($D56-$E56),1,0)</f>
        <v>0</v>
      </c>
      <c r="AJ56" s="24">
        <f>IF(AND($D56=AF56,$E56=AH56),1,0)</f>
        <v>0</v>
      </c>
      <c r="AK56" s="13">
        <f>IF($D56="","",(IFERROR(Standings!$B$13/$G56,0)*AJ56+3*AI56)*$F56)</f>
        <v>0</v>
      </c>
      <c r="AL56" s="14">
        <v>2</v>
      </c>
      <c r="AM56" s="15" t="s">
        <v>31</v>
      </c>
      <c r="AN56" s="14">
        <v>1</v>
      </c>
      <c r="AO56" s="24">
        <f>IF(SIGN(AL56-AN56)=SIGN($D56-$E56),1,0)</f>
        <v>0</v>
      </c>
      <c r="AP56" s="24">
        <f>IF(AND($D56=AL56,$E56=AN56),1,0)</f>
        <v>0</v>
      </c>
      <c r="AQ56" s="13">
        <f>IF($D56="","",(IFERROR(Standings!$B$13/$G56,0)*AP56+3*AO56)*$F56)</f>
        <v>0</v>
      </c>
      <c r="AR56" s="14">
        <v>1</v>
      </c>
      <c r="AS56" s="15" t="s">
        <v>31</v>
      </c>
      <c r="AT56" s="14">
        <v>1</v>
      </c>
      <c r="AU56" s="24">
        <f>IF(SIGN(AR56-AT56)=SIGN($D56-$E56),1,0)</f>
        <v>0</v>
      </c>
      <c r="AV56" s="24">
        <f>IF(AND($D56=AR56,$E56=AT56),1,0)</f>
        <v>0</v>
      </c>
      <c r="AW56" s="13">
        <f>IF($D56="","",(IFERROR(Standings!$B$13/$G56,0)*AV56+3*AU56)*$F56)</f>
        <v>0</v>
      </c>
      <c r="AX56" s="14">
        <v>3</v>
      </c>
      <c r="AY56" s="15" t="s">
        <v>31</v>
      </c>
      <c r="AZ56" s="14">
        <v>1</v>
      </c>
      <c r="BA56" s="24">
        <f>IF(SIGN(AX56-AZ56)=SIGN($D56-$E56),1,0)</f>
        <v>0</v>
      </c>
      <c r="BB56" s="24">
        <f>IF(AND($D56=AX56,$E56=AZ56),1,0)</f>
        <v>0</v>
      </c>
      <c r="BC56" s="13">
        <f>IF($D56="","",(IFERROR(Standings!$B$13/$G56,0)*BB56+3*BA56)*$F56)</f>
        <v>0</v>
      </c>
      <c r="BD56" s="22">
        <v>2</v>
      </c>
      <c r="BE56" s="21" t="s">
        <v>31</v>
      </c>
      <c r="BF56" s="23">
        <v>0</v>
      </c>
      <c r="BG56" s="24">
        <f>IF(SIGN(BD56-BF56)=SIGN($D56-$E56),1,0)</f>
        <v>0</v>
      </c>
      <c r="BH56" s="24">
        <f>IF(AND($D56=BD56,$E56=BF56),1,0)</f>
        <v>0</v>
      </c>
      <c r="BI56" s="13">
        <f>IF($D56="","",(IFERROR(Standings!$B$13/$G56,0)*BH56+3*BG56)*$F56)</f>
        <v>0</v>
      </c>
      <c r="BJ56" s="14">
        <v>1</v>
      </c>
      <c r="BK56" s="15" t="s">
        <v>31</v>
      </c>
      <c r="BL56" s="14">
        <v>1</v>
      </c>
      <c r="BM56" s="24">
        <f>IF(SIGN(BJ56-BL56)=SIGN($D56-$E56),1,0)</f>
        <v>0</v>
      </c>
      <c r="BN56" s="24">
        <f>IF(AND($D56=BJ56,$E56=BL56),1,0)</f>
        <v>0</v>
      </c>
      <c r="BO56" s="13">
        <f>IF($D56="","",(IFERROR(Standings!$B$13/$G56,0)*BN56+3*BM56)*$F56)</f>
        <v>0</v>
      </c>
    </row>
    <row r="57" spans="1:67" ht="15.75" customHeight="1" thickBot="1" x14ac:dyDescent="0.25">
      <c r="A57" s="2" t="s">
        <v>75</v>
      </c>
      <c r="B57" s="2" t="s">
        <v>61</v>
      </c>
      <c r="C57" s="3" t="s">
        <v>58</v>
      </c>
      <c r="D57" s="14">
        <v>0</v>
      </c>
      <c r="E57" s="14">
        <v>1</v>
      </c>
      <c r="F57" s="16">
        <v>1</v>
      </c>
      <c r="G57" s="17">
        <f t="shared" si="0"/>
        <v>4</v>
      </c>
      <c r="H57" s="14">
        <v>0</v>
      </c>
      <c r="I57" s="15" t="s">
        <v>31</v>
      </c>
      <c r="J57" s="14">
        <v>1</v>
      </c>
      <c r="K57" s="24">
        <f>IF(SIGN(H57-J57)=SIGN($D57-$E57),1,0)</f>
        <v>1</v>
      </c>
      <c r="L57" s="24">
        <f>IF(AND($D57=H57,$E57=J57),1,0)</f>
        <v>1</v>
      </c>
      <c r="M57" s="13">
        <f>IF($D57="","",(IFERROR(Standings!$B$13/$G57,0)*L57+3*K57)*$F57)</f>
        <v>5.25</v>
      </c>
      <c r="N57" s="14">
        <v>0</v>
      </c>
      <c r="O57" s="15" t="s">
        <v>31</v>
      </c>
      <c r="P57" s="14">
        <v>1</v>
      </c>
      <c r="Q57" s="24">
        <f>IF(SIGN(N57-P57)=SIGN($D57-$E57),1,0)</f>
        <v>1</v>
      </c>
      <c r="R57" s="24">
        <f>IF(AND($D57=N57,$E57=P57),1,0)</f>
        <v>1</v>
      </c>
      <c r="S57" s="13">
        <f>IF($D57="","",(IFERROR(Standings!$B$13/$G57,0)*R57+3*Q57)*$F57)</f>
        <v>5.25</v>
      </c>
      <c r="T57" s="14">
        <v>1</v>
      </c>
      <c r="U57" s="15" t="s">
        <v>31</v>
      </c>
      <c r="V57" s="14">
        <v>1</v>
      </c>
      <c r="W57" s="24">
        <f>IF(SIGN(T57-V57)=SIGN($D57-$E57),1,0)</f>
        <v>0</v>
      </c>
      <c r="X57" s="24">
        <f>IF(AND($D57=T57,$E57=V57),1,0)</f>
        <v>0</v>
      </c>
      <c r="Y57" s="13">
        <f>IF($D57="","",(IFERROR(Standings!$B$13/$G57,0)*X57+3*W57)*$F57)</f>
        <v>0</v>
      </c>
      <c r="Z57" s="15"/>
      <c r="AA57" s="15" t="s">
        <v>31</v>
      </c>
      <c r="AB57" s="15"/>
      <c r="AC57" s="24">
        <f>IF(SIGN(Z57-AB57)=SIGN($D57-$E57),1,0)</f>
        <v>0</v>
      </c>
      <c r="AD57" s="24">
        <f>IF(AND($D57=Z57,$E57=AB57),1,0)</f>
        <v>0</v>
      </c>
      <c r="AE57" s="13">
        <f>IF($D57="","",(IFERROR(Standings!$B$13/$G57,0)*AD57+3*AC57)*$F57)</f>
        <v>0</v>
      </c>
      <c r="AF57" s="14">
        <v>0</v>
      </c>
      <c r="AG57" s="15" t="s">
        <v>31</v>
      </c>
      <c r="AH57" s="14">
        <v>1</v>
      </c>
      <c r="AI57" s="24">
        <f>IF(SIGN(AF57-AH57)=SIGN($D57-$E57),1,0)</f>
        <v>1</v>
      </c>
      <c r="AJ57" s="24">
        <f>IF(AND($D57=AF57,$E57=AH57),1,0)</f>
        <v>1</v>
      </c>
      <c r="AK57" s="13">
        <f>IF($D57="","",(IFERROR(Standings!$B$13/$G57,0)*AJ57+3*AI57)*$F57)</f>
        <v>5.25</v>
      </c>
      <c r="AL57" s="14">
        <v>2</v>
      </c>
      <c r="AM57" s="15" t="s">
        <v>31</v>
      </c>
      <c r="AN57" s="14">
        <v>2</v>
      </c>
      <c r="AO57" s="24">
        <f>IF(SIGN(AL57-AN57)=SIGN($D57-$E57),1,0)</f>
        <v>0</v>
      </c>
      <c r="AP57" s="24">
        <f>IF(AND($D57=AL57,$E57=AN57),1,0)</f>
        <v>0</v>
      </c>
      <c r="AQ57" s="13">
        <f>IF($D57="","",(IFERROR(Standings!$B$13/$G57,0)*AP57+3*AO57)*$F57)</f>
        <v>0</v>
      </c>
      <c r="AR57" s="14">
        <v>0</v>
      </c>
      <c r="AS57" s="15" t="s">
        <v>31</v>
      </c>
      <c r="AT57" s="14">
        <v>1</v>
      </c>
      <c r="AU57" s="24">
        <f>IF(SIGN(AR57-AT57)=SIGN($D57-$E57),1,0)</f>
        <v>1</v>
      </c>
      <c r="AV57" s="24">
        <f>IF(AND($D57=AR57,$E57=AT57),1,0)</f>
        <v>1</v>
      </c>
      <c r="AW57" s="13">
        <f>IF($D57="","",(IFERROR(Standings!$B$13/$G57,0)*AV57+3*AU57)*$F57)</f>
        <v>5.25</v>
      </c>
      <c r="AX57" s="14">
        <v>1</v>
      </c>
      <c r="AY57" s="15" t="s">
        <v>31</v>
      </c>
      <c r="AZ57" s="14">
        <v>2</v>
      </c>
      <c r="BA57" s="24">
        <f>IF(SIGN(AX57-AZ57)=SIGN($D57-$E57),1,0)</f>
        <v>1</v>
      </c>
      <c r="BB57" s="24">
        <f>IF(AND($D57=AX57,$E57=AZ57),1,0)</f>
        <v>0</v>
      </c>
      <c r="BC57" s="13">
        <f>IF($D57="","",(IFERROR(Standings!$B$13/$G57,0)*BB57+3*BA57)*$F57)</f>
        <v>3</v>
      </c>
      <c r="BD57" s="22">
        <v>1</v>
      </c>
      <c r="BE57" s="21" t="s">
        <v>31</v>
      </c>
      <c r="BF57" s="23">
        <v>2</v>
      </c>
      <c r="BG57" s="24">
        <f>IF(SIGN(BD57-BF57)=SIGN($D57-$E57),1,0)</f>
        <v>1</v>
      </c>
      <c r="BH57" s="24">
        <f>IF(AND($D57=BD57,$E57=BF57),1,0)</f>
        <v>0</v>
      </c>
      <c r="BI57" s="13">
        <f>IF($D57="","",(IFERROR(Standings!$B$13/$G57,0)*BH57+3*BG57)*$F57)</f>
        <v>3</v>
      </c>
      <c r="BJ57" s="14">
        <v>2</v>
      </c>
      <c r="BK57" s="15" t="s">
        <v>31</v>
      </c>
      <c r="BL57" s="14">
        <v>2</v>
      </c>
      <c r="BM57" s="24">
        <f>IF(SIGN(BJ57-BL57)=SIGN($D57-$E57),1,0)</f>
        <v>0</v>
      </c>
      <c r="BN57" s="24">
        <f>IF(AND($D57=BJ57,$E57=BL57),1,0)</f>
        <v>0</v>
      </c>
      <c r="BO57" s="13">
        <f>IF($D57="","",(IFERROR(Standings!$B$13/$G57,0)*BN57+3*BM57)*$F57)</f>
        <v>0</v>
      </c>
    </row>
    <row r="58" spans="1:67" ht="1.5" customHeight="1" thickBot="1" x14ac:dyDescent="0.25">
      <c r="A58" s="2" t="s">
        <v>75</v>
      </c>
      <c r="B58" s="2" t="s">
        <v>59</v>
      </c>
      <c r="C58" s="3" t="s">
        <v>60</v>
      </c>
      <c r="D58" s="14">
        <v>1</v>
      </c>
      <c r="E58" s="14">
        <v>2</v>
      </c>
      <c r="F58" s="16">
        <v>1</v>
      </c>
      <c r="G58" s="17">
        <f t="shared" si="0"/>
        <v>1</v>
      </c>
      <c r="H58" s="14">
        <v>1</v>
      </c>
      <c r="I58" s="15" t="s">
        <v>31</v>
      </c>
      <c r="J58" s="14">
        <v>1</v>
      </c>
      <c r="K58" s="24">
        <f>IF(SIGN(H58-J58)=SIGN($D58-$E58),1,0)</f>
        <v>0</v>
      </c>
      <c r="L58" s="24">
        <f>IF(AND($D58=H58,$E58=J58),1,0)</f>
        <v>0</v>
      </c>
      <c r="M58" s="13">
        <f>IF($D58="","",(IFERROR(Standings!$B$13/$G58,0)*L58+3*K58)*$F58)</f>
        <v>0</v>
      </c>
      <c r="N58" s="14">
        <v>1</v>
      </c>
      <c r="O58" s="15" t="s">
        <v>31</v>
      </c>
      <c r="P58" s="14">
        <v>1</v>
      </c>
      <c r="Q58" s="24">
        <f>IF(SIGN(N58-P58)=SIGN($D58-$E58),1,0)</f>
        <v>0</v>
      </c>
      <c r="R58" s="24">
        <f>IF(AND($D58=N58,$E58=P58),1,0)</f>
        <v>0</v>
      </c>
      <c r="S58" s="13">
        <f>IF($D58="","",(IFERROR(Standings!$B$13/$G58,0)*R58+3*Q58)*$F58)</f>
        <v>0</v>
      </c>
      <c r="T58" s="14">
        <v>2</v>
      </c>
      <c r="U58" s="15" t="s">
        <v>31</v>
      </c>
      <c r="V58" s="14">
        <v>1</v>
      </c>
      <c r="W58" s="24">
        <f>IF(SIGN(T58-V58)=SIGN($D58-$E58),1,0)</f>
        <v>0</v>
      </c>
      <c r="X58" s="24">
        <f>IF(AND($D58=T58,$E58=V58),1,0)</f>
        <v>0</v>
      </c>
      <c r="Y58" s="13">
        <f>IF($D58="","",(IFERROR(Standings!$B$13/$G58,0)*X58+3*W58)*$F58)</f>
        <v>0</v>
      </c>
      <c r="Z58" s="15"/>
      <c r="AA58" s="15" t="s">
        <v>31</v>
      </c>
      <c r="AB58" s="15"/>
      <c r="AC58" s="24">
        <f>IF(SIGN(Z58-AB58)=SIGN($D58-$E58),1,0)</f>
        <v>0</v>
      </c>
      <c r="AD58" s="24">
        <f>IF(AND($D58=Z58,$E58=AB58),1,0)</f>
        <v>0</v>
      </c>
      <c r="AE58" s="13">
        <f>IF($D58="","",(IFERROR(Standings!$B$13/$G58,0)*AD58+3*AC58)*$F58)</f>
        <v>0</v>
      </c>
      <c r="AF58" s="14">
        <v>1</v>
      </c>
      <c r="AG58" s="15" t="s">
        <v>31</v>
      </c>
      <c r="AH58" s="14">
        <v>1</v>
      </c>
      <c r="AI58" s="24">
        <f>IF(SIGN(AF58-AH58)=SIGN($D58-$E58),1,0)</f>
        <v>0</v>
      </c>
      <c r="AJ58" s="24">
        <f>IF(AND($D58=AF58,$E58=AH58),1,0)</f>
        <v>0</v>
      </c>
      <c r="AK58" s="13">
        <f>IF($D58="","",(IFERROR(Standings!$B$13/$G58,0)*AJ58+3*AI58)*$F58)</f>
        <v>0</v>
      </c>
      <c r="AL58" s="14">
        <v>1</v>
      </c>
      <c r="AM58" s="15" t="s">
        <v>31</v>
      </c>
      <c r="AN58" s="14">
        <v>1</v>
      </c>
      <c r="AO58" s="24">
        <f>IF(SIGN(AL58-AN58)=SIGN($D58-$E58),1,0)</f>
        <v>0</v>
      </c>
      <c r="AP58" s="24">
        <f>IF(AND($D58=AL58,$E58=AN58),1,0)</f>
        <v>0</v>
      </c>
      <c r="AQ58" s="13">
        <f>IF($D58="","",(IFERROR(Standings!$B$13/$G58,0)*AP58+3*AO58)*$F58)</f>
        <v>0</v>
      </c>
      <c r="AR58" s="14">
        <v>0</v>
      </c>
      <c r="AS58" s="15" t="s">
        <v>31</v>
      </c>
      <c r="AT58" s="14">
        <v>2</v>
      </c>
      <c r="AU58" s="24">
        <f>IF(SIGN(AR58-AT58)=SIGN($D58-$E58),1,0)</f>
        <v>1</v>
      </c>
      <c r="AV58" s="24">
        <f>IF(AND($D58=AR58,$E58=AT58),1,0)</f>
        <v>0</v>
      </c>
      <c r="AW58" s="13">
        <f>IF($D58="","",(IFERROR(Standings!$B$13/$G58,0)*AV58+3*AU58)*$F58)</f>
        <v>3</v>
      </c>
      <c r="AX58" s="14">
        <v>1</v>
      </c>
      <c r="AY58" s="15" t="s">
        <v>31</v>
      </c>
      <c r="AZ58" s="14">
        <v>2</v>
      </c>
      <c r="BA58" s="24">
        <f>IF(SIGN(AX58-AZ58)=SIGN($D58-$E58),1,0)</f>
        <v>1</v>
      </c>
      <c r="BB58" s="24">
        <f>IF(AND($D58=AX58,$E58=AZ58),1,0)</f>
        <v>1</v>
      </c>
      <c r="BC58" s="13">
        <f>IF($D58="","",(IFERROR(Standings!$B$13/$G58,0)*BB58+3*BA58)*$F58)</f>
        <v>12</v>
      </c>
      <c r="BD58" s="22">
        <v>0</v>
      </c>
      <c r="BE58" s="21" t="s">
        <v>31</v>
      </c>
      <c r="BF58" s="23">
        <v>0</v>
      </c>
      <c r="BG58" s="24">
        <f>IF(SIGN(BD58-BF58)=SIGN($D58-$E58),1,0)</f>
        <v>0</v>
      </c>
      <c r="BH58" s="24">
        <f>IF(AND($D58=BD58,$E58=BF58),1,0)</f>
        <v>0</v>
      </c>
      <c r="BI58" s="13">
        <f>IF($D58="","",(IFERROR(Standings!$B$13/$G58,0)*BH58+3*BG58)*$F58)</f>
        <v>0</v>
      </c>
      <c r="BJ58" s="14">
        <v>1</v>
      </c>
      <c r="BK58" s="15" t="s">
        <v>31</v>
      </c>
      <c r="BL58" s="14">
        <v>1</v>
      </c>
      <c r="BM58" s="24">
        <f>IF(SIGN(BJ58-BL58)=SIGN($D58-$E58),1,0)</f>
        <v>0</v>
      </c>
      <c r="BN58" s="24">
        <f>IF(AND($D58=BJ58,$E58=BL58),1,0)</f>
        <v>0</v>
      </c>
      <c r="BO58" s="13">
        <f>IF($D58="","",(IFERROR(Standings!$B$13/$G58,0)*BN58+3*BM58)*$F58)</f>
        <v>0</v>
      </c>
    </row>
    <row r="59" spans="1:67" ht="15.75" customHeight="1" thickBot="1" x14ac:dyDescent="0.25">
      <c r="A59" s="2" t="s">
        <v>75</v>
      </c>
      <c r="B59" s="2" t="s">
        <v>66</v>
      </c>
      <c r="C59" s="3" t="s">
        <v>63</v>
      </c>
      <c r="D59" s="14">
        <v>0</v>
      </c>
      <c r="E59" s="14">
        <v>1</v>
      </c>
      <c r="F59" s="16">
        <v>1</v>
      </c>
      <c r="G59" s="17">
        <f t="shared" si="0"/>
        <v>1</v>
      </c>
      <c r="H59" s="14">
        <v>1</v>
      </c>
      <c r="I59" s="15" t="s">
        <v>31</v>
      </c>
      <c r="J59" s="14">
        <v>1</v>
      </c>
      <c r="K59" s="24">
        <f>IF(SIGN(H59-J59)=SIGN($D59-$E59),1,0)</f>
        <v>0</v>
      </c>
      <c r="L59" s="24">
        <f>IF(AND($D59=H59,$E59=J59),1,0)</f>
        <v>0</v>
      </c>
      <c r="M59" s="13">
        <f>IF($D59="","",(IFERROR(Standings!$B$13/$G59,0)*L59+3*K59)*$F59)</f>
        <v>0</v>
      </c>
      <c r="N59" s="14">
        <v>0</v>
      </c>
      <c r="O59" s="15" t="s">
        <v>31</v>
      </c>
      <c r="P59" s="14">
        <v>2</v>
      </c>
      <c r="Q59" s="24">
        <f>IF(SIGN(N59-P59)=SIGN($D59-$E59),1,0)</f>
        <v>1</v>
      </c>
      <c r="R59" s="24">
        <f>IF(AND($D59=N59,$E59=P59),1,0)</f>
        <v>0</v>
      </c>
      <c r="S59" s="13">
        <f>IF($D59="","",(IFERROR(Standings!$B$13/$G59,0)*R59+3*Q59)*$F59)</f>
        <v>3</v>
      </c>
      <c r="T59" s="14">
        <v>1</v>
      </c>
      <c r="U59" s="15" t="s">
        <v>31</v>
      </c>
      <c r="V59" s="14">
        <v>2</v>
      </c>
      <c r="W59" s="24">
        <f>IF(SIGN(T59-V59)=SIGN($D59-$E59),1,0)</f>
        <v>1</v>
      </c>
      <c r="X59" s="24">
        <f>IF(AND($D59=T59,$E59=V59),1,0)</f>
        <v>0</v>
      </c>
      <c r="Y59" s="13">
        <f>IF($D59="","",(IFERROR(Standings!$B$13/$G59,0)*X59+3*W59)*$F59)</f>
        <v>3</v>
      </c>
      <c r="Z59" s="15"/>
      <c r="AA59" s="15" t="s">
        <v>31</v>
      </c>
      <c r="AB59" s="15"/>
      <c r="AC59" s="24">
        <f>IF(SIGN(Z59-AB59)=SIGN($D59-$E59),1,0)</f>
        <v>0</v>
      </c>
      <c r="AD59" s="24">
        <f>IF(AND($D59=Z59,$E59=AB59),1,0)</f>
        <v>0</v>
      </c>
      <c r="AE59" s="13">
        <f>IF($D59="","",(IFERROR(Standings!$B$13/$G59,0)*AD59+3*AC59)*$F59)</f>
        <v>0</v>
      </c>
      <c r="AF59" s="14">
        <v>2</v>
      </c>
      <c r="AG59" s="15" t="s">
        <v>31</v>
      </c>
      <c r="AH59" s="14">
        <v>1</v>
      </c>
      <c r="AI59" s="24">
        <f>IF(SIGN(AF59-AH59)=SIGN($D59-$E59),1,0)</f>
        <v>0</v>
      </c>
      <c r="AJ59" s="24">
        <f>IF(AND($D59=AF59,$E59=AH59),1,0)</f>
        <v>0</v>
      </c>
      <c r="AK59" s="13">
        <f>IF($D59="","",(IFERROR(Standings!$B$13/$G59,0)*AJ59+3*AI59)*$F59)</f>
        <v>0</v>
      </c>
      <c r="AL59" s="14">
        <v>2</v>
      </c>
      <c r="AM59" s="15" t="s">
        <v>31</v>
      </c>
      <c r="AN59" s="14">
        <v>2</v>
      </c>
      <c r="AO59" s="24">
        <f>IF(SIGN(AL59-AN59)=SIGN($D59-$E59),1,0)</f>
        <v>0</v>
      </c>
      <c r="AP59" s="24">
        <f>IF(AND($D59=AL59,$E59=AN59),1,0)</f>
        <v>0</v>
      </c>
      <c r="AQ59" s="13">
        <f>IF($D59="","",(IFERROR(Standings!$B$13/$G59,0)*AP59+3*AO59)*$F59)</f>
        <v>0</v>
      </c>
      <c r="AR59" s="14">
        <v>0</v>
      </c>
      <c r="AS59" s="15" t="s">
        <v>31</v>
      </c>
      <c r="AT59" s="14">
        <v>2</v>
      </c>
      <c r="AU59" s="24">
        <f>IF(SIGN(AR59-AT59)=SIGN($D59-$E59),1,0)</f>
        <v>1</v>
      </c>
      <c r="AV59" s="24">
        <f>IF(AND($D59=AR59,$E59=AT59),1,0)</f>
        <v>0</v>
      </c>
      <c r="AW59" s="13">
        <f>IF($D59="","",(IFERROR(Standings!$B$13/$G59,0)*AV59+3*AU59)*$F59)</f>
        <v>3</v>
      </c>
      <c r="AX59" s="14">
        <v>1</v>
      </c>
      <c r="AY59" s="15" t="s">
        <v>31</v>
      </c>
      <c r="AZ59" s="14">
        <v>2</v>
      </c>
      <c r="BA59" s="24">
        <f>IF(SIGN(AX59-AZ59)=SIGN($D59-$E59),1,0)</f>
        <v>1</v>
      </c>
      <c r="BB59" s="24">
        <f>IF(AND($D59=AX59,$E59=AZ59),1,0)</f>
        <v>0</v>
      </c>
      <c r="BC59" s="13">
        <f>IF($D59="","",(IFERROR(Standings!$B$13/$G59,0)*BB59+3*BA59)*$F59)</f>
        <v>3</v>
      </c>
      <c r="BD59" s="22">
        <v>0</v>
      </c>
      <c r="BE59" s="21" t="s">
        <v>31</v>
      </c>
      <c r="BF59" s="23">
        <v>1</v>
      </c>
      <c r="BG59" s="24">
        <f>IF(SIGN(BD59-BF59)=SIGN($D59-$E59),1,0)</f>
        <v>1</v>
      </c>
      <c r="BH59" s="24">
        <f>IF(AND($D59=BD59,$E59=BF59),1,0)</f>
        <v>1</v>
      </c>
      <c r="BI59" s="13">
        <f>IF($D59="","",(IFERROR(Standings!$B$13/$G59,0)*BH59+3*BG59)*$F59)</f>
        <v>12</v>
      </c>
      <c r="BJ59" s="14">
        <v>1</v>
      </c>
      <c r="BK59" s="15" t="s">
        <v>31</v>
      </c>
      <c r="BL59" s="14">
        <v>2</v>
      </c>
      <c r="BM59" s="24">
        <f>IF(SIGN(BJ59-BL59)=SIGN($D59-$E59),1,0)</f>
        <v>1</v>
      </c>
      <c r="BN59" s="24">
        <f>IF(AND($D59=BJ59,$E59=BL59),1,0)</f>
        <v>0</v>
      </c>
      <c r="BO59" s="13">
        <f>IF($D59="","",(IFERROR(Standings!$B$13/$G59,0)*BN59+3*BM59)*$F59)</f>
        <v>3</v>
      </c>
    </row>
    <row r="60" spans="1:67" ht="15.75" customHeight="1" thickBot="1" x14ac:dyDescent="0.25">
      <c r="A60" s="2" t="s">
        <v>75</v>
      </c>
      <c r="B60" s="2" t="s">
        <v>64</v>
      </c>
      <c r="C60" s="3" t="s">
        <v>65</v>
      </c>
      <c r="D60" s="14">
        <v>0</v>
      </c>
      <c r="E60" s="14">
        <v>1</v>
      </c>
      <c r="F60" s="16">
        <v>1</v>
      </c>
      <c r="G60" s="17">
        <f t="shared" si="0"/>
        <v>3</v>
      </c>
      <c r="H60" s="14">
        <v>1</v>
      </c>
      <c r="I60" s="15" t="s">
        <v>31</v>
      </c>
      <c r="J60" s="14">
        <v>2</v>
      </c>
      <c r="K60" s="24">
        <f>IF(SIGN(H60-J60)=SIGN($D60-$E60),1,0)</f>
        <v>1</v>
      </c>
      <c r="L60" s="24">
        <f>IF(AND($D60=H60,$E60=J60),1,0)</f>
        <v>0</v>
      </c>
      <c r="M60" s="13">
        <f>IF($D60="","",(IFERROR(Standings!$B$13/$G60,0)*L60+3*K60)*$F60)</f>
        <v>3</v>
      </c>
      <c r="N60" s="14">
        <v>0</v>
      </c>
      <c r="O60" s="15" t="s">
        <v>31</v>
      </c>
      <c r="P60" s="14">
        <v>1</v>
      </c>
      <c r="Q60" s="24">
        <f>IF(SIGN(N60-P60)=SIGN($D60-$E60),1,0)</f>
        <v>1</v>
      </c>
      <c r="R60" s="24">
        <f>IF(AND($D60=N60,$E60=P60),1,0)</f>
        <v>1</v>
      </c>
      <c r="S60" s="13">
        <f>IF($D60="","",(IFERROR(Standings!$B$13/$G60,0)*R60+3*Q60)*$F60)</f>
        <v>6</v>
      </c>
      <c r="T60" s="14">
        <v>0</v>
      </c>
      <c r="U60" s="15" t="s">
        <v>31</v>
      </c>
      <c r="V60" s="14">
        <v>1</v>
      </c>
      <c r="W60" s="24">
        <f>IF(SIGN(T60-V60)=SIGN($D60-$E60),1,0)</f>
        <v>1</v>
      </c>
      <c r="X60" s="24">
        <f>IF(AND($D60=T60,$E60=V60),1,0)</f>
        <v>1</v>
      </c>
      <c r="Y60" s="13">
        <f>IF($D60="","",(IFERROR(Standings!$B$13/$G60,0)*X60+3*W60)*$F60)</f>
        <v>6</v>
      </c>
      <c r="Z60" s="15"/>
      <c r="AA60" s="15" t="s">
        <v>31</v>
      </c>
      <c r="AB60" s="15"/>
      <c r="AC60" s="24">
        <f>IF(SIGN(Z60-AB60)=SIGN($D60-$E60),1,0)</f>
        <v>0</v>
      </c>
      <c r="AD60" s="24">
        <f>IF(AND($D60=Z60,$E60=AB60),1,0)</f>
        <v>0</v>
      </c>
      <c r="AE60" s="13">
        <f>IF($D60="","",(IFERROR(Standings!$B$13/$G60,0)*AD60+3*AC60)*$F60)</f>
        <v>0</v>
      </c>
      <c r="AF60" s="14">
        <v>0</v>
      </c>
      <c r="AG60" s="15" t="s">
        <v>31</v>
      </c>
      <c r="AH60" s="14">
        <v>2</v>
      </c>
      <c r="AI60" s="24">
        <f>IF(SIGN(AF60-AH60)=SIGN($D60-$E60),1,0)</f>
        <v>1</v>
      </c>
      <c r="AJ60" s="24">
        <f>IF(AND($D60=AF60,$E60=AH60),1,0)</f>
        <v>0</v>
      </c>
      <c r="AK60" s="13">
        <f>IF($D60="","",(IFERROR(Standings!$B$13/$G60,0)*AJ60+3*AI60)*$F60)</f>
        <v>3</v>
      </c>
      <c r="AL60" s="14">
        <v>0</v>
      </c>
      <c r="AM60" s="15" t="s">
        <v>31</v>
      </c>
      <c r="AN60" s="14">
        <v>1</v>
      </c>
      <c r="AO60" s="24">
        <f>IF(SIGN(AL60-AN60)=SIGN($D60-$E60),1,0)</f>
        <v>1</v>
      </c>
      <c r="AP60" s="24">
        <f>IF(AND($D60=AL60,$E60=AN60),1,0)</f>
        <v>1</v>
      </c>
      <c r="AQ60" s="13">
        <f>IF($D60="","",(IFERROR(Standings!$B$13/$G60,0)*AP60+3*AO60)*$F60)</f>
        <v>6</v>
      </c>
      <c r="AR60" s="14">
        <v>1</v>
      </c>
      <c r="AS60" s="15" t="s">
        <v>31</v>
      </c>
      <c r="AT60" s="14">
        <v>0</v>
      </c>
      <c r="AU60" s="24">
        <f>IF(SIGN(AR60-AT60)=SIGN($D60-$E60),1,0)</f>
        <v>0</v>
      </c>
      <c r="AV60" s="24">
        <f>IF(AND($D60=AR60,$E60=AT60),1,0)</f>
        <v>0</v>
      </c>
      <c r="AW60" s="13">
        <f>IF($D60="","",(IFERROR(Standings!$B$13/$G60,0)*AV60+3*AU60)*$F60)</f>
        <v>0</v>
      </c>
      <c r="AX60" s="14">
        <v>2</v>
      </c>
      <c r="AY60" s="15" t="s">
        <v>31</v>
      </c>
      <c r="AZ60" s="14">
        <v>3</v>
      </c>
      <c r="BA60" s="24">
        <f>IF(SIGN(AX60-AZ60)=SIGN($D60-$E60),1,0)</f>
        <v>1</v>
      </c>
      <c r="BB60" s="24">
        <f>IF(AND($D60=AX60,$E60=AZ60),1,0)</f>
        <v>0</v>
      </c>
      <c r="BC60" s="13">
        <f>IF($D60="","",(IFERROR(Standings!$B$13/$G60,0)*BB60+3*BA60)*$F60)</f>
        <v>3</v>
      </c>
      <c r="BD60" s="22">
        <v>2</v>
      </c>
      <c r="BE60" s="21" t="s">
        <v>31</v>
      </c>
      <c r="BF60" s="23">
        <v>1</v>
      </c>
      <c r="BG60" s="24">
        <f>IF(SIGN(BD60-BF60)=SIGN($D60-$E60),1,0)</f>
        <v>0</v>
      </c>
      <c r="BH60" s="24">
        <f>IF(AND($D60=BD60,$E60=BF60),1,0)</f>
        <v>0</v>
      </c>
      <c r="BI60" s="13">
        <f>IF($D60="","",(IFERROR(Standings!$B$13/$G60,0)*BH60+3*BG60)*$F60)</f>
        <v>0</v>
      </c>
      <c r="BJ60" s="14">
        <v>1</v>
      </c>
      <c r="BK60" s="15" t="s">
        <v>31</v>
      </c>
      <c r="BL60" s="14">
        <v>2</v>
      </c>
      <c r="BM60" s="24">
        <f>IF(SIGN(BJ60-BL60)=SIGN($D60-$E60),1,0)</f>
        <v>1</v>
      </c>
      <c r="BN60" s="24">
        <f>IF(AND($D60=BJ60,$E60=BL60),1,0)</f>
        <v>0</v>
      </c>
      <c r="BO60" s="13">
        <f>IF($D60="","",(IFERROR(Standings!$B$13/$G60,0)*BN60+3*BM60)*$F60)</f>
        <v>3</v>
      </c>
    </row>
    <row r="61" spans="1:67" ht="15.75" customHeight="1" thickBot="1" x14ac:dyDescent="0.25">
      <c r="A61" s="2" t="s">
        <v>76</v>
      </c>
      <c r="B61" s="25" t="s">
        <v>34</v>
      </c>
      <c r="C61" s="26" t="s">
        <v>35</v>
      </c>
      <c r="D61" s="14">
        <v>2</v>
      </c>
      <c r="E61" s="14">
        <v>1</v>
      </c>
      <c r="F61" s="16">
        <v>2</v>
      </c>
      <c r="G61" s="17">
        <f t="shared" si="0"/>
        <v>0</v>
      </c>
      <c r="H61" s="27">
        <v>2.1</v>
      </c>
      <c r="I61" s="28" t="s">
        <v>31</v>
      </c>
      <c r="J61" s="29">
        <v>2</v>
      </c>
      <c r="K61" s="24">
        <f>IF(SIGN(H61-J61)=SIGN($D61-$E61),1,0)</f>
        <v>1</v>
      </c>
      <c r="L61" s="24">
        <f>IF(AND($D61=H61,$E61=J61),1,0)</f>
        <v>0</v>
      </c>
      <c r="M61" s="13">
        <f>IF($D61="","",(IFERROR(Standings!$B$13/$G61,0)*L61+3*K61)*$F61)</f>
        <v>6</v>
      </c>
      <c r="N61" s="30">
        <v>0</v>
      </c>
      <c r="O61" s="31" t="s">
        <v>31</v>
      </c>
      <c r="P61" s="32">
        <v>1</v>
      </c>
      <c r="Q61" s="24">
        <f>IF(SIGN(N61-P61)=SIGN($D61-$E61),1,0)</f>
        <v>0</v>
      </c>
      <c r="R61" s="24">
        <f>IF(AND($D61=N61,$E61=P61),1,0)</f>
        <v>0</v>
      </c>
      <c r="S61" s="13">
        <f>IF($D61="","",(IFERROR(Standings!$B$13/$G61,0)*R61+3*Q61)*$F61)</f>
        <v>0</v>
      </c>
      <c r="T61" s="33">
        <v>1</v>
      </c>
      <c r="U61" s="28"/>
      <c r="V61" s="29">
        <v>2</v>
      </c>
      <c r="W61" s="24">
        <f>IF(SIGN(T61-V61)=SIGN($D61-$E61),1,0)</f>
        <v>0</v>
      </c>
      <c r="X61" s="24">
        <f>IF(AND($D61=T61,$E61=V61),1,0)</f>
        <v>0</v>
      </c>
      <c r="Y61" s="13">
        <f>IF($D61="","",(IFERROR(Standings!$B$13/$G61,0)*X61+3*W61)*$F61)</f>
        <v>0</v>
      </c>
      <c r="Z61" s="15"/>
      <c r="AA61" s="15" t="s">
        <v>31</v>
      </c>
      <c r="AB61" s="15"/>
      <c r="AC61" s="24">
        <f>IF(SIGN(Z61-AB61)=SIGN($D61-$E61),1,0)</f>
        <v>0</v>
      </c>
      <c r="AD61" s="24">
        <f>IF(AND($D61=Z61,$E61=AB61),1,0)</f>
        <v>0</v>
      </c>
      <c r="AE61" s="13">
        <f>IF($D61="","",(IFERROR(Standings!$B$13/$G61,0)*AD61+3*AC61)*$F61)</f>
        <v>0</v>
      </c>
      <c r="AF61" s="33">
        <v>1</v>
      </c>
      <c r="AG61" s="28"/>
      <c r="AH61" s="29">
        <v>2</v>
      </c>
      <c r="AI61" s="24">
        <f>IF(SIGN(AF61-AH61)=SIGN($D61-$E61),1,0)</f>
        <v>0</v>
      </c>
      <c r="AJ61" s="24">
        <f>IF(AND($D61=AF61,$E61=AH61),1,0)</f>
        <v>0</v>
      </c>
      <c r="AK61" s="13">
        <f>IF($D61="","",(IFERROR(Standings!$B$13/$G61,0)*AJ61+3*AI61)*$F61)</f>
        <v>0</v>
      </c>
      <c r="AL61" s="30">
        <v>1</v>
      </c>
      <c r="AM61" s="31" t="s">
        <v>31</v>
      </c>
      <c r="AN61" s="32">
        <v>2</v>
      </c>
      <c r="AO61" s="24">
        <f>IF(SIGN(AL61-AN61)=SIGN($D61-$E61),1,0)</f>
        <v>0</v>
      </c>
      <c r="AP61" s="24">
        <f>IF(AND($D61=AL61,$E61=AN61),1,0)</f>
        <v>0</v>
      </c>
      <c r="AQ61" s="13">
        <f>IF($D61="","",(IFERROR(Standings!$B$13/$G61,0)*AP61+3*AO61)*$F61)</f>
        <v>0</v>
      </c>
      <c r="AR61" s="30">
        <v>2.1</v>
      </c>
      <c r="AS61" s="31" t="s">
        <v>31</v>
      </c>
      <c r="AT61" s="32">
        <v>2</v>
      </c>
      <c r="AU61" s="24">
        <f>IF(SIGN(AR61-AT61)=SIGN($D61-$E61),1,0)</f>
        <v>1</v>
      </c>
      <c r="AV61" s="24">
        <f>IF(AND($D61=AR61,$E61=AT61),1,0)</f>
        <v>0</v>
      </c>
      <c r="AW61" s="13">
        <f>IF($D61="","",(IFERROR(Standings!$B$13/$G61,0)*AV61+3*AU61)*$F61)</f>
        <v>6</v>
      </c>
      <c r="AX61" s="30">
        <v>1</v>
      </c>
      <c r="AY61" s="31" t="s">
        <v>31</v>
      </c>
      <c r="AZ61" s="32">
        <v>1.1000000000000001</v>
      </c>
      <c r="BA61" s="24">
        <f>IF(SIGN(AX61-AZ61)=SIGN($D61-$E61),1,0)</f>
        <v>0</v>
      </c>
      <c r="BB61" s="24">
        <f>IF(AND($D61=AX61,$E61=AZ61),1,0)</f>
        <v>0</v>
      </c>
      <c r="BC61" s="13">
        <f>IF($D61="","",(IFERROR(Standings!$B$13/$G61,0)*BB61+3*BA61)*$F61)</f>
        <v>0</v>
      </c>
      <c r="BD61" s="34">
        <v>1</v>
      </c>
      <c r="BE61" s="28"/>
      <c r="BF61" s="28">
        <v>2</v>
      </c>
      <c r="BG61" s="24">
        <f>IF(SIGN(BD61-BF61)=SIGN($D61-$E61),1,0)</f>
        <v>0</v>
      </c>
      <c r="BH61" s="24">
        <f>IF(AND($D61=BD61,$E61=BF61),1,0)</f>
        <v>0</v>
      </c>
      <c r="BI61" s="13">
        <f>IF($D61="","",(IFERROR(Standings!$B$13/$G61,0)*BH61+3*BG61)*$F61)</f>
        <v>0</v>
      </c>
      <c r="BJ61" s="30">
        <v>0</v>
      </c>
      <c r="BK61" s="31" t="s">
        <v>31</v>
      </c>
      <c r="BL61" s="32">
        <v>1</v>
      </c>
      <c r="BM61" s="24">
        <f>IF(SIGN(BJ61-BL61)=SIGN($D61-$E61),1,0)</f>
        <v>0</v>
      </c>
      <c r="BN61" s="24">
        <f>IF(AND($D61=BJ61,$E61=BL61),1,0)</f>
        <v>0</v>
      </c>
      <c r="BO61" s="13">
        <f>IF($D61="","",(IFERROR(Standings!$B$13/$G61,0)*BN61+3*BM61)*$F61)</f>
        <v>0</v>
      </c>
    </row>
    <row r="62" spans="1:67" ht="15.75" customHeight="1" thickBot="1" x14ac:dyDescent="0.25">
      <c r="A62" s="2" t="s">
        <v>76</v>
      </c>
      <c r="B62" s="35" t="s">
        <v>40</v>
      </c>
      <c r="C62" s="36" t="s">
        <v>44</v>
      </c>
      <c r="D62" s="14">
        <v>4</v>
      </c>
      <c r="E62" s="14">
        <v>3</v>
      </c>
      <c r="F62" s="16">
        <v>2</v>
      </c>
      <c r="G62" s="17">
        <f t="shared" si="0"/>
        <v>0</v>
      </c>
      <c r="H62" s="37">
        <v>2</v>
      </c>
      <c r="I62" s="38" t="s">
        <v>31</v>
      </c>
      <c r="J62" s="39">
        <v>0</v>
      </c>
      <c r="K62" s="24">
        <f>IF(SIGN(H62-J62)=SIGN($D62-$E62),1,0)</f>
        <v>1</v>
      </c>
      <c r="L62" s="24">
        <f>IF(AND($D62=H62,$E62=J62),1,0)</f>
        <v>0</v>
      </c>
      <c r="M62" s="13">
        <f>IF($D62="","",(IFERROR(Standings!$B$13/$G62,0)*L62+3*K62)*$F62)</f>
        <v>6</v>
      </c>
      <c r="N62" s="40">
        <v>1.1000000000000001</v>
      </c>
      <c r="O62" s="41" t="s">
        <v>31</v>
      </c>
      <c r="P62" s="42">
        <v>1</v>
      </c>
      <c r="Q62" s="24">
        <f>IF(SIGN(N62-P62)=SIGN($D62-$E62),1,0)</f>
        <v>1</v>
      </c>
      <c r="R62" s="24">
        <f>IF(AND($D62=N62,$E62=P62),1,0)</f>
        <v>0</v>
      </c>
      <c r="S62" s="13">
        <f>IF($D62="","",(IFERROR(Standings!$B$13/$G62,0)*R62+3*Q62)*$F62)</f>
        <v>6</v>
      </c>
      <c r="T62" s="43">
        <v>1</v>
      </c>
      <c r="U62" s="38"/>
      <c r="V62" s="39">
        <v>0</v>
      </c>
      <c r="W62" s="24">
        <f>IF(SIGN(T62-V62)=SIGN($D62-$E62),1,0)</f>
        <v>1</v>
      </c>
      <c r="X62" s="24">
        <f>IF(AND($D62=T62,$E62=V62),1,0)</f>
        <v>0</v>
      </c>
      <c r="Y62" s="13">
        <f>IF($D62="","",(IFERROR(Standings!$B$13/$G62,0)*X62+3*W62)*$F62)</f>
        <v>6</v>
      </c>
      <c r="Z62" s="15"/>
      <c r="AA62" s="15" t="s">
        <v>31</v>
      </c>
      <c r="AB62" s="15"/>
      <c r="AC62" s="24">
        <f>IF(SIGN(Z62-AB62)=SIGN($D62-$E62),1,0)</f>
        <v>0</v>
      </c>
      <c r="AD62" s="24">
        <f>IF(AND($D62=Z62,$E62=AB62),1,0)</f>
        <v>0</v>
      </c>
      <c r="AE62" s="13">
        <f>IF($D62="","",(IFERROR(Standings!$B$13/$G62,0)*AD62+3*AC62)*$F62)</f>
        <v>0</v>
      </c>
      <c r="AF62" s="43">
        <v>1</v>
      </c>
      <c r="AG62" s="38"/>
      <c r="AH62" s="39">
        <v>2</v>
      </c>
      <c r="AI62" s="24">
        <f>IF(SIGN(AF62-AH62)=SIGN($D62-$E62),1,0)</f>
        <v>0</v>
      </c>
      <c r="AJ62" s="24">
        <f>IF(AND($D62=AF62,$E62=AH62),1,0)</f>
        <v>0</v>
      </c>
      <c r="AK62" s="13">
        <f>IF($D62="","",(IFERROR(Standings!$B$13/$G62,0)*AJ62+3*AI62)*$F62)</f>
        <v>0</v>
      </c>
      <c r="AL62" s="40">
        <v>1</v>
      </c>
      <c r="AM62" s="41"/>
      <c r="AN62" s="42">
        <v>0</v>
      </c>
      <c r="AO62" s="24">
        <f>IF(SIGN(AL62-AN62)=SIGN($D62-$E62),1,0)</f>
        <v>1</v>
      </c>
      <c r="AP62" s="24">
        <f>IF(AND($D62=AL62,$E62=AN62),1,0)</f>
        <v>0</v>
      </c>
      <c r="AQ62" s="13">
        <f>IF($D62="","",(IFERROR(Standings!$B$13/$G62,0)*AP62+3*AO62)*$F62)</f>
        <v>6</v>
      </c>
      <c r="AR62" s="40">
        <v>2</v>
      </c>
      <c r="AS62" s="41"/>
      <c r="AT62" s="42">
        <v>0</v>
      </c>
      <c r="AU62" s="24">
        <f>IF(SIGN(AR62-AT62)=SIGN($D62-$E62),1,0)</f>
        <v>1</v>
      </c>
      <c r="AV62" s="24">
        <f>IF(AND($D62=AR62,$E62=AT62),1,0)</f>
        <v>0</v>
      </c>
      <c r="AW62" s="13">
        <f>IF($D62="","",(IFERROR(Standings!$B$13/$G62,0)*AV62+3*AU62)*$F62)</f>
        <v>6</v>
      </c>
      <c r="AX62" s="40">
        <v>2.1</v>
      </c>
      <c r="AY62" s="41"/>
      <c r="AZ62" s="42">
        <v>2</v>
      </c>
      <c r="BA62" s="24">
        <f>IF(SIGN(AX62-AZ62)=SIGN($D62-$E62),1,0)</f>
        <v>1</v>
      </c>
      <c r="BB62" s="24">
        <f>IF(AND($D62=AX62,$E62=AZ62),1,0)</f>
        <v>0</v>
      </c>
      <c r="BC62" s="13">
        <f>IF($D62="","",(IFERROR(Standings!$B$13/$G62,0)*BB62+3*BA62)*$F62)</f>
        <v>6</v>
      </c>
      <c r="BD62" s="44">
        <v>2</v>
      </c>
      <c r="BE62" s="38"/>
      <c r="BF62" s="38">
        <v>1</v>
      </c>
      <c r="BG62" s="24">
        <f>IF(SIGN(BD62-BF62)=SIGN($D62-$E62),1,0)</f>
        <v>1</v>
      </c>
      <c r="BH62" s="24">
        <f>IF(AND($D62=BD62,$E62=BF62),1,0)</f>
        <v>0</v>
      </c>
      <c r="BI62" s="13">
        <f>IF($D62="","",(IFERROR(Standings!$B$13/$G62,0)*BH62+3*BG62)*$F62)</f>
        <v>6</v>
      </c>
      <c r="BJ62" s="40">
        <v>0</v>
      </c>
      <c r="BK62" s="41"/>
      <c r="BL62" s="42" t="s">
        <v>77</v>
      </c>
      <c r="BM62" s="24">
        <f>IF(SIGN(BJ62-BL62)=SIGN($D62-$E62),1,0)</f>
        <v>0</v>
      </c>
      <c r="BN62" s="24">
        <f>IF(AND($D62=BJ62,$E62=BL62),1,0)</f>
        <v>0</v>
      </c>
      <c r="BO62" s="13">
        <f>IF($D62="","",(IFERROR(Standings!$B$13/$G62,0)*BN62+3*BM62)*$F62)</f>
        <v>0</v>
      </c>
    </row>
    <row r="63" spans="1:67" ht="15.75" customHeight="1" thickBot="1" x14ac:dyDescent="0.25">
      <c r="A63" s="2" t="s">
        <v>78</v>
      </c>
      <c r="B63" s="35" t="s">
        <v>29</v>
      </c>
      <c r="C63" s="36" t="s">
        <v>36</v>
      </c>
      <c r="D63" s="14">
        <v>1.1000000000000001</v>
      </c>
      <c r="E63" s="14">
        <v>1</v>
      </c>
      <c r="F63" s="16">
        <v>2</v>
      </c>
      <c r="G63" s="17">
        <f t="shared" si="0"/>
        <v>0</v>
      </c>
      <c r="H63" s="14">
        <v>0</v>
      </c>
      <c r="I63" s="15"/>
      <c r="J63" s="14">
        <v>3</v>
      </c>
      <c r="K63" s="24">
        <f>IF(SIGN(H63-J63)=SIGN($D63-$E63),1,0)</f>
        <v>0</v>
      </c>
      <c r="L63" s="24">
        <f>IF(AND($D63=H63,$E63=J63),1,0)</f>
        <v>0</v>
      </c>
      <c r="M63" s="13">
        <f>IF($D63="","",(IFERROR(Standings!$B$13/$G63,0)*L63+3*K63)*$F63)</f>
        <v>0</v>
      </c>
      <c r="N63" s="45">
        <v>0</v>
      </c>
      <c r="O63" s="31" t="s">
        <v>31</v>
      </c>
      <c r="P63" s="32">
        <v>1</v>
      </c>
      <c r="Q63" s="24">
        <f>IF(SIGN(N63-P63)=SIGN($D63-$E63),1,0)</f>
        <v>0</v>
      </c>
      <c r="R63" s="24">
        <f>IF(AND($D63=N63,$E63=P63),1,0)</f>
        <v>0</v>
      </c>
      <c r="S63" s="13">
        <f>IF($D63="","",(IFERROR(Standings!$B$13/$G63,0)*R63+3*Q63)*$F63)</f>
        <v>0</v>
      </c>
      <c r="T63" s="14">
        <v>2</v>
      </c>
      <c r="U63" s="15"/>
      <c r="V63" s="14">
        <v>0</v>
      </c>
      <c r="W63" s="24">
        <f>IF(SIGN(T63-V63)=SIGN($D63-$E63),1,0)</f>
        <v>1</v>
      </c>
      <c r="X63" s="24">
        <f>IF(AND($D63=T63,$E63=V63),1,0)</f>
        <v>0</v>
      </c>
      <c r="Y63" s="13">
        <f>IF($D63="","",(IFERROR(Standings!$B$13/$G63,0)*X63+3*W63)*$F63)</f>
        <v>6</v>
      </c>
      <c r="Z63" s="15"/>
      <c r="AA63" s="15" t="s">
        <v>31</v>
      </c>
      <c r="AB63" s="15"/>
      <c r="AC63" s="24">
        <f>IF(SIGN(Z63-AB63)=SIGN($D63-$E63),1,0)</f>
        <v>0</v>
      </c>
      <c r="AD63" s="24">
        <f>IF(AND($D63=Z63,$E63=AB63),1,0)</f>
        <v>0</v>
      </c>
      <c r="AE63" s="13">
        <f>IF($D63="","",(IFERROR(Standings!$B$13/$G63,0)*AD63+3*AC63)*$F63)</f>
        <v>0</v>
      </c>
      <c r="AF63" s="14">
        <v>0</v>
      </c>
      <c r="AG63" s="15"/>
      <c r="AH63" s="14">
        <v>2</v>
      </c>
      <c r="AI63" s="24">
        <f>IF(SIGN(AF63-AH63)=SIGN($D63-$E63),1,0)</f>
        <v>0</v>
      </c>
      <c r="AJ63" s="24">
        <f>IF(AND($D63=AF63,$E63=AH63),1,0)</f>
        <v>0</v>
      </c>
      <c r="AK63" s="13">
        <f>IF($D63="","",(IFERROR(Standings!$B$13/$G63,0)*AJ63+3*AI63)*$F63)</f>
        <v>0</v>
      </c>
      <c r="AL63" s="45">
        <v>0</v>
      </c>
      <c r="AM63" s="31"/>
      <c r="AN63" s="32">
        <v>2</v>
      </c>
      <c r="AO63" s="24">
        <f>IF(SIGN(AL63-AN63)=SIGN($D63-$E63),1,0)</f>
        <v>0</v>
      </c>
      <c r="AP63" s="24">
        <f>IF(AND($D63=AL63,$E63=AN63),1,0)</f>
        <v>0</v>
      </c>
      <c r="AQ63" s="13">
        <f>IF($D63="","",(IFERROR(Standings!$B$13/$G63,0)*AP63+3*AO63)*$F63)</f>
        <v>0</v>
      </c>
      <c r="AR63" s="45">
        <v>1</v>
      </c>
      <c r="AS63" s="31"/>
      <c r="AT63" s="32">
        <v>2</v>
      </c>
      <c r="AU63" s="24">
        <f>IF(SIGN(AR63-AT63)=SIGN($D63-$E63),1,0)</f>
        <v>0</v>
      </c>
      <c r="AV63" s="24">
        <f>IF(AND($D63=AR63,$E63=AT63),1,0)</f>
        <v>0</v>
      </c>
      <c r="AW63" s="13">
        <f>IF($D63="","",(IFERROR(Standings!$B$13/$G63,0)*AV63+3*AU63)*$F63)</f>
        <v>0</v>
      </c>
      <c r="AX63" s="45">
        <v>1</v>
      </c>
      <c r="AY63" s="46"/>
      <c r="AZ63" s="32">
        <v>2</v>
      </c>
      <c r="BA63" s="24">
        <f>IF(SIGN(AX63-AZ63)=SIGN($D63-$E63),1,0)</f>
        <v>0</v>
      </c>
      <c r="BB63" s="24">
        <f>IF(AND($D63=AX63,$E63=AZ63),1,0)</f>
        <v>0</v>
      </c>
      <c r="BC63" s="13">
        <f>IF($D63="","",(IFERROR(Standings!$B$13/$G63,0)*BB63+3*BA63)*$F63)</f>
        <v>0</v>
      </c>
      <c r="BD63" s="47">
        <v>0</v>
      </c>
      <c r="BE63" s="21"/>
      <c r="BF63" s="48">
        <v>2</v>
      </c>
      <c r="BG63" s="24">
        <f>IF(SIGN(BD63-BF63)=SIGN($D63-$E63),1,0)</f>
        <v>0</v>
      </c>
      <c r="BH63" s="24">
        <f>IF(AND($D63=BD63,$E63=BF63),1,0)</f>
        <v>0</v>
      </c>
      <c r="BI63" s="13">
        <f>IF($D63="","",(IFERROR(Standings!$B$13/$G63,0)*BH63+3*BG63)*$F63)</f>
        <v>0</v>
      </c>
      <c r="BJ63" s="45">
        <v>0</v>
      </c>
      <c r="BK63" s="31"/>
      <c r="BL63" s="32">
        <v>2</v>
      </c>
      <c r="BM63" s="24">
        <f>IF(SIGN(BJ63-BL63)=SIGN($D63-$E63),1,0)</f>
        <v>0</v>
      </c>
      <c r="BN63" s="24">
        <f>IF(AND($D63=BJ63,$E63=BL63),1,0)</f>
        <v>0</v>
      </c>
      <c r="BO63" s="13">
        <f>IF($D63="","",(IFERROR(Standings!$B$13/$G63,0)*BN63+3*BM63)*$F63)</f>
        <v>0</v>
      </c>
    </row>
    <row r="64" spans="1:67" ht="15.75" customHeight="1" thickBot="1" x14ac:dyDescent="0.25">
      <c r="A64" s="2" t="s">
        <v>78</v>
      </c>
      <c r="B64" s="35" t="s">
        <v>43</v>
      </c>
      <c r="C64" s="36" t="s">
        <v>46</v>
      </c>
      <c r="D64" s="14">
        <v>1</v>
      </c>
      <c r="E64" s="14">
        <v>1.1000000000000001</v>
      </c>
      <c r="F64" s="16">
        <v>2</v>
      </c>
      <c r="G64" s="17">
        <f t="shared" si="0"/>
        <v>2</v>
      </c>
      <c r="H64" s="14">
        <v>1</v>
      </c>
      <c r="I64" s="15"/>
      <c r="J64" s="14">
        <v>1.1000000000000001</v>
      </c>
      <c r="K64" s="24">
        <f>IF(SIGN(H64-J64)=SIGN($D64-$E64),1,0)</f>
        <v>1</v>
      </c>
      <c r="L64" s="24">
        <f>IF(AND($D64=H64,$E64=J64),1,0)</f>
        <v>1</v>
      </c>
      <c r="M64" s="13">
        <f>IF($D64="","",(IFERROR(Standings!$B$13/$G64,0)*L64+3*K64)*$F64)</f>
        <v>15</v>
      </c>
      <c r="N64" s="49">
        <v>0</v>
      </c>
      <c r="O64" s="41" t="s">
        <v>31</v>
      </c>
      <c r="P64" s="42">
        <v>1</v>
      </c>
      <c r="Q64" s="24">
        <f>IF(SIGN(N64-P64)=SIGN($D64-$E64),1,0)</f>
        <v>1</v>
      </c>
      <c r="R64" s="24">
        <f>IF(AND($D64=N64,$E64=P64),1,0)</f>
        <v>0</v>
      </c>
      <c r="S64" s="13">
        <f>IF($D64="","",(IFERROR(Standings!$B$13/$G64,0)*R64+3*Q64)*$F64)</f>
        <v>6</v>
      </c>
      <c r="T64" s="14">
        <v>1</v>
      </c>
      <c r="U64" s="15"/>
      <c r="V64" s="14">
        <v>2</v>
      </c>
      <c r="W64" s="24">
        <f>IF(SIGN(T64-V64)=SIGN($D64-$E64),1,0)</f>
        <v>1</v>
      </c>
      <c r="X64" s="24">
        <f>IF(AND($D64=T64,$E64=V64),1,0)</f>
        <v>0</v>
      </c>
      <c r="Y64" s="13">
        <f>IF($D64="","",(IFERROR(Standings!$B$13/$G64,0)*X64+3*W64)*$F64)</f>
        <v>6</v>
      </c>
      <c r="Z64" s="15"/>
      <c r="AA64" s="15" t="s">
        <v>31</v>
      </c>
      <c r="AB64" s="15"/>
      <c r="AC64" s="24">
        <f>IF(SIGN(Z64-AB64)=SIGN($D64-$E64),1,0)</f>
        <v>0</v>
      </c>
      <c r="AD64" s="24">
        <f>IF(AND($D64=Z64,$E64=AB64),1,0)</f>
        <v>0</v>
      </c>
      <c r="AE64" s="13">
        <f>IF($D64="","",(IFERROR(Standings!$B$13/$G64,0)*AD64+3*AC64)*$F64)</f>
        <v>0</v>
      </c>
      <c r="AF64" s="14">
        <v>2</v>
      </c>
      <c r="AG64" s="15"/>
      <c r="AH64" s="14">
        <v>3</v>
      </c>
      <c r="AI64" s="24">
        <f>IF(SIGN(AF64-AH64)=SIGN($D64-$E64),1,0)</f>
        <v>1</v>
      </c>
      <c r="AJ64" s="24">
        <f>IF(AND($D64=AF64,$E64=AH64),1,0)</f>
        <v>0</v>
      </c>
      <c r="AK64" s="13">
        <f>IF($D64="","",(IFERROR(Standings!$B$13/$G64,0)*AJ64+3*AI64)*$F64)</f>
        <v>6</v>
      </c>
      <c r="AL64" s="49">
        <v>0</v>
      </c>
      <c r="AM64" s="41"/>
      <c r="AN64" s="42">
        <v>1</v>
      </c>
      <c r="AO64" s="24">
        <f>IF(SIGN(AL64-AN64)=SIGN($D64-$E64),1,0)</f>
        <v>1</v>
      </c>
      <c r="AP64" s="24">
        <f>IF(AND($D64=AL64,$E64=AN64),1,0)</f>
        <v>0</v>
      </c>
      <c r="AQ64" s="13">
        <f>IF($D64="","",(IFERROR(Standings!$B$13/$G64,0)*AP64+3*AO64)*$F64)</f>
        <v>6</v>
      </c>
      <c r="AR64" s="49">
        <v>1</v>
      </c>
      <c r="AS64" s="41"/>
      <c r="AT64" s="42">
        <v>1.1000000000000001</v>
      </c>
      <c r="AU64" s="24">
        <f>IF(SIGN(AR64-AT64)=SIGN($D64-$E64),1,0)</f>
        <v>1</v>
      </c>
      <c r="AV64" s="24">
        <f>IF(AND($D64=AR64,$E64=AT64),1,0)</f>
        <v>1</v>
      </c>
      <c r="AW64" s="13">
        <f>IF($D64="","",(IFERROR(Standings!$B$13/$G64,0)*AV64+3*AU64)*$F64)</f>
        <v>15</v>
      </c>
      <c r="AX64" s="49">
        <v>0</v>
      </c>
      <c r="AY64" s="50"/>
      <c r="AZ64" s="42">
        <v>1</v>
      </c>
      <c r="BA64" s="24">
        <f>IF(SIGN(AX64-AZ64)=SIGN($D64-$E64),1,0)</f>
        <v>1</v>
      </c>
      <c r="BB64" s="24">
        <f>IF(AND($D64=AX64,$E64=AZ64),1,0)</f>
        <v>0</v>
      </c>
      <c r="BC64" s="13">
        <f>IF($D64="","",(IFERROR(Standings!$B$13/$G64,0)*BB64+3*BA64)*$F64)</f>
        <v>6</v>
      </c>
      <c r="BD64" s="47">
        <v>0</v>
      </c>
      <c r="BE64" s="21"/>
      <c r="BF64" s="48">
        <v>1</v>
      </c>
      <c r="BG64" s="24">
        <f>IF(SIGN(BD64-BF64)=SIGN($D64-$E64),1,0)</f>
        <v>1</v>
      </c>
      <c r="BH64" s="24">
        <f>IF(AND($D64=BD64,$E64=BF64),1,0)</f>
        <v>0</v>
      </c>
      <c r="BI64" s="13">
        <f>IF($D64="","",(IFERROR(Standings!$B$13/$G64,0)*BH64+3*BG64)*$F64)</f>
        <v>6</v>
      </c>
      <c r="BJ64" s="49">
        <v>0</v>
      </c>
      <c r="BK64" s="41"/>
      <c r="BL64" s="42">
        <v>2</v>
      </c>
      <c r="BM64" s="24">
        <f>IF(SIGN(BJ64-BL64)=SIGN($D64-$E64),1,0)</f>
        <v>1</v>
      </c>
      <c r="BN64" s="24">
        <f>IF(AND($D64=BJ64,$E64=BL64),1,0)</f>
        <v>0</v>
      </c>
      <c r="BO64" s="13">
        <f>IF($D64="","",(IFERROR(Standings!$B$13/$G64,0)*BN64+3*BM64)*$F64)</f>
        <v>6</v>
      </c>
    </row>
    <row r="65" spans="1:67" ht="15.75" customHeight="1" thickBot="1" x14ac:dyDescent="0.25">
      <c r="A65" s="2" t="s">
        <v>79</v>
      </c>
      <c r="B65" s="35" t="s">
        <v>49</v>
      </c>
      <c r="C65" s="36" t="s">
        <v>54</v>
      </c>
      <c r="D65" s="14">
        <v>2</v>
      </c>
      <c r="E65" s="14">
        <v>0</v>
      </c>
      <c r="F65" s="16">
        <v>2</v>
      </c>
      <c r="G65" s="17">
        <f t="shared" si="0"/>
        <v>3</v>
      </c>
      <c r="H65" s="14">
        <v>2</v>
      </c>
      <c r="I65" s="15"/>
      <c r="J65" s="14">
        <v>1</v>
      </c>
      <c r="K65" s="24">
        <f>IF(SIGN(H65-J65)=SIGN($D65-$E65),1,0)</f>
        <v>1</v>
      </c>
      <c r="L65" s="24">
        <f>IF(AND($D65=H65,$E65=J65),1,0)</f>
        <v>0</v>
      </c>
      <c r="M65" s="13">
        <f>IF($D65="","",(IFERROR(Standings!$B$13/$G65,0)*L65+3*K65)*$F65)</f>
        <v>6</v>
      </c>
      <c r="N65" s="49">
        <v>1</v>
      </c>
      <c r="O65" s="41" t="s">
        <v>31</v>
      </c>
      <c r="P65" s="42">
        <v>0</v>
      </c>
      <c r="Q65" s="24">
        <f>IF(SIGN(N65-P65)=SIGN($D65-$E65),1,0)</f>
        <v>1</v>
      </c>
      <c r="R65" s="24">
        <f>IF(AND($D65=N65,$E65=P65),1,0)</f>
        <v>0</v>
      </c>
      <c r="S65" s="13">
        <f>IF($D65="","",(IFERROR(Standings!$B$13/$G65,0)*R65+3*Q65)*$F65)</f>
        <v>6</v>
      </c>
      <c r="T65" s="14">
        <v>2</v>
      </c>
      <c r="U65" s="15"/>
      <c r="V65" s="14">
        <v>0</v>
      </c>
      <c r="W65" s="24">
        <f>IF(SIGN(T65-V65)=SIGN($D65-$E65),1,0)</f>
        <v>1</v>
      </c>
      <c r="X65" s="24">
        <f>IF(AND($D65=T65,$E65=V65),1,0)</f>
        <v>1</v>
      </c>
      <c r="Y65" s="13">
        <f>IF($D65="","",(IFERROR(Standings!$B$13/$G65,0)*X65+3*W65)*$F65)</f>
        <v>12</v>
      </c>
      <c r="Z65" s="15"/>
      <c r="AA65" s="15" t="s">
        <v>31</v>
      </c>
      <c r="AB65" s="15"/>
      <c r="AC65" s="24">
        <f>IF(SIGN(Z65-AB65)=SIGN($D65-$E65),1,0)</f>
        <v>0</v>
      </c>
      <c r="AD65" s="24">
        <f>IF(AND($D65=Z65,$E65=AB65),1,0)</f>
        <v>0</v>
      </c>
      <c r="AE65" s="13">
        <f>IF($D65="","",(IFERROR(Standings!$B$13/$G65,0)*AD65+3*AC65)*$F65)</f>
        <v>0</v>
      </c>
      <c r="AF65" s="14">
        <v>3</v>
      </c>
      <c r="AG65" s="15"/>
      <c r="AH65" s="14">
        <v>1</v>
      </c>
      <c r="AI65" s="24">
        <f>IF(SIGN(AF65-AH65)=SIGN($D65-$E65),1,0)</f>
        <v>1</v>
      </c>
      <c r="AJ65" s="24">
        <f>IF(AND($D65=AF65,$E65=AH65),1,0)</f>
        <v>0</v>
      </c>
      <c r="AK65" s="13">
        <f>IF($D65="","",(IFERROR(Standings!$B$13/$G65,0)*AJ65+3*AI65)*$F65)</f>
        <v>6</v>
      </c>
      <c r="AL65" s="49">
        <v>1</v>
      </c>
      <c r="AM65" s="41"/>
      <c r="AN65" s="42">
        <v>2</v>
      </c>
      <c r="AO65" s="24">
        <f>IF(SIGN(AL65-AN65)=SIGN($D65-$E65),1,0)</f>
        <v>0</v>
      </c>
      <c r="AP65" s="24">
        <f>IF(AND($D65=AL65,$E65=AN65),1,0)</f>
        <v>0</v>
      </c>
      <c r="AQ65" s="13">
        <f>IF($D65="","",(IFERROR(Standings!$B$13/$G65,0)*AP65+3*AO65)*$F65)</f>
        <v>0</v>
      </c>
      <c r="AR65" s="49">
        <v>2</v>
      </c>
      <c r="AS65" s="41"/>
      <c r="AT65" s="42">
        <v>1</v>
      </c>
      <c r="AU65" s="24">
        <f>IF(SIGN(AR65-AT65)=SIGN($D65-$E65),1,0)</f>
        <v>1</v>
      </c>
      <c r="AV65" s="24">
        <f>IF(AND($D65=AR65,$E65=AT65),1,0)</f>
        <v>0</v>
      </c>
      <c r="AW65" s="13">
        <f>IF($D65="","",(IFERROR(Standings!$B$13/$G65,0)*AV65+3*AU65)*$F65)</f>
        <v>6</v>
      </c>
      <c r="AX65" s="49">
        <v>2</v>
      </c>
      <c r="AY65" s="50"/>
      <c r="AZ65" s="42">
        <v>0</v>
      </c>
      <c r="BA65" s="24">
        <f>IF(SIGN(AX65-AZ65)=SIGN($D65-$E65),1,0)</f>
        <v>1</v>
      </c>
      <c r="BB65" s="24">
        <f>IF(AND($D65=AX65,$E65=AZ65),1,0)</f>
        <v>1</v>
      </c>
      <c r="BC65" s="13">
        <f>IF($D65="","",(IFERROR(Standings!$B$13/$G65,0)*BB65+3*BA65)*$F65)</f>
        <v>12</v>
      </c>
      <c r="BD65" s="47">
        <v>3</v>
      </c>
      <c r="BE65" s="21"/>
      <c r="BF65" s="48">
        <v>1</v>
      </c>
      <c r="BG65" s="24">
        <f>IF(SIGN(BD65-BF65)=SIGN($D65-$E65),1,0)</f>
        <v>1</v>
      </c>
      <c r="BH65" s="24">
        <f>IF(AND($D65=BD65,$E65=BF65),1,0)</f>
        <v>0</v>
      </c>
      <c r="BI65" s="13">
        <f>IF($D65="","",(IFERROR(Standings!$B$13/$G65,0)*BH65+3*BG65)*$F65)</f>
        <v>6</v>
      </c>
      <c r="BJ65" s="49">
        <v>2</v>
      </c>
      <c r="BK65" s="41"/>
      <c r="BL65" s="42">
        <v>0</v>
      </c>
      <c r="BM65" s="24">
        <f>IF(SIGN(BJ65-BL65)=SIGN($D65-$E65),1,0)</f>
        <v>1</v>
      </c>
      <c r="BN65" s="24">
        <f>IF(AND($D65=BJ65,$E65=BL65),1,0)</f>
        <v>1</v>
      </c>
      <c r="BO65" s="13">
        <f>IF($D65="","",(IFERROR(Standings!$B$13/$G65,0)*BN65+3*BM65)*$F65)</f>
        <v>12</v>
      </c>
    </row>
    <row r="66" spans="1:67" ht="15.75" customHeight="1" thickBot="1" x14ac:dyDescent="0.25">
      <c r="A66" s="2" t="s">
        <v>79</v>
      </c>
      <c r="B66" s="35" t="s">
        <v>58</v>
      </c>
      <c r="C66" s="36" t="s">
        <v>66</v>
      </c>
      <c r="D66" s="14">
        <v>3</v>
      </c>
      <c r="E66" s="14">
        <v>2</v>
      </c>
      <c r="F66" s="16">
        <v>2</v>
      </c>
      <c r="G66" s="17">
        <f t="shared" si="0"/>
        <v>0</v>
      </c>
      <c r="H66" s="14">
        <v>4</v>
      </c>
      <c r="I66" s="15"/>
      <c r="J66" s="14">
        <v>0</v>
      </c>
      <c r="K66" s="24">
        <f>IF(SIGN(H66-J66)=SIGN($D66-$E66),1,0)</f>
        <v>1</v>
      </c>
      <c r="L66" s="24">
        <f>IF(AND($D66=H66,$E66=J66),1,0)</f>
        <v>0</v>
      </c>
      <c r="M66" s="13">
        <f>IF($D66="","",(IFERROR(Standings!$B$13/$G66,0)*L66+3*K66)*$F66)</f>
        <v>6</v>
      </c>
      <c r="N66" s="49">
        <v>1</v>
      </c>
      <c r="O66" s="41" t="s">
        <v>31</v>
      </c>
      <c r="P66" s="42">
        <v>0</v>
      </c>
      <c r="Q66" s="24">
        <f>IF(SIGN(N66-P66)=SIGN($D66-$E66),1,0)</f>
        <v>1</v>
      </c>
      <c r="R66" s="24">
        <f>IF(AND($D66=N66,$E66=P66),1,0)</f>
        <v>0</v>
      </c>
      <c r="S66" s="13">
        <f>IF($D66="","",(IFERROR(Standings!$B$13/$G66,0)*R66+3*Q66)*$F66)</f>
        <v>6</v>
      </c>
      <c r="T66" s="14">
        <v>1</v>
      </c>
      <c r="U66" s="15"/>
      <c r="V66" s="14">
        <v>0</v>
      </c>
      <c r="W66" s="24">
        <f>IF(SIGN(T66-V66)=SIGN($D66-$E66),1,0)</f>
        <v>1</v>
      </c>
      <c r="X66" s="24">
        <f>IF(AND($D66=T66,$E66=V66),1,0)</f>
        <v>0</v>
      </c>
      <c r="Y66" s="13">
        <f>IF($D66="","",(IFERROR(Standings!$B$13/$G66,0)*X66+3*W66)*$F66)</f>
        <v>6</v>
      </c>
      <c r="Z66" s="15"/>
      <c r="AA66" s="15" t="s">
        <v>31</v>
      </c>
      <c r="AB66" s="15"/>
      <c r="AC66" s="24">
        <f>IF(SIGN(Z66-AB66)=SIGN($D66-$E66),1,0)</f>
        <v>0</v>
      </c>
      <c r="AD66" s="24">
        <f>IF(AND($D66=Z66,$E66=AB66),1,0)</f>
        <v>0</v>
      </c>
      <c r="AE66" s="13">
        <f>IF($D66="","",(IFERROR(Standings!$B$13/$G66,0)*AD66+3*AC66)*$F66)</f>
        <v>0</v>
      </c>
      <c r="AF66" s="14">
        <v>0</v>
      </c>
      <c r="AG66" s="15"/>
      <c r="AH66" s="14">
        <v>1</v>
      </c>
      <c r="AI66" s="24">
        <f>IF(SIGN(AF66-AH66)=SIGN($D66-$E66),1,0)</f>
        <v>0</v>
      </c>
      <c r="AJ66" s="24">
        <f>IF(AND($D66=AF66,$E66=AH66),1,0)</f>
        <v>0</v>
      </c>
      <c r="AK66" s="13">
        <f>IF($D66="","",(IFERROR(Standings!$B$13/$G66,0)*AJ66+3*AI66)*$F66)</f>
        <v>0</v>
      </c>
      <c r="AL66" s="49">
        <v>2</v>
      </c>
      <c r="AM66" s="41"/>
      <c r="AN66" s="42">
        <v>0</v>
      </c>
      <c r="AO66" s="24">
        <f>IF(SIGN(AL66-AN66)=SIGN($D66-$E66),1,0)</f>
        <v>1</v>
      </c>
      <c r="AP66" s="24">
        <f>IF(AND($D66=AL66,$E66=AN66),1,0)</f>
        <v>0</v>
      </c>
      <c r="AQ66" s="13">
        <f>IF($D66="","",(IFERROR(Standings!$B$13/$G66,0)*AP66+3*AO66)*$F66)</f>
        <v>6</v>
      </c>
      <c r="AR66" s="49">
        <v>3</v>
      </c>
      <c r="AS66" s="41"/>
      <c r="AT66" s="42">
        <v>1</v>
      </c>
      <c r="AU66" s="24">
        <f>IF(SIGN(AR66-AT66)=SIGN($D66-$E66),1,0)</f>
        <v>1</v>
      </c>
      <c r="AV66" s="24">
        <f>IF(AND($D66=AR66,$E66=AT66),1,0)</f>
        <v>0</v>
      </c>
      <c r="AW66" s="13">
        <f>IF($D66="","",(IFERROR(Standings!$B$13/$G66,0)*AV66+3*AU66)*$F66)</f>
        <v>6</v>
      </c>
      <c r="AX66" s="49">
        <v>3</v>
      </c>
      <c r="AY66" s="50"/>
      <c r="AZ66" s="42">
        <v>0</v>
      </c>
      <c r="BA66" s="24">
        <f>IF(SIGN(AX66-AZ66)=SIGN($D66-$E66),1,0)</f>
        <v>1</v>
      </c>
      <c r="BB66" s="24">
        <f>IF(AND($D66=AX66,$E66=AZ66),1,0)</f>
        <v>0</v>
      </c>
      <c r="BC66" s="13">
        <f>IF($D66="","",(IFERROR(Standings!$B$13/$G66,0)*BB66+3*BA66)*$F66)</f>
        <v>6</v>
      </c>
      <c r="BD66" s="47">
        <v>3</v>
      </c>
      <c r="BE66" s="21"/>
      <c r="BF66" s="48">
        <v>1</v>
      </c>
      <c r="BG66" s="24">
        <f>IF(SIGN(BD66-BF66)=SIGN($D66-$E66),1,0)</f>
        <v>1</v>
      </c>
      <c r="BH66" s="24">
        <f>IF(AND($D66=BD66,$E66=BF66),1,0)</f>
        <v>0</v>
      </c>
      <c r="BI66" s="13">
        <f>IF($D66="","",(IFERROR(Standings!$B$13/$G66,0)*BH66+3*BG66)*$F66)</f>
        <v>6</v>
      </c>
      <c r="BJ66" s="49">
        <v>2</v>
      </c>
      <c r="BK66" s="41"/>
      <c r="BL66" s="42">
        <v>0</v>
      </c>
      <c r="BM66" s="24">
        <f>IF(SIGN(BJ66-BL66)=SIGN($D66-$E66),1,0)</f>
        <v>1</v>
      </c>
      <c r="BN66" s="24">
        <f>IF(AND($D66=BJ66,$E66=BL66),1,0)</f>
        <v>0</v>
      </c>
      <c r="BO66" s="13">
        <f>IF($D66="","",(IFERROR(Standings!$B$13/$G66,0)*BN66+3*BM66)*$F66)</f>
        <v>6</v>
      </c>
    </row>
    <row r="67" spans="1:67" ht="15.75" customHeight="1" thickBot="1" x14ac:dyDescent="0.25">
      <c r="A67" s="2" t="s">
        <v>80</v>
      </c>
      <c r="B67" s="35" t="s">
        <v>50</v>
      </c>
      <c r="C67" s="36" t="s">
        <v>56</v>
      </c>
      <c r="D67" s="14">
        <v>0</v>
      </c>
      <c r="E67" s="14">
        <v>1</v>
      </c>
      <c r="F67" s="16">
        <v>2</v>
      </c>
      <c r="G67" s="17">
        <f t="shared" si="0"/>
        <v>1</v>
      </c>
      <c r="H67" s="14">
        <v>1</v>
      </c>
      <c r="I67" s="15"/>
      <c r="J67" s="14">
        <v>1.1000000000000001</v>
      </c>
      <c r="K67" s="24">
        <f>IF(SIGN(H67-J67)=SIGN($D67-$E67),1,0)</f>
        <v>1</v>
      </c>
      <c r="L67" s="24">
        <f>IF(AND($D67=H67,$E67=J67),1,0)</f>
        <v>0</v>
      </c>
      <c r="M67" s="13">
        <f>IF($D67="","",(IFERROR(Standings!$B$13/$G67,0)*L67+3*K67)*$F67)</f>
        <v>6</v>
      </c>
      <c r="N67" s="49">
        <v>0</v>
      </c>
      <c r="O67" s="41" t="s">
        <v>31</v>
      </c>
      <c r="P67" s="42">
        <v>0.1</v>
      </c>
      <c r="Q67" s="24">
        <f>IF(SIGN(N67-P67)=SIGN($D67-$E67),1,0)</f>
        <v>1</v>
      </c>
      <c r="R67" s="24">
        <f>IF(AND($D67=N67,$E67=P67),1,0)</f>
        <v>0</v>
      </c>
      <c r="S67" s="13">
        <f>IF($D67="","",(IFERROR(Standings!$B$13/$G67,0)*R67+3*Q67)*$F67)</f>
        <v>6</v>
      </c>
      <c r="T67" s="14">
        <v>0</v>
      </c>
      <c r="U67" s="15"/>
      <c r="V67" s="14">
        <v>1</v>
      </c>
      <c r="W67" s="24">
        <f>IF(SIGN(T67-V67)=SIGN($D67-$E67),1,0)</f>
        <v>1</v>
      </c>
      <c r="X67" s="24">
        <f>IF(AND($D67=T67,$E67=V67),1,0)</f>
        <v>1</v>
      </c>
      <c r="Y67" s="13">
        <f>IF($D67="","",(IFERROR(Standings!$B$13/$G67,0)*X67+3*W67)*$F67)</f>
        <v>24</v>
      </c>
      <c r="Z67" s="15"/>
      <c r="AA67" s="15" t="s">
        <v>31</v>
      </c>
      <c r="AB67" s="15"/>
      <c r="AC67" s="24">
        <f>IF(SIGN(Z67-AB67)=SIGN($D67-$E67),1,0)</f>
        <v>0</v>
      </c>
      <c r="AD67" s="24">
        <f>IF(AND($D67=Z67,$E67=AB67),1,0)</f>
        <v>0</v>
      </c>
      <c r="AE67" s="13">
        <f>IF($D67="","",(IFERROR(Standings!$B$13/$G67,0)*AD67+3*AC67)*$F67)</f>
        <v>0</v>
      </c>
      <c r="AF67" s="14">
        <v>3</v>
      </c>
      <c r="AG67" s="15"/>
      <c r="AH67" s="14">
        <v>2</v>
      </c>
      <c r="AI67" s="24">
        <f>IF(SIGN(AF67-AH67)=SIGN($D67-$E67),1,0)</f>
        <v>0</v>
      </c>
      <c r="AJ67" s="24">
        <f>IF(AND($D67=AF67,$E67=AH67),1,0)</f>
        <v>0</v>
      </c>
      <c r="AK67" s="13">
        <f>IF($D67="","",(IFERROR(Standings!$B$13/$G67,0)*AJ67+3*AI67)*$F67)</f>
        <v>0</v>
      </c>
      <c r="AL67" s="49">
        <v>1.1000000000000001</v>
      </c>
      <c r="AM67" s="41"/>
      <c r="AN67" s="42">
        <v>1</v>
      </c>
      <c r="AO67" s="24">
        <f>IF(SIGN(AL67-AN67)=SIGN($D67-$E67),1,0)</f>
        <v>0</v>
      </c>
      <c r="AP67" s="24">
        <f>IF(AND($D67=AL67,$E67=AN67),1,0)</f>
        <v>0</v>
      </c>
      <c r="AQ67" s="13">
        <f>IF($D67="","",(IFERROR(Standings!$B$13/$G67,0)*AP67+3*AO67)*$F67)</f>
        <v>0</v>
      </c>
      <c r="AR67" s="49">
        <v>2</v>
      </c>
      <c r="AS67" s="41"/>
      <c r="AT67" s="42">
        <v>1</v>
      </c>
      <c r="AU67" s="24">
        <f>IF(SIGN(AR67-AT67)=SIGN($D67-$E67),1,0)</f>
        <v>0</v>
      </c>
      <c r="AV67" s="24">
        <f>IF(AND($D67=AR67,$E67=AT67),1,0)</f>
        <v>0</v>
      </c>
      <c r="AW67" s="13">
        <f>IF($D67="","",(IFERROR(Standings!$B$13/$G67,0)*AV67+3*AU67)*$F67)</f>
        <v>0</v>
      </c>
      <c r="AX67" s="49">
        <v>1.1000000000000001</v>
      </c>
      <c r="AY67" s="50"/>
      <c r="AZ67" s="42">
        <v>1</v>
      </c>
      <c r="BA67" s="24">
        <f>IF(SIGN(AX67-AZ67)=SIGN($D67-$E67),1,0)</f>
        <v>0</v>
      </c>
      <c r="BB67" s="24">
        <f>IF(AND($D67=AX67,$E67=AZ67),1,0)</f>
        <v>0</v>
      </c>
      <c r="BC67" s="13">
        <f>IF($D67="","",(IFERROR(Standings!$B$13/$G67,0)*BB67+3*BA67)*$F67)</f>
        <v>0</v>
      </c>
      <c r="BD67" s="47">
        <v>1</v>
      </c>
      <c r="BE67" s="21"/>
      <c r="BF67" s="48">
        <v>2</v>
      </c>
      <c r="BG67" s="24">
        <f>IF(SIGN(BD67-BF67)=SIGN($D67-$E67),1,0)</f>
        <v>1</v>
      </c>
      <c r="BH67" s="24">
        <f>IF(AND($D67=BD67,$E67=BF67),1,0)</f>
        <v>0</v>
      </c>
      <c r="BI67" s="13">
        <f>IF($D67="","",(IFERROR(Standings!$B$13/$G67,0)*BH67+3*BG67)*$F67)</f>
        <v>6</v>
      </c>
      <c r="BJ67" s="49">
        <v>1</v>
      </c>
      <c r="BK67" s="41"/>
      <c r="BL67" s="42">
        <v>0</v>
      </c>
      <c r="BM67" s="24">
        <f>IF(SIGN(BJ67-BL67)=SIGN($D67-$E67),1,0)</f>
        <v>0</v>
      </c>
      <c r="BN67" s="24">
        <f>IF(AND($D67=BJ67,$E67=BL67),1,0)</f>
        <v>0</v>
      </c>
      <c r="BO67" s="13">
        <f>IF($D67="","",(IFERROR(Standings!$B$13/$G67,0)*BN67+3*BM67)*$F67)</f>
        <v>0</v>
      </c>
    </row>
    <row r="68" spans="1:67" ht="15.75" customHeight="1" thickBot="1" x14ac:dyDescent="0.25">
      <c r="A68" s="2" t="s">
        <v>80</v>
      </c>
      <c r="B68" s="35" t="s">
        <v>61</v>
      </c>
      <c r="C68" s="36" t="s">
        <v>65</v>
      </c>
      <c r="D68" s="14">
        <v>1.1000000000000001</v>
      </c>
      <c r="E68" s="14">
        <v>1</v>
      </c>
      <c r="F68" s="16">
        <v>2</v>
      </c>
      <c r="G68" s="17">
        <f t="shared" si="0"/>
        <v>1</v>
      </c>
      <c r="H68" s="14">
        <v>2.1</v>
      </c>
      <c r="I68" s="15"/>
      <c r="J68" s="14">
        <v>2</v>
      </c>
      <c r="K68" s="24">
        <f>IF(SIGN(H68-J68)=SIGN($D68-$E68),1,0)</f>
        <v>1</v>
      </c>
      <c r="L68" s="24">
        <f>IF(AND($D68=H68,$E68=J68),1,0)</f>
        <v>0</v>
      </c>
      <c r="M68" s="13">
        <f>IF($D68="","",(IFERROR(Standings!$B$13/$G68,0)*L68+3*K68)*$F68)</f>
        <v>6</v>
      </c>
      <c r="N68" s="49">
        <v>1</v>
      </c>
      <c r="O68" s="41" t="s">
        <v>31</v>
      </c>
      <c r="P68" s="42">
        <v>0</v>
      </c>
      <c r="Q68" s="24">
        <f>IF(SIGN(N68-P68)=SIGN($D68-$E68),1,0)</f>
        <v>1</v>
      </c>
      <c r="R68" s="24">
        <f>IF(AND($D68=N68,$E68=P68),1,0)</f>
        <v>0</v>
      </c>
      <c r="S68" s="13">
        <f>IF($D68="","",(IFERROR(Standings!$B$13/$G68,0)*R68+3*Q68)*$F68)</f>
        <v>6</v>
      </c>
      <c r="T68" s="14">
        <v>1</v>
      </c>
      <c r="U68" s="15"/>
      <c r="V68" s="14">
        <v>0</v>
      </c>
      <c r="W68" s="24">
        <f>IF(SIGN(T68-V68)=SIGN($D68-$E68),1,0)</f>
        <v>1</v>
      </c>
      <c r="X68" s="24">
        <f>IF(AND($D68=T68,$E68=V68),1,0)</f>
        <v>0</v>
      </c>
      <c r="Y68" s="13">
        <f>IF($D68="","",(IFERROR(Standings!$B$13/$G68,0)*X68+3*W68)*$F68)</f>
        <v>6</v>
      </c>
      <c r="Z68" s="15"/>
      <c r="AA68" s="15" t="s">
        <v>31</v>
      </c>
      <c r="AB68" s="15"/>
      <c r="AC68" s="24">
        <f>IF(SIGN(Z68-AB68)=SIGN($D68-$E68),1,0)</f>
        <v>0</v>
      </c>
      <c r="AD68" s="24">
        <f>IF(AND($D68=Z68,$E68=AB68),1,0)</f>
        <v>0</v>
      </c>
      <c r="AE68" s="13">
        <f>IF($D68="","",(IFERROR(Standings!$B$13/$G68,0)*AD68+3*AC68)*$F68)</f>
        <v>0</v>
      </c>
      <c r="AF68" s="14">
        <v>0</v>
      </c>
      <c r="AG68" s="15"/>
      <c r="AH68" s="14">
        <v>3</v>
      </c>
      <c r="AI68" s="24">
        <f>IF(SIGN(AF68-AH68)=SIGN($D68-$E68),1,0)</f>
        <v>0</v>
      </c>
      <c r="AJ68" s="24">
        <f>IF(AND($D68=AF68,$E68=AH68),1,0)</f>
        <v>0</v>
      </c>
      <c r="AK68" s="13">
        <f>IF($D68="","",(IFERROR(Standings!$B$13/$G68,0)*AJ68+3*AI68)*$F68)</f>
        <v>0</v>
      </c>
      <c r="AL68" s="49">
        <v>2</v>
      </c>
      <c r="AM68" s="41"/>
      <c r="AN68" s="42">
        <v>1</v>
      </c>
      <c r="AO68" s="24">
        <f>IF(SIGN(AL68-AN68)=SIGN($D68-$E68),1,0)</f>
        <v>1</v>
      </c>
      <c r="AP68" s="24">
        <f>IF(AND($D68=AL68,$E68=AN68),1,0)</f>
        <v>0</v>
      </c>
      <c r="AQ68" s="13">
        <f>IF($D68="","",(IFERROR(Standings!$B$13/$G68,0)*AP68+3*AO68)*$F68)</f>
        <v>6</v>
      </c>
      <c r="AR68" s="49">
        <v>2</v>
      </c>
      <c r="AS68" s="41"/>
      <c r="AT68" s="42">
        <v>1</v>
      </c>
      <c r="AU68" s="24">
        <f>IF(SIGN(AR68-AT68)=SIGN($D68-$E68),1,0)</f>
        <v>1</v>
      </c>
      <c r="AV68" s="24">
        <f>IF(AND($D68=AR68,$E68=AT68),1,0)</f>
        <v>0</v>
      </c>
      <c r="AW68" s="13">
        <f>IF($D68="","",(IFERROR(Standings!$B$13/$G68,0)*AV68+3*AU68)*$F68)</f>
        <v>6</v>
      </c>
      <c r="AX68" s="49">
        <v>1</v>
      </c>
      <c r="AY68" s="50"/>
      <c r="AZ68" s="42">
        <v>2</v>
      </c>
      <c r="BA68" s="24">
        <f>IF(SIGN(AX68-AZ68)=SIGN($D68-$E68),1,0)</f>
        <v>0</v>
      </c>
      <c r="BB68" s="24">
        <f>IF(AND($D68=AX68,$E68=AZ68),1,0)</f>
        <v>0</v>
      </c>
      <c r="BC68" s="13">
        <f>IF($D68="","",(IFERROR(Standings!$B$13/$G68,0)*BB68+3*BA68)*$F68)</f>
        <v>0</v>
      </c>
      <c r="BD68" s="47">
        <v>2.1</v>
      </c>
      <c r="BE68" s="21"/>
      <c r="BF68" s="48">
        <v>2</v>
      </c>
      <c r="BG68" s="24">
        <f>IF(SIGN(BD68-BF68)=SIGN($D68-$E68),1,0)</f>
        <v>1</v>
      </c>
      <c r="BH68" s="24">
        <f>IF(AND($D68=BD68,$E68=BF68),1,0)</f>
        <v>0</v>
      </c>
      <c r="BI68" s="13">
        <f>IF($D68="","",(IFERROR(Standings!$B$13/$G68,0)*BH68+3*BG68)*$F68)</f>
        <v>6</v>
      </c>
      <c r="BJ68" s="51">
        <v>1.1000000000000001</v>
      </c>
      <c r="BK68" s="41"/>
      <c r="BL68" s="42">
        <v>1</v>
      </c>
      <c r="BM68" s="24">
        <f>IF(SIGN(BJ68-BL68)=SIGN($D68-$E68),1,0)</f>
        <v>1</v>
      </c>
      <c r="BN68" s="24">
        <f>IF(AND($D68=BJ68,$E68=BL68),1,0)</f>
        <v>1</v>
      </c>
      <c r="BO68" s="13">
        <f>IF($D68="","",(IFERROR(Standings!$B$13/$G68,0)*BN68+3*BM68)*$F68)</f>
        <v>24</v>
      </c>
    </row>
    <row r="69" spans="1:67" ht="15.75" customHeight="1" thickBot="1" x14ac:dyDescent="0.25">
      <c r="A69" s="2" t="s">
        <v>81</v>
      </c>
      <c r="B69" s="52" t="s">
        <v>34</v>
      </c>
      <c r="C69" s="53" t="s">
        <v>40</v>
      </c>
      <c r="D69" s="14"/>
      <c r="E69" s="14"/>
      <c r="F69" s="54">
        <v>4</v>
      </c>
      <c r="G69" s="17">
        <f t="shared" si="0"/>
        <v>10</v>
      </c>
      <c r="H69" s="14"/>
      <c r="I69" s="15"/>
      <c r="J69" s="14"/>
      <c r="K69" s="24">
        <f>IF(SIGN(H69-J69)=SIGN($D69-$E69),1,0)</f>
        <v>1</v>
      </c>
      <c r="L69" s="24">
        <f>IF(AND($D69=H69,$E69=J69),1,0)</f>
        <v>1</v>
      </c>
      <c r="M69" s="13" t="str">
        <f>IF($D69="","",(IFERROR(Standings!$B$13/$G69,0)*L69+3*K69)*$F69)</f>
        <v/>
      </c>
      <c r="N69" s="14"/>
      <c r="O69" s="15"/>
      <c r="P69" s="14"/>
      <c r="Q69" s="24">
        <f>IF(SIGN(N69-P69)=SIGN($D69-$E69),1,0)</f>
        <v>1</v>
      </c>
      <c r="R69" s="24">
        <f>IF(AND($D69=N69,$E69=P69),1,0)</f>
        <v>1</v>
      </c>
      <c r="S69" s="13" t="str">
        <f>IF($D69="","",(IFERROR(Standings!$B$13/$G69,0)*R69+3*Q69)*$F69)</f>
        <v/>
      </c>
      <c r="T69" s="14"/>
      <c r="U69" s="15"/>
      <c r="V69" s="14"/>
      <c r="W69" s="24">
        <f>IF(SIGN(T69-V69)=SIGN($D69-$E69),1,0)</f>
        <v>1</v>
      </c>
      <c r="X69" s="24">
        <f>IF(AND($D69=T69,$E69=V69),1,0)</f>
        <v>1</v>
      </c>
      <c r="Y69" s="13" t="str">
        <f>IF($D69="","",(IFERROR(Standings!$B$13/$G69,0)*X69+3*W69)*$F69)</f>
        <v/>
      </c>
      <c r="Z69" s="15"/>
      <c r="AA69" s="15" t="s">
        <v>31</v>
      </c>
      <c r="AB69" s="15"/>
      <c r="AC69" s="24">
        <f>IF(SIGN(Z69-AB69)=SIGN($D69-$E69),1,0)</f>
        <v>1</v>
      </c>
      <c r="AD69" s="24">
        <f>IF(AND($D69=Z69,$E69=AB69),1,0)</f>
        <v>1</v>
      </c>
      <c r="AE69" s="13" t="str">
        <f>IF($D69="","",(IFERROR(Standings!$B$13/$G69,0)*AD69+3*AC69)*$F69)</f>
        <v/>
      </c>
      <c r="AF69" s="14"/>
      <c r="AG69" s="15"/>
      <c r="AH69" s="14"/>
      <c r="AI69" s="24">
        <f>IF(SIGN(AF69-AH69)=SIGN($D69-$E69),1,0)</f>
        <v>1</v>
      </c>
      <c r="AJ69" s="24">
        <f>IF(AND($D69=AF69,$E69=AH69),1,0)</f>
        <v>1</v>
      </c>
      <c r="AK69" s="13" t="str">
        <f>IF($D69="","",(IFERROR(Standings!$B$13/$G69,0)*AJ69+3*AI69)*$F69)</f>
        <v/>
      </c>
      <c r="AL69" s="14"/>
      <c r="AM69" s="15"/>
      <c r="AN69" s="14"/>
      <c r="AO69" s="24">
        <f>IF(SIGN(AL69-AN69)=SIGN($D69-$E69),1,0)</f>
        <v>1</v>
      </c>
      <c r="AP69" s="24">
        <f>IF(AND($D69=AL69,$E69=AN69),1,0)</f>
        <v>1</v>
      </c>
      <c r="AQ69" s="13" t="str">
        <f>IF($D69="","",(IFERROR(Standings!$B$13/$G69,0)*AP69+3*AO69)*$F69)</f>
        <v/>
      </c>
      <c r="AR69" s="14"/>
      <c r="AS69" s="15"/>
      <c r="AT69" s="14"/>
      <c r="AU69" s="24">
        <f>IF(SIGN(AR69-AT69)=SIGN($D69-$E69),1,0)</f>
        <v>1</v>
      </c>
      <c r="AV69" s="24">
        <f>IF(AND($D69=AR69,$E69=AT69),1,0)</f>
        <v>1</v>
      </c>
      <c r="AW69" s="13" t="str">
        <f>IF($D69="","",(IFERROR(Standings!$B$13/$G69,0)*AV69+3*AU69)*$F69)</f>
        <v/>
      </c>
      <c r="AX69" s="14"/>
      <c r="AY69" s="15"/>
      <c r="AZ69" s="14"/>
      <c r="BA69" s="24">
        <f>IF(SIGN(AX69-AZ69)=SIGN($D69-$E69),1,0)</f>
        <v>1</v>
      </c>
      <c r="BB69" s="24">
        <f>IF(AND($D69=AX69,$E69=AZ69),1,0)</f>
        <v>1</v>
      </c>
      <c r="BC69" s="13" t="str">
        <f>IF($D69="","",(IFERROR(Standings!$B$13/$G69,0)*BB69+3*BA69)*$F69)</f>
        <v/>
      </c>
      <c r="BD69" s="22"/>
      <c r="BE69" s="21"/>
      <c r="BF69" s="23"/>
      <c r="BG69" s="24">
        <f>IF(SIGN(BD69-BF69)=SIGN($D69-$E69),1,0)</f>
        <v>1</v>
      </c>
      <c r="BH69" s="24">
        <f>IF(AND($D69=BD69,$E69=BF69),1,0)</f>
        <v>1</v>
      </c>
      <c r="BI69" s="13" t="str">
        <f>IF($D69="","",(IFERROR(Standings!$B$13/$G69,0)*BH69+3*BG69)*$F69)</f>
        <v/>
      </c>
      <c r="BJ69" s="14"/>
      <c r="BK69" s="15"/>
      <c r="BL69" s="14"/>
      <c r="BM69" s="24">
        <f>IF(SIGN(BJ69-BL69)=SIGN($D69-$E69),1,0)</f>
        <v>1</v>
      </c>
      <c r="BN69" s="24">
        <f>IF(AND($D69=BJ69,$E69=BL69),1,0)</f>
        <v>1</v>
      </c>
      <c r="BO69" s="13" t="str">
        <f>IF($D69="","",(IFERROR(Standings!$B$13/$G69,0)*BN69+3*BM69)*$F69)</f>
        <v/>
      </c>
    </row>
    <row r="70" spans="1:67" ht="15.75" customHeight="1" thickBot="1" x14ac:dyDescent="0.25">
      <c r="A70" s="2" t="s">
        <v>81</v>
      </c>
      <c r="B70" s="52" t="s">
        <v>49</v>
      </c>
      <c r="C70" s="53" t="s">
        <v>58</v>
      </c>
      <c r="D70" s="14"/>
      <c r="E70" s="14"/>
      <c r="F70" s="54">
        <v>4</v>
      </c>
      <c r="G70" s="17">
        <f t="shared" si="0"/>
        <v>10</v>
      </c>
      <c r="H70" s="14"/>
      <c r="I70" s="15"/>
      <c r="J70" s="14"/>
      <c r="K70" s="24">
        <f>IF(SIGN(H70-J70)=SIGN($D70-$E70),1,0)</f>
        <v>1</v>
      </c>
      <c r="L70" s="24">
        <f>IF(AND($D70=H70,$E70=J70),1,0)</f>
        <v>1</v>
      </c>
      <c r="M70" s="13" t="str">
        <f>IF($D70="","",(IFERROR(Standings!$B$13/$G70,0)*L70+3*K70)*$F70)</f>
        <v/>
      </c>
      <c r="N70" s="14"/>
      <c r="O70" s="15"/>
      <c r="P70" s="14"/>
      <c r="Q70" s="24">
        <f>IF(SIGN(N70-P70)=SIGN($D70-$E70),1,0)</f>
        <v>1</v>
      </c>
      <c r="R70" s="24">
        <f>IF(AND($D70=N70,$E70=P70),1,0)</f>
        <v>1</v>
      </c>
      <c r="S70" s="13" t="str">
        <f>IF($D70="","",(IFERROR(Standings!$B$13/$G70,0)*R70+3*Q70)*$F70)</f>
        <v/>
      </c>
      <c r="T70" s="14"/>
      <c r="U70" s="15"/>
      <c r="V70" s="14"/>
      <c r="W70" s="24">
        <f>IF(SIGN(T70-V70)=SIGN($D70-$E70),1,0)</f>
        <v>1</v>
      </c>
      <c r="X70" s="24">
        <f>IF(AND($D70=T70,$E70=V70),1,0)</f>
        <v>1</v>
      </c>
      <c r="Y70" s="13" t="str">
        <f>IF($D70="","",(IFERROR(Standings!$B$13/$G70,0)*X70+3*W70)*$F70)</f>
        <v/>
      </c>
      <c r="Z70" s="15"/>
      <c r="AA70" s="15" t="s">
        <v>31</v>
      </c>
      <c r="AB70" s="15"/>
      <c r="AC70" s="24">
        <f>IF(SIGN(Z70-AB70)=SIGN($D70-$E70),1,0)</f>
        <v>1</v>
      </c>
      <c r="AD70" s="24">
        <f>IF(AND($D70=Z70,$E70=AB70),1,0)</f>
        <v>1</v>
      </c>
      <c r="AE70" s="13" t="str">
        <f>IF($D70="","",(IFERROR(Standings!$B$13/$G70,0)*AD70+3*AC70)*$F70)</f>
        <v/>
      </c>
      <c r="AF70" s="14"/>
      <c r="AG70" s="15"/>
      <c r="AH70" s="14"/>
      <c r="AI70" s="24">
        <f>IF(SIGN(AF70-AH70)=SIGN($D70-$E70),1,0)</f>
        <v>1</v>
      </c>
      <c r="AJ70" s="24">
        <f>IF(AND($D70=AF70,$E70=AH70),1,0)</f>
        <v>1</v>
      </c>
      <c r="AK70" s="13" t="str">
        <f>IF($D70="","",(IFERROR(Standings!$B$13/$G70,0)*AJ70+3*AI70)*$F70)</f>
        <v/>
      </c>
      <c r="AL70" s="14"/>
      <c r="AM70" s="15"/>
      <c r="AN70" s="14"/>
      <c r="AO70" s="24">
        <f>IF(SIGN(AL70-AN70)=SIGN($D70-$E70),1,0)</f>
        <v>1</v>
      </c>
      <c r="AP70" s="24">
        <f>IF(AND($D70=AL70,$E70=AN70),1,0)</f>
        <v>1</v>
      </c>
      <c r="AQ70" s="13" t="str">
        <f>IF($D70="","",(IFERROR(Standings!$B$13/$G70,0)*AP70+3*AO70)*$F70)</f>
        <v/>
      </c>
      <c r="AR70" s="14"/>
      <c r="AS70" s="15"/>
      <c r="AT70" s="14"/>
      <c r="AU70" s="24">
        <f>IF(SIGN(AR70-AT70)=SIGN($D70-$E70),1,0)</f>
        <v>1</v>
      </c>
      <c r="AV70" s="24">
        <f>IF(AND($D70=AR70,$E70=AT70),1,0)</f>
        <v>1</v>
      </c>
      <c r="AW70" s="13" t="str">
        <f>IF($D70="","",(IFERROR(Standings!$B$13/$G70,0)*AV70+3*AU70)*$F70)</f>
        <v/>
      </c>
      <c r="AX70" s="14"/>
      <c r="AY70" s="15"/>
      <c r="AZ70" s="14"/>
      <c r="BA70" s="24">
        <f>IF(SIGN(AX70-AZ70)=SIGN($D70-$E70),1,0)</f>
        <v>1</v>
      </c>
      <c r="BB70" s="24">
        <f>IF(AND($D70=AX70,$E70=AZ70),1,0)</f>
        <v>1</v>
      </c>
      <c r="BC70" s="13" t="str">
        <f>IF($D70="","",(IFERROR(Standings!$B$13/$G70,0)*BB70+3*BA70)*$F70)</f>
        <v/>
      </c>
      <c r="BD70" s="22"/>
      <c r="BE70" s="21"/>
      <c r="BF70" s="23"/>
      <c r="BG70" s="24">
        <f>IF(SIGN(BD70-BF70)=SIGN($D70-$E70),1,0)</f>
        <v>1</v>
      </c>
      <c r="BH70" s="24">
        <f>IF(AND($D70=BD70,$E70=BF70),1,0)</f>
        <v>1</v>
      </c>
      <c r="BI70" s="13" t="str">
        <f>IF($D70="","",(IFERROR(Standings!$B$13/$G70,0)*BH70+3*BG70)*$F70)</f>
        <v/>
      </c>
      <c r="BJ70" s="14"/>
      <c r="BK70" s="15"/>
      <c r="BL70" s="14"/>
      <c r="BM70" s="24">
        <f>IF(SIGN(BJ70-BL70)=SIGN($D70-$E70),1,0)</f>
        <v>1</v>
      </c>
      <c r="BN70" s="24">
        <f>IF(AND($D70=BJ70,$E70=BL70),1,0)</f>
        <v>1</v>
      </c>
      <c r="BO70" s="13" t="str">
        <f>IF($D70="","",(IFERROR(Standings!$B$13/$G70,0)*BN70+3*BM70)*$F70)</f>
        <v/>
      </c>
    </row>
    <row r="71" spans="1:67" ht="15.75" customHeight="1" thickBot="1" x14ac:dyDescent="0.25">
      <c r="A71" s="2" t="s">
        <v>76</v>
      </c>
      <c r="B71" s="52" t="s">
        <v>29</v>
      </c>
      <c r="C71" s="53" t="s">
        <v>46</v>
      </c>
      <c r="D71" s="14"/>
      <c r="E71" s="14"/>
      <c r="F71" s="54">
        <v>4</v>
      </c>
      <c r="G71" s="17">
        <f t="shared" si="0"/>
        <v>10</v>
      </c>
      <c r="H71" s="14"/>
      <c r="I71" s="15"/>
      <c r="J71" s="14"/>
      <c r="K71" s="24">
        <f>IF(SIGN(H71-J71)=SIGN($D71-$E71),1,0)</f>
        <v>1</v>
      </c>
      <c r="L71" s="24">
        <f>IF(AND($D71=H71,$E71=J71),1,0)</f>
        <v>1</v>
      </c>
      <c r="M71" s="13" t="str">
        <f>IF($D71="","",(IFERROR(Standings!$B$13/$G71,0)*L71+3*K71)*$F71)</f>
        <v/>
      </c>
      <c r="N71" s="14"/>
      <c r="O71" s="15"/>
      <c r="P71" s="14"/>
      <c r="Q71" s="24">
        <f>IF(SIGN(N71-P71)=SIGN($D71-$E71),1,0)</f>
        <v>1</v>
      </c>
      <c r="R71" s="24">
        <f>IF(AND($D71=N71,$E71=P71),1,0)</f>
        <v>1</v>
      </c>
      <c r="S71" s="13" t="str">
        <f>IF($D71="","",(IFERROR(Standings!$B$13/$G71,0)*R71+3*Q71)*$F71)</f>
        <v/>
      </c>
      <c r="T71" s="14"/>
      <c r="U71" s="15"/>
      <c r="V71" s="14"/>
      <c r="W71" s="24">
        <f>IF(SIGN(T71-V71)=SIGN($D71-$E71),1,0)</f>
        <v>1</v>
      </c>
      <c r="X71" s="24">
        <f>IF(AND($D71=T71,$E71=V71),1,0)</f>
        <v>1</v>
      </c>
      <c r="Y71" s="13" t="str">
        <f>IF($D71="","",(IFERROR(Standings!$B$13/$G71,0)*X71+3*W71)*$F71)</f>
        <v/>
      </c>
      <c r="Z71" s="15"/>
      <c r="AA71" s="15" t="s">
        <v>31</v>
      </c>
      <c r="AB71" s="15"/>
      <c r="AC71" s="24">
        <f>IF(SIGN(Z71-AB71)=SIGN($D71-$E71),1,0)</f>
        <v>1</v>
      </c>
      <c r="AD71" s="24">
        <f>IF(AND($D71=Z71,$E71=AB71),1,0)</f>
        <v>1</v>
      </c>
      <c r="AE71" s="13" t="str">
        <f>IF($D71="","",(IFERROR(Standings!$B$13/$G71,0)*AD71+3*AC71)*$F71)</f>
        <v/>
      </c>
      <c r="AF71" s="14"/>
      <c r="AG71" s="15"/>
      <c r="AH71" s="14"/>
      <c r="AI71" s="24">
        <f>IF(SIGN(AF71-AH71)=SIGN($D71-$E71),1,0)</f>
        <v>1</v>
      </c>
      <c r="AJ71" s="24">
        <f>IF(AND($D71=AF71,$E71=AH71),1,0)</f>
        <v>1</v>
      </c>
      <c r="AK71" s="13" t="str">
        <f>IF($D71="","",(IFERROR(Standings!$B$13/$G71,0)*AJ71+3*AI71)*$F71)</f>
        <v/>
      </c>
      <c r="AL71" s="14"/>
      <c r="AM71" s="15"/>
      <c r="AN71" s="14"/>
      <c r="AO71" s="24">
        <f>IF(SIGN(AL71-AN71)=SIGN($D71-$E71),1,0)</f>
        <v>1</v>
      </c>
      <c r="AP71" s="24">
        <f>IF(AND($D71=AL71,$E71=AN71),1,0)</f>
        <v>1</v>
      </c>
      <c r="AQ71" s="13" t="str">
        <f>IF($D71="","",(IFERROR(Standings!$B$13/$G71,0)*AP71+3*AO71)*$F71)</f>
        <v/>
      </c>
      <c r="AR71" s="14"/>
      <c r="AS71" s="15"/>
      <c r="AT71" s="14"/>
      <c r="AU71" s="24">
        <f>IF(SIGN(AR71-AT71)=SIGN($D71-$E71),1,0)</f>
        <v>1</v>
      </c>
      <c r="AV71" s="24">
        <f>IF(AND($D71=AR71,$E71=AT71),1,0)</f>
        <v>1</v>
      </c>
      <c r="AW71" s="13" t="str">
        <f>IF($D71="","",(IFERROR(Standings!$B$13/$G71,0)*AV71+3*AU71)*$F71)</f>
        <v/>
      </c>
      <c r="AX71" s="14"/>
      <c r="AY71" s="15"/>
      <c r="AZ71" s="14"/>
      <c r="BA71" s="24">
        <f>IF(SIGN(AX71-AZ71)=SIGN($D71-$E71),1,0)</f>
        <v>1</v>
      </c>
      <c r="BB71" s="24">
        <f>IF(AND($D71=AX71,$E71=AZ71),1,0)</f>
        <v>1</v>
      </c>
      <c r="BC71" s="13" t="str">
        <f>IF($D71="","",(IFERROR(Standings!$B$13/$G71,0)*BB71+3*BA71)*$F71)</f>
        <v/>
      </c>
      <c r="BD71" s="22"/>
      <c r="BE71" s="21"/>
      <c r="BF71" s="23"/>
      <c r="BG71" s="24">
        <f>IF(SIGN(BD71-BF71)=SIGN($D71-$E71),1,0)</f>
        <v>1</v>
      </c>
      <c r="BH71" s="24">
        <f>IF(AND($D71=BD71,$E71=BF71),1,0)</f>
        <v>1</v>
      </c>
      <c r="BI71" s="13" t="str">
        <f>IF($D71="","",(IFERROR(Standings!$B$13/$G71,0)*BH71+3*BG71)*$F71)</f>
        <v/>
      </c>
      <c r="BJ71" s="14"/>
      <c r="BK71" s="15"/>
      <c r="BL71" s="14"/>
      <c r="BM71" s="24">
        <f>IF(SIGN(BJ71-BL71)=SIGN($D71-$E71),1,0)</f>
        <v>1</v>
      </c>
      <c r="BN71" s="24">
        <f>IF(AND($D71=BJ71,$E71=BL71),1,0)</f>
        <v>1</v>
      </c>
      <c r="BO71" s="13" t="str">
        <f>IF($D71="","",(IFERROR(Standings!$B$13/$G71,0)*BN71+3*BM71)*$F71)</f>
        <v/>
      </c>
    </row>
    <row r="72" spans="1:67" ht="15.75" customHeight="1" thickBot="1" x14ac:dyDescent="0.25">
      <c r="A72" s="2" t="s">
        <v>76</v>
      </c>
      <c r="B72" s="52" t="s">
        <v>56</v>
      </c>
      <c r="C72" s="53" t="s">
        <v>61</v>
      </c>
      <c r="D72" s="14"/>
      <c r="E72" s="14"/>
      <c r="F72" s="54">
        <v>4</v>
      </c>
      <c r="G72" s="17">
        <f t="shared" si="0"/>
        <v>10</v>
      </c>
      <c r="H72" s="14"/>
      <c r="I72" s="15"/>
      <c r="J72" s="14"/>
      <c r="K72" s="24">
        <f>IF(SIGN(H72-J72)=SIGN($D72-$E72),1,0)</f>
        <v>1</v>
      </c>
      <c r="L72" s="24">
        <f>IF(AND($D72=H72,$E72=J72),1,0)</f>
        <v>1</v>
      </c>
      <c r="M72" s="13" t="str">
        <f>IF($D72="","",(IFERROR(Standings!$B$13/$G72,0)*L72+3*K72)*$F72)</f>
        <v/>
      </c>
      <c r="N72" s="14"/>
      <c r="O72" s="15"/>
      <c r="P72" s="14"/>
      <c r="Q72" s="24">
        <f>IF(SIGN(N72-P72)=SIGN($D72-$E72),1,0)</f>
        <v>1</v>
      </c>
      <c r="R72" s="24">
        <f>IF(AND($D72=N72,$E72=P72),1,0)</f>
        <v>1</v>
      </c>
      <c r="S72" s="13" t="str">
        <f>IF($D72="","",(IFERROR(Standings!$B$13/$G72,0)*R72+3*Q72)*$F72)</f>
        <v/>
      </c>
      <c r="T72" s="14"/>
      <c r="U72" s="15"/>
      <c r="V72" s="14"/>
      <c r="W72" s="24">
        <f>IF(SIGN(T72-V72)=SIGN($D72-$E72),1,0)</f>
        <v>1</v>
      </c>
      <c r="X72" s="24">
        <f>IF(AND($D72=T72,$E72=V72),1,0)</f>
        <v>1</v>
      </c>
      <c r="Y72" s="13" t="str">
        <f>IF($D72="","",(IFERROR(Standings!$B$13/$G72,0)*X72+3*W72)*$F72)</f>
        <v/>
      </c>
      <c r="Z72" s="15"/>
      <c r="AA72" s="15" t="s">
        <v>31</v>
      </c>
      <c r="AB72" s="15"/>
      <c r="AC72" s="24">
        <f>IF(SIGN(Z72-AB72)=SIGN($D72-$E72),1,0)</f>
        <v>1</v>
      </c>
      <c r="AD72" s="24">
        <f>IF(AND($D72=Z72,$E72=AB72),1,0)</f>
        <v>1</v>
      </c>
      <c r="AE72" s="13" t="str">
        <f>IF($D72="","",(IFERROR(Standings!$B$13/$G72,0)*AD72+3*AC72)*$F72)</f>
        <v/>
      </c>
      <c r="AF72" s="14"/>
      <c r="AG72" s="15"/>
      <c r="AH72" s="14"/>
      <c r="AI72" s="24">
        <f>IF(SIGN(AF72-AH72)=SIGN($D72-$E72),1,0)</f>
        <v>1</v>
      </c>
      <c r="AJ72" s="24">
        <f>IF(AND($D72=AF72,$E72=AH72),1,0)</f>
        <v>1</v>
      </c>
      <c r="AK72" s="13" t="str">
        <f>IF($D72="","",(IFERROR(Standings!$B$13/$G72,0)*AJ72+3*AI72)*$F72)</f>
        <v/>
      </c>
      <c r="AL72" s="14"/>
      <c r="AM72" s="15"/>
      <c r="AN72" s="14"/>
      <c r="AO72" s="24">
        <f>IF(SIGN(AL72-AN72)=SIGN($D72-$E72),1,0)</f>
        <v>1</v>
      </c>
      <c r="AP72" s="24">
        <f>IF(AND($D72=AL72,$E72=AN72),1,0)</f>
        <v>1</v>
      </c>
      <c r="AQ72" s="13" t="str">
        <f>IF($D72="","",(IFERROR(Standings!$B$13/$G72,0)*AP72+3*AO72)*$F72)</f>
        <v/>
      </c>
      <c r="AR72" s="14"/>
      <c r="AS72" s="15"/>
      <c r="AT72" s="14"/>
      <c r="AU72" s="24">
        <f>IF(SIGN(AR72-AT72)=SIGN($D72-$E72),1,0)</f>
        <v>1</v>
      </c>
      <c r="AV72" s="24">
        <f>IF(AND($D72=AR72,$E72=AT72),1,0)</f>
        <v>1</v>
      </c>
      <c r="AW72" s="13" t="str">
        <f>IF($D72="","",(IFERROR(Standings!$B$13/$G72,0)*AV72+3*AU72)*$F72)</f>
        <v/>
      </c>
      <c r="AX72" s="14"/>
      <c r="AY72" s="15"/>
      <c r="AZ72" s="14"/>
      <c r="BA72" s="24">
        <f>IF(SIGN(AX72-AZ72)=SIGN($D72-$E72),1,0)</f>
        <v>1</v>
      </c>
      <c r="BB72" s="24">
        <f>IF(AND($D72=AX72,$E72=AZ72),1,0)</f>
        <v>1</v>
      </c>
      <c r="BC72" s="13" t="str">
        <f>IF($D72="","",(IFERROR(Standings!$B$13/$G72,0)*BB72+3*BA72)*$F72)</f>
        <v/>
      </c>
      <c r="BD72" s="22"/>
      <c r="BE72" s="21"/>
      <c r="BF72" s="23"/>
      <c r="BG72" s="24">
        <f>IF(SIGN(BD72-BF72)=SIGN($D72-$E72),1,0)</f>
        <v>1</v>
      </c>
      <c r="BH72" s="24">
        <f>IF(AND($D72=BD72,$E72=BF72),1,0)</f>
        <v>1</v>
      </c>
      <c r="BI72" s="13" t="str">
        <f>IF($D72="","",(IFERROR(Standings!$B$13/$G72,0)*BH72+3*BG72)*$F72)</f>
        <v/>
      </c>
      <c r="BJ72" s="14"/>
      <c r="BK72" s="15"/>
      <c r="BL72" s="14"/>
      <c r="BM72" s="24">
        <f>IF(SIGN(BJ72-BL72)=SIGN($D72-$E72),1,0)</f>
        <v>1</v>
      </c>
      <c r="BN72" s="24">
        <f>IF(AND($D72=BJ72,$E72=BL72),1,0)</f>
        <v>1</v>
      </c>
      <c r="BO72" s="13" t="str">
        <f>IF($D72="","",(IFERROR(Standings!$B$13/$G72,0)*BN72+3*BM72)*$F72)</f>
        <v/>
      </c>
    </row>
    <row r="73" spans="1:67" ht="15.75" customHeight="1" thickBot="1" x14ac:dyDescent="0.25">
      <c r="A73" s="1"/>
      <c r="B73" s="2"/>
      <c r="C73" s="3"/>
      <c r="D73" s="1"/>
      <c r="E73" s="1"/>
      <c r="F73" s="1"/>
      <c r="G73" s="17">
        <f t="shared" si="0"/>
        <v>10</v>
      </c>
      <c r="H73" s="14"/>
      <c r="I73" s="15"/>
      <c r="J73" s="14"/>
      <c r="K73" s="24">
        <f>IF(SIGN(H73-J73)=SIGN($D73-$E73),1,0)</f>
        <v>1</v>
      </c>
      <c r="L73" s="24">
        <f>IF(AND($D73=H73,$E73=J73),1,0)</f>
        <v>1</v>
      </c>
      <c r="M73" s="13" t="str">
        <f>IF($D73="","",(IFERROR(Standings!$B$13/$G73,0)*L73+3*K73)*$F73)</f>
        <v/>
      </c>
      <c r="N73" s="14"/>
      <c r="O73" s="15"/>
      <c r="P73" s="14"/>
      <c r="Q73" s="24">
        <f>IF(SIGN(N73-P73)=SIGN($D73-$E73),1,0)</f>
        <v>1</v>
      </c>
      <c r="R73" s="24">
        <f>IF(AND($D73=N73,$E73=P73),1,0)</f>
        <v>1</v>
      </c>
      <c r="S73" s="13" t="str">
        <f>IF($D73="","",(IFERROR(Standings!$B$13/$G73,0)*R73+3*Q73)*$F73)</f>
        <v/>
      </c>
      <c r="T73" s="14"/>
      <c r="U73" s="15"/>
      <c r="V73" s="14"/>
      <c r="W73" s="24">
        <f>IF(SIGN(T73-V73)=SIGN($D73-$E73),1,0)</f>
        <v>1</v>
      </c>
      <c r="X73" s="24">
        <f>IF(AND($D73=T73,$E73=V73),1,0)</f>
        <v>1</v>
      </c>
      <c r="Y73" s="13" t="str">
        <f>IF($D73="","",(IFERROR(Standings!$B$13/$G73,0)*X73+3*W73)*$F73)</f>
        <v/>
      </c>
      <c r="Z73" s="15"/>
      <c r="AA73" s="15" t="s">
        <v>31</v>
      </c>
      <c r="AB73" s="15"/>
      <c r="AC73" s="24">
        <f>IF(SIGN(Z73-AB73)=SIGN($D73-$E73),1,0)</f>
        <v>1</v>
      </c>
      <c r="AD73" s="24">
        <f>IF(AND($D73=Z73,$E73=AB73),1,0)</f>
        <v>1</v>
      </c>
      <c r="AE73" s="13" t="str">
        <f>IF($D73="","",(IFERROR(Standings!$B$13/$G73,0)*AD73+3*AC73)*$F73)</f>
        <v/>
      </c>
      <c r="AF73" s="14"/>
      <c r="AG73" s="15"/>
      <c r="AH73" s="14"/>
      <c r="AI73" s="24">
        <f>IF(SIGN(AF73-AH73)=SIGN($D73-$E73),1,0)</f>
        <v>1</v>
      </c>
      <c r="AJ73" s="24">
        <f>IF(AND($D73=AF73,$E73=AH73),1,0)</f>
        <v>1</v>
      </c>
      <c r="AK73" s="13" t="str">
        <f>IF($D73="","",(IFERROR(Standings!$B$13/$G73,0)*AJ73+3*AI73)*$F73)</f>
        <v/>
      </c>
      <c r="AL73" s="14"/>
      <c r="AM73" s="15"/>
      <c r="AN73" s="14"/>
      <c r="AO73" s="24">
        <f>IF(SIGN(AL73-AN73)=SIGN($D73-$E73),1,0)</f>
        <v>1</v>
      </c>
      <c r="AP73" s="24">
        <f>IF(AND($D73=AL73,$E73=AN73),1,0)</f>
        <v>1</v>
      </c>
      <c r="AQ73" s="13" t="str">
        <f>IF($D73="","",(IFERROR(Standings!$B$13/$G73,0)*AP73+3*AO73)*$F73)</f>
        <v/>
      </c>
      <c r="AR73" s="14"/>
      <c r="AS73" s="15"/>
      <c r="AT73" s="14"/>
      <c r="AU73" s="24">
        <f>IF(SIGN(AR73-AT73)=SIGN($D73-$E73),1,0)</f>
        <v>1</v>
      </c>
      <c r="AV73" s="24">
        <f>IF(AND($D73=AR73,$E73=AT73),1,0)</f>
        <v>1</v>
      </c>
      <c r="AW73" s="13" t="str">
        <f>IF($D73="","",(IFERROR(Standings!$B$13/$G73,0)*AV73+3*AU73)*$F73)</f>
        <v/>
      </c>
      <c r="AX73" s="14"/>
      <c r="AY73" s="15"/>
      <c r="AZ73" s="14"/>
      <c r="BA73" s="24">
        <f>IF(SIGN(AX73-AZ73)=SIGN($D73-$E73),1,0)</f>
        <v>1</v>
      </c>
      <c r="BB73" s="24">
        <f>IF(AND($D73=AX73,$E73=AZ73),1,0)</f>
        <v>1</v>
      </c>
      <c r="BC73" s="13" t="str">
        <f>IF($D73="","",(IFERROR(Standings!$B$13/$G73,0)*BB73+3*BA73)*$F73)</f>
        <v/>
      </c>
      <c r="BD73" s="22"/>
      <c r="BE73" s="21"/>
      <c r="BF73" s="23"/>
      <c r="BG73" s="24">
        <f>IF(SIGN(BD73-BF73)=SIGN($D73-$E73),1,0)</f>
        <v>1</v>
      </c>
      <c r="BH73" s="24">
        <f>IF(AND($D73=BD73,$E73=BF73),1,0)</f>
        <v>1</v>
      </c>
      <c r="BI73" s="13" t="str">
        <f>IF($D73="","",(IFERROR(Standings!$B$13/$G73,0)*BH73+3*BG73)*$F73)</f>
        <v/>
      </c>
      <c r="BJ73" s="14"/>
      <c r="BK73" s="15"/>
      <c r="BL73" s="14"/>
      <c r="BM73" s="24">
        <f>IF(SIGN(BJ73-BL73)=SIGN($D73-$E73),1,0)</f>
        <v>1</v>
      </c>
      <c r="BN73" s="24">
        <f>IF(AND($D73=BJ73,$E73=BL73),1,0)</f>
        <v>1</v>
      </c>
      <c r="BO73" s="13" t="str">
        <f>IF($D73="","",(IFERROR(Standings!$B$13/$G73,0)*BN73+3*BM73)*$F73)</f>
        <v/>
      </c>
    </row>
    <row r="74" spans="1:67" ht="15.75" customHeight="1" thickBot="1" x14ac:dyDescent="0.25">
      <c r="A74" s="1"/>
      <c r="B74" s="2"/>
      <c r="C74" s="3"/>
      <c r="D74" s="1"/>
      <c r="E74" s="1"/>
      <c r="F74" s="1"/>
      <c r="G74" s="17">
        <f t="shared" si="0"/>
        <v>10</v>
      </c>
      <c r="H74" s="14"/>
      <c r="I74" s="15"/>
      <c r="J74" s="14"/>
      <c r="K74" s="24">
        <f>IF(SIGN(H74-J74)=SIGN($D74-$E74),1,0)</f>
        <v>1</v>
      </c>
      <c r="L74" s="24">
        <f>IF(AND($D74=H74,$E74=J74),1,0)</f>
        <v>1</v>
      </c>
      <c r="M74" s="13" t="str">
        <f>IF($D74="","",(IFERROR(Standings!$B$13/$G74,0)*L74+3*K74)*$F74)</f>
        <v/>
      </c>
      <c r="N74" s="14"/>
      <c r="O74" s="15"/>
      <c r="P74" s="14"/>
      <c r="Q74" s="24">
        <f>IF(SIGN(N74-P74)=SIGN($D74-$E74),1,0)</f>
        <v>1</v>
      </c>
      <c r="R74" s="24">
        <f>IF(AND($D74=N74,$E74=P74),1,0)</f>
        <v>1</v>
      </c>
      <c r="S74" s="13" t="str">
        <f>IF($D74="","",(IFERROR(Standings!$B$13/$G74,0)*R74+3*Q74)*$F74)</f>
        <v/>
      </c>
      <c r="T74" s="14"/>
      <c r="U74" s="15"/>
      <c r="V74" s="14"/>
      <c r="W74" s="24">
        <f>IF(SIGN(T74-V74)=SIGN($D74-$E74),1,0)</f>
        <v>1</v>
      </c>
      <c r="X74" s="24">
        <f>IF(AND($D74=T74,$E74=V74),1,0)</f>
        <v>1</v>
      </c>
      <c r="Y74" s="13" t="str">
        <f>IF($D74="","",(IFERROR(Standings!$B$13/$G74,0)*X74+3*W74)*$F74)</f>
        <v/>
      </c>
      <c r="Z74" s="15"/>
      <c r="AA74" s="15" t="s">
        <v>31</v>
      </c>
      <c r="AB74" s="15"/>
      <c r="AC74" s="24">
        <f>IF(SIGN(Z74-AB74)=SIGN($D74-$E74),1,0)</f>
        <v>1</v>
      </c>
      <c r="AD74" s="24">
        <f>IF(AND($D74=Z74,$E74=AB74),1,0)</f>
        <v>1</v>
      </c>
      <c r="AE74" s="13" t="str">
        <f>IF($D74="","",(IFERROR(Standings!$B$13/$G74,0)*AD74+3*AC74)*$F74)</f>
        <v/>
      </c>
      <c r="AF74" s="14"/>
      <c r="AG74" s="15"/>
      <c r="AH74" s="14"/>
      <c r="AI74" s="24">
        <f>IF(SIGN(AF74-AH74)=SIGN($D74-$E74),1,0)</f>
        <v>1</v>
      </c>
      <c r="AJ74" s="24">
        <f>IF(AND($D74=AF74,$E74=AH74),1,0)</f>
        <v>1</v>
      </c>
      <c r="AK74" s="13" t="str">
        <f>IF($D74="","",(IFERROR(Standings!$B$13/$G74,0)*AJ74+3*AI74)*$F74)</f>
        <v/>
      </c>
      <c r="AL74" s="14"/>
      <c r="AM74" s="15"/>
      <c r="AN74" s="14"/>
      <c r="AO74" s="24">
        <f>IF(SIGN(AL74-AN74)=SIGN($D74-$E74),1,0)</f>
        <v>1</v>
      </c>
      <c r="AP74" s="24">
        <f>IF(AND($D74=AL74,$E74=AN74),1,0)</f>
        <v>1</v>
      </c>
      <c r="AQ74" s="13" t="str">
        <f>IF($D74="","",(IFERROR(Standings!$B$13/$G74,0)*AP74+3*AO74)*$F74)</f>
        <v/>
      </c>
      <c r="AR74" s="14"/>
      <c r="AS74" s="15"/>
      <c r="AT74" s="14"/>
      <c r="AU74" s="24">
        <f>IF(SIGN(AR74-AT74)=SIGN($D74-$E74),1,0)</f>
        <v>1</v>
      </c>
      <c r="AV74" s="24">
        <f>IF(AND($D74=AR74,$E74=AT74),1,0)</f>
        <v>1</v>
      </c>
      <c r="AW74" s="13" t="str">
        <f>IF($D74="","",(IFERROR(Standings!$B$13/$G74,0)*AV74+3*AU74)*$F74)</f>
        <v/>
      </c>
      <c r="AX74" s="14"/>
      <c r="AY74" s="15"/>
      <c r="AZ74" s="14"/>
      <c r="BA74" s="24">
        <f>IF(SIGN(AX74-AZ74)=SIGN($D74-$E74),1,0)</f>
        <v>1</v>
      </c>
      <c r="BB74" s="24">
        <f>IF(AND($D74=AX74,$E74=AZ74),1,0)</f>
        <v>1</v>
      </c>
      <c r="BC74" s="13" t="str">
        <f>IF($D74="","",(IFERROR(Standings!$B$13/$G74,0)*BB74+3*BA74)*$F74)</f>
        <v/>
      </c>
      <c r="BD74" s="22"/>
      <c r="BE74" s="21"/>
      <c r="BF74" s="23"/>
      <c r="BG74" s="24">
        <f>IF(SIGN(BD74-BF74)=SIGN($D74-$E74),1,0)</f>
        <v>1</v>
      </c>
      <c r="BH74" s="24">
        <f>IF(AND($D74=BD74,$E74=BF74),1,0)</f>
        <v>1</v>
      </c>
      <c r="BI74" s="13" t="str">
        <f>IF($D74="","",(IFERROR(Standings!$B$13/$G74,0)*BH74+3*BG74)*$F74)</f>
        <v/>
      </c>
      <c r="BJ74" s="14"/>
      <c r="BK74" s="15"/>
      <c r="BL74" s="14"/>
      <c r="BM74" s="24">
        <f>IF(SIGN(BJ74-BL74)=SIGN($D74-$E74),1,0)</f>
        <v>1</v>
      </c>
      <c r="BN74" s="24">
        <f>IF(AND($D74=BJ74,$E74=BL74),1,0)</f>
        <v>1</v>
      </c>
      <c r="BO74" s="13" t="str">
        <f>IF($D74="","",(IFERROR(Standings!$B$13/$G74,0)*BN74+3*BM74)*$F74)</f>
        <v/>
      </c>
    </row>
    <row r="75" spans="1:67" ht="15.75" customHeight="1" thickBot="1" x14ac:dyDescent="0.25">
      <c r="A75" s="1"/>
      <c r="B75" s="2"/>
      <c r="C75" s="3"/>
      <c r="D75" s="1"/>
      <c r="E75" s="1"/>
      <c r="F75" s="1"/>
      <c r="G75" s="17">
        <f t="shared" si="0"/>
        <v>10</v>
      </c>
      <c r="H75" s="14"/>
      <c r="I75" s="15"/>
      <c r="J75" s="14"/>
      <c r="K75" s="24">
        <f>IF(SIGN(H75-J75)=SIGN($D75-$E75),1,0)</f>
        <v>1</v>
      </c>
      <c r="L75" s="24">
        <f>IF(AND($D75=H75,$E75=J75),1,0)</f>
        <v>1</v>
      </c>
      <c r="M75" s="13" t="str">
        <f>IF($D75="","",(IFERROR(Standings!$B$13/$G75,0)*L75+3*K75)*$F75)</f>
        <v/>
      </c>
      <c r="N75" s="14"/>
      <c r="O75" s="15"/>
      <c r="P75" s="14"/>
      <c r="Q75" s="24">
        <f>IF(SIGN(N75-P75)=SIGN($D75-$E75),1,0)</f>
        <v>1</v>
      </c>
      <c r="R75" s="24">
        <f>IF(AND($D75=N75,$E75=P75),1,0)</f>
        <v>1</v>
      </c>
      <c r="S75" s="13" t="str">
        <f>IF($D75="","",(IFERROR(Standings!$B$13/$G75,0)*R75+3*Q75)*$F75)</f>
        <v/>
      </c>
      <c r="T75" s="14"/>
      <c r="U75" s="15"/>
      <c r="V75" s="14"/>
      <c r="W75" s="24">
        <f>IF(SIGN(T75-V75)=SIGN($D75-$E75),1,0)</f>
        <v>1</v>
      </c>
      <c r="X75" s="24">
        <f>IF(AND($D75=T75,$E75=V75),1,0)</f>
        <v>1</v>
      </c>
      <c r="Y75" s="13" t="str">
        <f>IF($D75="","",(IFERROR(Standings!$B$13/$G75,0)*X75+3*W75)*$F75)</f>
        <v/>
      </c>
      <c r="Z75" s="15"/>
      <c r="AA75" s="15" t="s">
        <v>31</v>
      </c>
      <c r="AB75" s="15"/>
      <c r="AC75" s="24">
        <f>IF(SIGN(Z75-AB75)=SIGN($D75-$E75),1,0)</f>
        <v>1</v>
      </c>
      <c r="AD75" s="24">
        <f>IF(AND($D75=Z75,$E75=AB75),1,0)</f>
        <v>1</v>
      </c>
      <c r="AE75" s="13" t="str">
        <f>IF($D75="","",(IFERROR(Standings!$B$13/$G75,0)*AD75+3*AC75)*$F75)</f>
        <v/>
      </c>
      <c r="AF75" s="14"/>
      <c r="AG75" s="15"/>
      <c r="AH75" s="14"/>
      <c r="AI75" s="24">
        <f>IF(SIGN(AF75-AH75)=SIGN($D75-$E75),1,0)</f>
        <v>1</v>
      </c>
      <c r="AJ75" s="24">
        <f>IF(AND($D75=AF75,$E75=AH75),1,0)</f>
        <v>1</v>
      </c>
      <c r="AK75" s="13" t="str">
        <f>IF($D75="","",(IFERROR(Standings!$B$13/$G75,0)*AJ75+3*AI75)*$F75)</f>
        <v/>
      </c>
      <c r="AL75" s="14"/>
      <c r="AM75" s="15"/>
      <c r="AN75" s="14"/>
      <c r="AO75" s="24">
        <f>IF(SIGN(AL75-AN75)=SIGN($D75-$E75),1,0)</f>
        <v>1</v>
      </c>
      <c r="AP75" s="24">
        <f>IF(AND($D75=AL75,$E75=AN75),1,0)</f>
        <v>1</v>
      </c>
      <c r="AQ75" s="13" t="str">
        <f>IF($D75="","",(IFERROR(Standings!$B$13/$G75,0)*AP75+3*AO75)*$F75)</f>
        <v/>
      </c>
      <c r="AR75" s="14"/>
      <c r="AS75" s="15"/>
      <c r="AT75" s="14"/>
      <c r="AU75" s="24">
        <f>IF(SIGN(AR75-AT75)=SIGN($D75-$E75),1,0)</f>
        <v>1</v>
      </c>
      <c r="AV75" s="24">
        <f>IF(AND($D75=AR75,$E75=AT75),1,0)</f>
        <v>1</v>
      </c>
      <c r="AW75" s="13" t="str">
        <f>IF($D75="","",(IFERROR(Standings!$B$13/$G75,0)*AV75+3*AU75)*$F75)</f>
        <v/>
      </c>
      <c r="AX75" s="14"/>
      <c r="AY75" s="15"/>
      <c r="AZ75" s="14"/>
      <c r="BA75" s="24">
        <f>IF(SIGN(AX75-AZ75)=SIGN($D75-$E75),1,0)</f>
        <v>1</v>
      </c>
      <c r="BB75" s="24">
        <f>IF(AND($D75=AX75,$E75=AZ75),1,0)</f>
        <v>1</v>
      </c>
      <c r="BC75" s="13" t="str">
        <f>IF($D75="","",(IFERROR(Standings!$B$13/$G75,0)*BB75+3*BA75)*$F75)</f>
        <v/>
      </c>
      <c r="BD75" s="22"/>
      <c r="BE75" s="21"/>
      <c r="BF75" s="23"/>
      <c r="BG75" s="24">
        <f>IF(SIGN(BD75-BF75)=SIGN($D75-$E75),1,0)</f>
        <v>1</v>
      </c>
      <c r="BH75" s="24">
        <f>IF(AND($D75=BD75,$E75=BF75),1,0)</f>
        <v>1</v>
      </c>
      <c r="BI75" s="13" t="str">
        <f>IF($D75="","",(IFERROR(Standings!$B$13/$G75,0)*BH75+3*BG75)*$F75)</f>
        <v/>
      </c>
      <c r="BJ75" s="14"/>
      <c r="BK75" s="15"/>
      <c r="BL75" s="14"/>
      <c r="BM75" s="24">
        <f>IF(SIGN(BJ75-BL75)=SIGN($D75-$E75),1,0)</f>
        <v>1</v>
      </c>
      <c r="BN75" s="24">
        <f>IF(AND($D75=BJ75,$E75=BL75),1,0)</f>
        <v>1</v>
      </c>
      <c r="BO75" s="13" t="str">
        <f>IF($D75="","",(IFERROR(Standings!$B$13/$G75,0)*BN75+3*BM75)*$F75)</f>
        <v/>
      </c>
    </row>
    <row r="76" spans="1:67" ht="15.75" customHeight="1" thickBot="1" x14ac:dyDescent="0.25">
      <c r="A76" s="1"/>
      <c r="B76" s="2"/>
      <c r="C76" s="3"/>
      <c r="D76" s="1"/>
      <c r="E76" s="1"/>
      <c r="F76" s="1"/>
      <c r="G76" s="17">
        <f t="shared" si="0"/>
        <v>10</v>
      </c>
      <c r="H76" s="14"/>
      <c r="I76" s="15"/>
      <c r="J76" s="14"/>
      <c r="K76" s="24">
        <f>IF(SIGN(H76-J76)=SIGN($D76-$E76),1,0)</f>
        <v>1</v>
      </c>
      <c r="L76" s="24">
        <f>IF(AND($D76=H76,$E76=J76),1,0)</f>
        <v>1</v>
      </c>
      <c r="M76" s="13" t="str">
        <f>IF($D76="","",(IFERROR(Standings!$B$13/$G76,0)*L76+3*K76)*$F76)</f>
        <v/>
      </c>
      <c r="N76" s="14"/>
      <c r="O76" s="15"/>
      <c r="P76" s="14"/>
      <c r="Q76" s="24">
        <f>IF(SIGN(N76-P76)=SIGN($D76-$E76),1,0)</f>
        <v>1</v>
      </c>
      <c r="R76" s="24">
        <f>IF(AND($D76=N76,$E76=P76),1,0)</f>
        <v>1</v>
      </c>
      <c r="S76" s="13" t="str">
        <f>IF($D76="","",(IFERROR(Standings!$B$13/$G76,0)*R76+3*Q76)*$F76)</f>
        <v/>
      </c>
      <c r="T76" s="14"/>
      <c r="U76" s="15"/>
      <c r="V76" s="14"/>
      <c r="W76" s="24">
        <f>IF(SIGN(T76-V76)=SIGN($D76-$E76),1,0)</f>
        <v>1</v>
      </c>
      <c r="X76" s="24">
        <f>IF(AND($D76=T76,$E76=V76),1,0)</f>
        <v>1</v>
      </c>
      <c r="Y76" s="13" t="str">
        <f>IF($D76="","",(IFERROR(Standings!$B$13/$G76,0)*X76+3*W76)*$F76)</f>
        <v/>
      </c>
      <c r="Z76" s="15"/>
      <c r="AA76" s="15" t="s">
        <v>31</v>
      </c>
      <c r="AB76" s="15"/>
      <c r="AC76" s="24">
        <f>IF(SIGN(Z76-AB76)=SIGN($D76-$E76),1,0)</f>
        <v>1</v>
      </c>
      <c r="AD76" s="24">
        <f>IF(AND($D76=Z76,$E76=AB76),1,0)</f>
        <v>1</v>
      </c>
      <c r="AE76" s="13" t="str">
        <f>IF($D76="","",(IFERROR(Standings!$B$13/$G76,0)*AD76+3*AC76)*$F76)</f>
        <v/>
      </c>
      <c r="AF76" s="14"/>
      <c r="AG76" s="15"/>
      <c r="AH76" s="14"/>
      <c r="AI76" s="24">
        <f>IF(SIGN(AF76-AH76)=SIGN($D76-$E76),1,0)</f>
        <v>1</v>
      </c>
      <c r="AJ76" s="24">
        <f>IF(AND($D76=AF76,$E76=AH76),1,0)</f>
        <v>1</v>
      </c>
      <c r="AK76" s="13" t="str">
        <f>IF($D76="","",(IFERROR(Standings!$B$13/$G76,0)*AJ76+3*AI76)*$F76)</f>
        <v/>
      </c>
      <c r="AL76" s="14"/>
      <c r="AM76" s="15"/>
      <c r="AN76" s="14"/>
      <c r="AO76" s="24">
        <f>IF(SIGN(AL76-AN76)=SIGN($D76-$E76),1,0)</f>
        <v>1</v>
      </c>
      <c r="AP76" s="24">
        <f>IF(AND($D76=AL76,$E76=AN76),1,0)</f>
        <v>1</v>
      </c>
      <c r="AQ76" s="13" t="str">
        <f>IF($D76="","",(IFERROR(Standings!$B$13/$G76,0)*AP76+3*AO76)*$F76)</f>
        <v/>
      </c>
      <c r="AR76" s="14"/>
      <c r="AS76" s="15"/>
      <c r="AT76" s="14"/>
      <c r="AU76" s="24">
        <f>IF(SIGN(AR76-AT76)=SIGN($D76-$E76),1,0)</f>
        <v>1</v>
      </c>
      <c r="AV76" s="24">
        <f>IF(AND($D76=AR76,$E76=AT76),1,0)</f>
        <v>1</v>
      </c>
      <c r="AW76" s="13" t="str">
        <f>IF($D76="","",(IFERROR(Standings!$B$13/$G76,0)*AV76+3*AU76)*$F76)</f>
        <v/>
      </c>
      <c r="AX76" s="14"/>
      <c r="AY76" s="15"/>
      <c r="AZ76" s="14"/>
      <c r="BA76" s="24">
        <f>IF(SIGN(AX76-AZ76)=SIGN($D76-$E76),1,0)</f>
        <v>1</v>
      </c>
      <c r="BB76" s="24">
        <f>IF(AND($D76=AX76,$E76=AZ76),1,0)</f>
        <v>1</v>
      </c>
      <c r="BC76" s="13" t="str">
        <f>IF($D76="","",(IFERROR(Standings!$B$13/$G76,0)*BB76+3*BA76)*$F76)</f>
        <v/>
      </c>
      <c r="BD76" s="22"/>
      <c r="BE76" s="21"/>
      <c r="BF76" s="23"/>
      <c r="BG76" s="24">
        <f>IF(SIGN(BD76-BF76)=SIGN($D76-$E76),1,0)</f>
        <v>1</v>
      </c>
      <c r="BH76" s="24">
        <f>IF(AND($D76=BD76,$E76=BF76),1,0)</f>
        <v>1</v>
      </c>
      <c r="BI76" s="13" t="str">
        <f>IF($D76="","",(IFERROR(Standings!$B$13/$G76,0)*BH76+3*BG76)*$F76)</f>
        <v/>
      </c>
      <c r="BJ76" s="14"/>
      <c r="BK76" s="15"/>
      <c r="BL76" s="14"/>
      <c r="BM76" s="24">
        <f>IF(SIGN(BJ76-BL76)=SIGN($D76-$E76),1,0)</f>
        <v>1</v>
      </c>
      <c r="BN76" s="24">
        <f>IF(AND($D76=BJ76,$E76=BL76),1,0)</f>
        <v>1</v>
      </c>
      <c r="BO76" s="13" t="str">
        <f>IF($D76="","",(IFERROR(Standings!$B$13/$G76,0)*BN76+3*BM76)*$F76)</f>
        <v/>
      </c>
    </row>
    <row r="77" spans="1:67" ht="15.75" customHeight="1" thickBot="1" x14ac:dyDescent="0.25">
      <c r="A77" s="1"/>
      <c r="B77" s="2"/>
      <c r="C77" s="3"/>
      <c r="D77" s="1"/>
      <c r="E77" s="1"/>
      <c r="F77" s="1"/>
      <c r="G77" s="17">
        <f t="shared" si="0"/>
        <v>10</v>
      </c>
      <c r="H77" s="14"/>
      <c r="I77" s="15"/>
      <c r="J77" s="14"/>
      <c r="K77" s="24">
        <f>IF(SIGN(H77-J77)=SIGN($D77-$E77),1,0)</f>
        <v>1</v>
      </c>
      <c r="L77" s="24">
        <f>IF(AND($D77=H77,$E77=J77),1,0)</f>
        <v>1</v>
      </c>
      <c r="M77" s="13" t="str">
        <f>IF($D77="","",(IFERROR(Standings!$B$13/$G77,0)*L77+3*K77)*$F77)</f>
        <v/>
      </c>
      <c r="N77" s="14"/>
      <c r="O77" s="15"/>
      <c r="P77" s="14"/>
      <c r="Q77" s="24">
        <f>IF(SIGN(N77-P77)=SIGN($D77-$E77),1,0)</f>
        <v>1</v>
      </c>
      <c r="R77" s="24">
        <f>IF(AND($D77=N77,$E77=P77),1,0)</f>
        <v>1</v>
      </c>
      <c r="S77" s="13" t="str">
        <f>IF($D77="","",(IFERROR(Standings!$B$13/$G77,0)*R77+3*Q77)*$F77)</f>
        <v/>
      </c>
      <c r="T77" s="14"/>
      <c r="U77" s="15"/>
      <c r="V77" s="14"/>
      <c r="W77" s="24">
        <f>IF(SIGN(T77-V77)=SIGN($D77-$E77),1,0)</f>
        <v>1</v>
      </c>
      <c r="X77" s="24">
        <f>IF(AND($D77=T77,$E77=V77),1,0)</f>
        <v>1</v>
      </c>
      <c r="Y77" s="13" t="str">
        <f>IF($D77="","",(IFERROR(Standings!$B$13/$G77,0)*X77+3*W77)*$F77)</f>
        <v/>
      </c>
      <c r="Z77" s="15"/>
      <c r="AA77" s="15" t="s">
        <v>31</v>
      </c>
      <c r="AB77" s="15"/>
      <c r="AC77" s="24">
        <f>IF(SIGN(Z77-AB77)=SIGN($D77-$E77),1,0)</f>
        <v>1</v>
      </c>
      <c r="AD77" s="24">
        <f>IF(AND($D77=Z77,$E77=AB77),1,0)</f>
        <v>1</v>
      </c>
      <c r="AE77" s="13" t="str">
        <f>IF($D77="","",(IFERROR(Standings!$B$13/$G77,0)*AD77+3*AC77)*$F77)</f>
        <v/>
      </c>
      <c r="AF77" s="14"/>
      <c r="AG77" s="15"/>
      <c r="AH77" s="14"/>
      <c r="AI77" s="24">
        <f>IF(SIGN(AF77-AH77)=SIGN($D77-$E77),1,0)</f>
        <v>1</v>
      </c>
      <c r="AJ77" s="24">
        <f>IF(AND($D77=AF77,$E77=AH77),1,0)</f>
        <v>1</v>
      </c>
      <c r="AK77" s="13" t="str">
        <f>IF($D77="","",(IFERROR(Standings!$B$13/$G77,0)*AJ77+3*AI77)*$F77)</f>
        <v/>
      </c>
      <c r="AL77" s="14"/>
      <c r="AM77" s="15"/>
      <c r="AN77" s="14"/>
      <c r="AO77" s="24">
        <f>IF(SIGN(AL77-AN77)=SIGN($D77-$E77),1,0)</f>
        <v>1</v>
      </c>
      <c r="AP77" s="24">
        <f>IF(AND($D77=AL77,$E77=AN77),1,0)</f>
        <v>1</v>
      </c>
      <c r="AQ77" s="13" t="str">
        <f>IF($D77="","",(IFERROR(Standings!$B$13/$G77,0)*AP77+3*AO77)*$F77)</f>
        <v/>
      </c>
      <c r="AR77" s="14"/>
      <c r="AS77" s="15"/>
      <c r="AT77" s="14"/>
      <c r="AU77" s="24">
        <f>IF(SIGN(AR77-AT77)=SIGN($D77-$E77),1,0)</f>
        <v>1</v>
      </c>
      <c r="AV77" s="24">
        <f>IF(AND($D77=AR77,$E77=AT77),1,0)</f>
        <v>1</v>
      </c>
      <c r="AW77" s="13" t="str">
        <f>IF($D77="","",(IFERROR(Standings!$B$13/$G77,0)*AV77+3*AU77)*$F77)</f>
        <v/>
      </c>
      <c r="AX77" s="14"/>
      <c r="AY77" s="15"/>
      <c r="AZ77" s="14"/>
      <c r="BA77" s="24">
        <f>IF(SIGN(AX77-AZ77)=SIGN($D77-$E77),1,0)</f>
        <v>1</v>
      </c>
      <c r="BB77" s="24">
        <f>IF(AND($D77=AX77,$E77=AZ77),1,0)</f>
        <v>1</v>
      </c>
      <c r="BC77" s="13" t="str">
        <f>IF($D77="","",(IFERROR(Standings!$B$13/$G77,0)*BB77+3*BA77)*$F77)</f>
        <v/>
      </c>
      <c r="BD77" s="22"/>
      <c r="BE77" s="21"/>
      <c r="BF77" s="23"/>
      <c r="BG77" s="24">
        <f>IF(SIGN(BD77-BF77)=SIGN($D77-$E77),1,0)</f>
        <v>1</v>
      </c>
      <c r="BH77" s="24">
        <f>IF(AND($D77=BD77,$E77=BF77),1,0)</f>
        <v>1</v>
      </c>
      <c r="BI77" s="13" t="str">
        <f>IF($D77="","",(IFERROR(Standings!$B$13/$G77,0)*BH77+3*BG77)*$F77)</f>
        <v/>
      </c>
      <c r="BJ77" s="14"/>
      <c r="BK77" s="15"/>
      <c r="BL77" s="14"/>
      <c r="BM77" s="24">
        <f>IF(SIGN(BJ77-BL77)=SIGN($D77-$E77),1,0)</f>
        <v>1</v>
      </c>
      <c r="BN77" s="24">
        <f>IF(AND($D77=BJ77,$E77=BL77),1,0)</f>
        <v>1</v>
      </c>
      <c r="BO77" s="13" t="str">
        <f>IF($D77="","",(IFERROR(Standings!$B$13/$G77,0)*BN77+3*BM77)*$F77)</f>
        <v/>
      </c>
    </row>
    <row r="78" spans="1:67" ht="15.75" customHeight="1" thickBot="1" x14ac:dyDescent="0.25">
      <c r="A78" s="1"/>
      <c r="B78" s="2"/>
      <c r="C78" s="3"/>
      <c r="D78" s="1"/>
      <c r="E78" s="1"/>
      <c r="F78" s="1"/>
      <c r="G78" s="17">
        <f t="shared" si="0"/>
        <v>10</v>
      </c>
      <c r="H78" s="14"/>
      <c r="I78" s="15"/>
      <c r="J78" s="14"/>
      <c r="K78" s="24">
        <f>IF(SIGN(H78-J78)=SIGN($D78-$E78),1,0)</f>
        <v>1</v>
      </c>
      <c r="L78" s="24">
        <f>IF(AND($D78=H78,$E78=J78),1,0)</f>
        <v>1</v>
      </c>
      <c r="M78" s="13" t="str">
        <f>IF($D78="","",(IFERROR(Standings!$B$13/$G78,0)*L78+3*K78)*$F78)</f>
        <v/>
      </c>
      <c r="N78" s="14"/>
      <c r="O78" s="15"/>
      <c r="P78" s="14"/>
      <c r="Q78" s="24">
        <f>IF(SIGN(N78-P78)=SIGN($D78-$E78),1,0)</f>
        <v>1</v>
      </c>
      <c r="R78" s="24">
        <f>IF(AND($D78=N78,$E78=P78),1,0)</f>
        <v>1</v>
      </c>
      <c r="S78" s="13" t="str">
        <f>IF($D78="","",(IFERROR(Standings!$B$13/$G78,0)*R78+3*Q78)*$F78)</f>
        <v/>
      </c>
      <c r="T78" s="14"/>
      <c r="U78" s="15"/>
      <c r="V78" s="14"/>
      <c r="W78" s="24">
        <f>IF(SIGN(T78-V78)=SIGN($D78-$E78),1,0)</f>
        <v>1</v>
      </c>
      <c r="X78" s="24">
        <f>IF(AND($D78=T78,$E78=V78),1,0)</f>
        <v>1</v>
      </c>
      <c r="Y78" s="13" t="str">
        <f>IF($D78="","",(IFERROR(Standings!$B$13/$G78,0)*X78+3*W78)*$F78)</f>
        <v/>
      </c>
      <c r="Z78" s="15"/>
      <c r="AA78" s="15" t="s">
        <v>31</v>
      </c>
      <c r="AB78" s="15"/>
      <c r="AC78" s="24">
        <f>IF(SIGN(Z78-AB78)=SIGN($D78-$E78),1,0)</f>
        <v>1</v>
      </c>
      <c r="AD78" s="24">
        <f>IF(AND($D78=Z78,$E78=AB78),1,0)</f>
        <v>1</v>
      </c>
      <c r="AE78" s="13" t="str">
        <f>IF($D78="","",(IFERROR(Standings!$B$13/$G78,0)*AD78+3*AC78)*$F78)</f>
        <v/>
      </c>
      <c r="AF78" s="14"/>
      <c r="AG78" s="15"/>
      <c r="AH78" s="14"/>
      <c r="AI78" s="24">
        <f>IF(SIGN(AF78-AH78)=SIGN($D78-$E78),1,0)</f>
        <v>1</v>
      </c>
      <c r="AJ78" s="24">
        <f>IF(AND($D78=AF78,$E78=AH78),1,0)</f>
        <v>1</v>
      </c>
      <c r="AK78" s="13" t="str">
        <f>IF($D78="","",(IFERROR(Standings!$B$13/$G78,0)*AJ78+3*AI78)*$F78)</f>
        <v/>
      </c>
      <c r="AL78" s="14"/>
      <c r="AM78" s="15"/>
      <c r="AN78" s="14"/>
      <c r="AO78" s="24">
        <f>IF(SIGN(AL78-AN78)=SIGN($D78-$E78),1,0)</f>
        <v>1</v>
      </c>
      <c r="AP78" s="24">
        <f>IF(AND($D78=AL78,$E78=AN78),1,0)</f>
        <v>1</v>
      </c>
      <c r="AQ78" s="13" t="str">
        <f>IF($D78="","",(IFERROR(Standings!$B$13/$G78,0)*AP78+3*AO78)*$F78)</f>
        <v/>
      </c>
      <c r="AR78" s="14"/>
      <c r="AS78" s="15"/>
      <c r="AT78" s="14"/>
      <c r="AU78" s="24">
        <f>IF(SIGN(AR78-AT78)=SIGN($D78-$E78),1,0)</f>
        <v>1</v>
      </c>
      <c r="AV78" s="24">
        <f>IF(AND($D78=AR78,$E78=AT78),1,0)</f>
        <v>1</v>
      </c>
      <c r="AW78" s="13" t="str">
        <f>IF($D78="","",(IFERROR(Standings!$B$13/$G78,0)*AV78+3*AU78)*$F78)</f>
        <v/>
      </c>
      <c r="AX78" s="14"/>
      <c r="AY78" s="15"/>
      <c r="AZ78" s="14"/>
      <c r="BA78" s="24">
        <f>IF(SIGN(AX78-AZ78)=SIGN($D78-$E78),1,0)</f>
        <v>1</v>
      </c>
      <c r="BB78" s="24">
        <f>IF(AND($D78=AX78,$E78=AZ78),1,0)</f>
        <v>1</v>
      </c>
      <c r="BC78" s="13" t="str">
        <f>IF($D78="","",(IFERROR(Standings!$B$13/$G78,0)*BB78+3*BA78)*$F78)</f>
        <v/>
      </c>
      <c r="BD78" s="22"/>
      <c r="BE78" s="21"/>
      <c r="BF78" s="23"/>
      <c r="BG78" s="24">
        <f>IF(SIGN(BD78-BF78)=SIGN($D78-$E78),1,0)</f>
        <v>1</v>
      </c>
      <c r="BH78" s="24">
        <f>IF(AND($D78=BD78,$E78=BF78),1,0)</f>
        <v>1</v>
      </c>
      <c r="BI78" s="13" t="str">
        <f>IF($D78="","",(IFERROR(Standings!$B$13/$G78,0)*BH78+3*BG78)*$F78)</f>
        <v/>
      </c>
      <c r="BJ78" s="14"/>
      <c r="BK78" s="15"/>
      <c r="BL78" s="14"/>
      <c r="BM78" s="24">
        <f>IF(SIGN(BJ78-BL78)=SIGN($D78-$E78),1,0)</f>
        <v>1</v>
      </c>
      <c r="BN78" s="24">
        <f>IF(AND($D78=BJ78,$E78=BL78),1,0)</f>
        <v>1</v>
      </c>
      <c r="BO78" s="13" t="str">
        <f>IF($D78="","",(IFERROR(Standings!$B$13/$G78,0)*BN78+3*BM78)*$F78)</f>
        <v/>
      </c>
    </row>
    <row r="79" spans="1:67" ht="15.75" customHeight="1" thickBot="1" x14ac:dyDescent="0.25">
      <c r="A79" s="1"/>
      <c r="B79" s="2"/>
      <c r="C79" s="3"/>
      <c r="D79" s="1"/>
      <c r="E79" s="1"/>
      <c r="F79" s="1"/>
      <c r="G79" s="17">
        <f t="shared" si="0"/>
        <v>10</v>
      </c>
      <c r="H79" s="14"/>
      <c r="I79" s="15"/>
      <c r="J79" s="14"/>
      <c r="K79" s="24">
        <f>IF(SIGN(H79-J79)=SIGN($D79-$E79),1,0)</f>
        <v>1</v>
      </c>
      <c r="L79" s="24">
        <f>IF(AND($D79=H79,$E79=J79),1,0)</f>
        <v>1</v>
      </c>
      <c r="M79" s="13" t="str">
        <f>IF($D79="","",(IFERROR(Standings!$B$13/$G79,0)*L79+3*K79)*$F79)</f>
        <v/>
      </c>
      <c r="N79" s="14"/>
      <c r="O79" s="15"/>
      <c r="P79" s="14"/>
      <c r="Q79" s="24">
        <f>IF(SIGN(N79-P79)=SIGN($D79-$E79),1,0)</f>
        <v>1</v>
      </c>
      <c r="R79" s="24">
        <f>IF(AND($D79=N79,$E79=P79),1,0)</f>
        <v>1</v>
      </c>
      <c r="S79" s="13" t="str">
        <f>IF($D79="","",(IFERROR(Standings!$B$13/$G79,0)*R79+3*Q79)*$F79)</f>
        <v/>
      </c>
      <c r="T79" s="14"/>
      <c r="U79" s="15"/>
      <c r="V79" s="14"/>
      <c r="W79" s="24">
        <f>IF(SIGN(T79-V79)=SIGN($D79-$E79),1,0)</f>
        <v>1</v>
      </c>
      <c r="X79" s="24">
        <f>IF(AND($D79=T79,$E79=V79),1,0)</f>
        <v>1</v>
      </c>
      <c r="Y79" s="13" t="str">
        <f>IF($D79="","",(IFERROR(Standings!$B$13/$G79,0)*X79+3*W79)*$F79)</f>
        <v/>
      </c>
      <c r="Z79" s="15"/>
      <c r="AA79" s="15" t="s">
        <v>31</v>
      </c>
      <c r="AB79" s="15"/>
      <c r="AC79" s="24">
        <f>IF(SIGN(Z79-AB79)=SIGN($D79-$E79),1,0)</f>
        <v>1</v>
      </c>
      <c r="AD79" s="24">
        <f>IF(AND($D79=Z79,$E79=AB79),1,0)</f>
        <v>1</v>
      </c>
      <c r="AE79" s="13" t="str">
        <f>IF($D79="","",(IFERROR(Standings!$B$13/$G79,0)*AD79+3*AC79)*$F79)</f>
        <v/>
      </c>
      <c r="AF79" s="14"/>
      <c r="AG79" s="15"/>
      <c r="AH79" s="14"/>
      <c r="AI79" s="24">
        <f>IF(SIGN(AF79-AH79)=SIGN($D79-$E79),1,0)</f>
        <v>1</v>
      </c>
      <c r="AJ79" s="24">
        <f>IF(AND($D79=AF79,$E79=AH79),1,0)</f>
        <v>1</v>
      </c>
      <c r="AK79" s="13" t="str">
        <f>IF($D79="","",(IFERROR(Standings!$B$13/$G79,0)*AJ79+3*AI79)*$F79)</f>
        <v/>
      </c>
      <c r="AL79" s="14"/>
      <c r="AM79" s="15"/>
      <c r="AN79" s="14"/>
      <c r="AO79" s="24">
        <f>IF(SIGN(AL79-AN79)=SIGN($D79-$E79),1,0)</f>
        <v>1</v>
      </c>
      <c r="AP79" s="24">
        <f>IF(AND($D79=AL79,$E79=AN79),1,0)</f>
        <v>1</v>
      </c>
      <c r="AQ79" s="13" t="str">
        <f>IF($D79="","",(IFERROR(Standings!$B$13/$G79,0)*AP79+3*AO79)*$F79)</f>
        <v/>
      </c>
      <c r="AR79" s="14"/>
      <c r="AS79" s="15"/>
      <c r="AT79" s="14"/>
      <c r="AU79" s="24">
        <f>IF(SIGN(AR79-AT79)=SIGN($D79-$E79),1,0)</f>
        <v>1</v>
      </c>
      <c r="AV79" s="24">
        <f>IF(AND($D79=AR79,$E79=AT79),1,0)</f>
        <v>1</v>
      </c>
      <c r="AW79" s="13" t="str">
        <f>IF($D79="","",(IFERROR(Standings!$B$13/$G79,0)*AV79+3*AU79)*$F79)</f>
        <v/>
      </c>
      <c r="AX79" s="14"/>
      <c r="AY79" s="15"/>
      <c r="AZ79" s="14"/>
      <c r="BA79" s="24">
        <f>IF(SIGN(AX79-AZ79)=SIGN($D79-$E79),1,0)</f>
        <v>1</v>
      </c>
      <c r="BB79" s="24">
        <f>IF(AND($D79=AX79,$E79=AZ79),1,0)</f>
        <v>1</v>
      </c>
      <c r="BC79" s="13" t="str">
        <f>IF($D79="","",(IFERROR(Standings!$B$13/$G79,0)*BB79+3*BA79)*$F79)</f>
        <v/>
      </c>
      <c r="BD79" s="22"/>
      <c r="BE79" s="21"/>
      <c r="BF79" s="23"/>
      <c r="BG79" s="24">
        <f>IF(SIGN(BD79-BF79)=SIGN($D79-$E79),1,0)</f>
        <v>1</v>
      </c>
      <c r="BH79" s="24">
        <f>IF(AND($D79=BD79,$E79=BF79),1,0)</f>
        <v>1</v>
      </c>
      <c r="BI79" s="13" t="str">
        <f>IF($D79="","",(IFERROR(Standings!$B$13/$G79,0)*BH79+3*BG79)*$F79)</f>
        <v/>
      </c>
      <c r="BJ79" s="14"/>
      <c r="BK79" s="15"/>
      <c r="BL79" s="14"/>
      <c r="BM79" s="24">
        <f>IF(SIGN(BJ79-BL79)=SIGN($D79-$E79),1,0)</f>
        <v>1</v>
      </c>
      <c r="BN79" s="24">
        <f>IF(AND($D79=BJ79,$E79=BL79),1,0)</f>
        <v>1</v>
      </c>
      <c r="BO79" s="13" t="str">
        <f>IF($D79="","",(IFERROR(Standings!$B$13/$G79,0)*BN79+3*BM79)*$F79)</f>
        <v/>
      </c>
    </row>
    <row r="80" spans="1:67" ht="15.75" customHeight="1" thickBot="1" x14ac:dyDescent="0.25">
      <c r="A80" s="1"/>
      <c r="B80" s="2"/>
      <c r="C80" s="3"/>
      <c r="D80" s="1"/>
      <c r="E80" s="1"/>
      <c r="F80" s="1"/>
      <c r="G80" s="17">
        <f t="shared" si="0"/>
        <v>10</v>
      </c>
      <c r="H80" s="14"/>
      <c r="I80" s="15"/>
      <c r="J80" s="14"/>
      <c r="K80" s="24">
        <f>IF(SIGN(H80-J80)=SIGN($D80-$E80),1,0)</f>
        <v>1</v>
      </c>
      <c r="L80" s="24">
        <f>IF(AND($D80=H80,$E80=J80),1,0)</f>
        <v>1</v>
      </c>
      <c r="M80" s="13" t="str">
        <f>IF($D80="","",(IFERROR(Standings!$B$13/$G80,0)*L80+3*K80)*$F80)</f>
        <v/>
      </c>
      <c r="N80" s="14"/>
      <c r="O80" s="15"/>
      <c r="P80" s="14"/>
      <c r="Q80" s="24">
        <f>IF(SIGN(N80-P80)=SIGN($D80-$E80),1,0)</f>
        <v>1</v>
      </c>
      <c r="R80" s="24">
        <f>IF(AND($D80=N80,$E80=P80),1,0)</f>
        <v>1</v>
      </c>
      <c r="S80" s="13" t="str">
        <f>IF($D80="","",(IFERROR(Standings!$B$13/$G80,0)*R80+3*Q80)*$F80)</f>
        <v/>
      </c>
      <c r="T80" s="14"/>
      <c r="U80" s="15"/>
      <c r="V80" s="14"/>
      <c r="W80" s="24">
        <f>IF(SIGN(T80-V80)=SIGN($D80-$E80),1,0)</f>
        <v>1</v>
      </c>
      <c r="X80" s="24">
        <f>IF(AND($D80=T80,$E80=V80),1,0)</f>
        <v>1</v>
      </c>
      <c r="Y80" s="13" t="str">
        <f>IF($D80="","",(IFERROR(Standings!$B$13/$G80,0)*X80+3*W80)*$F80)</f>
        <v/>
      </c>
      <c r="Z80" s="15"/>
      <c r="AA80" s="15" t="s">
        <v>31</v>
      </c>
      <c r="AB80" s="15"/>
      <c r="AC80" s="24">
        <f>IF(SIGN(Z80-AB80)=SIGN($D80-$E80),1,0)</f>
        <v>1</v>
      </c>
      <c r="AD80" s="24">
        <f>IF(AND($D80=Z80,$E80=AB80),1,0)</f>
        <v>1</v>
      </c>
      <c r="AE80" s="13" t="str">
        <f>IF($D80="","",(IFERROR(Standings!$B$13/$G80,0)*AD80+3*AC80)*$F80)</f>
        <v/>
      </c>
      <c r="AF80" s="14"/>
      <c r="AG80" s="15"/>
      <c r="AH80" s="14"/>
      <c r="AI80" s="24">
        <f>IF(SIGN(AF80-AH80)=SIGN($D80-$E80),1,0)</f>
        <v>1</v>
      </c>
      <c r="AJ80" s="24">
        <f>IF(AND($D80=AF80,$E80=AH80),1,0)</f>
        <v>1</v>
      </c>
      <c r="AK80" s="13" t="str">
        <f>IF($D80="","",(IFERROR(Standings!$B$13/$G80,0)*AJ80+3*AI80)*$F80)</f>
        <v/>
      </c>
      <c r="AL80" s="14"/>
      <c r="AM80" s="15"/>
      <c r="AN80" s="14"/>
      <c r="AO80" s="24">
        <f>IF(SIGN(AL80-AN80)=SIGN($D80-$E80),1,0)</f>
        <v>1</v>
      </c>
      <c r="AP80" s="24">
        <f>IF(AND($D80=AL80,$E80=AN80),1,0)</f>
        <v>1</v>
      </c>
      <c r="AQ80" s="13" t="str">
        <f>IF($D80="","",(IFERROR(Standings!$B$13/$G80,0)*AP80+3*AO80)*$F80)</f>
        <v/>
      </c>
      <c r="AR80" s="14"/>
      <c r="AS80" s="15"/>
      <c r="AT80" s="14"/>
      <c r="AU80" s="24">
        <f>IF(SIGN(AR80-AT80)=SIGN($D80-$E80),1,0)</f>
        <v>1</v>
      </c>
      <c r="AV80" s="24">
        <f>IF(AND($D80=AR80,$E80=AT80),1,0)</f>
        <v>1</v>
      </c>
      <c r="AW80" s="13" t="str">
        <f>IF($D80="","",(IFERROR(Standings!$B$13/$G80,0)*AV80+3*AU80)*$F80)</f>
        <v/>
      </c>
      <c r="AX80" s="14"/>
      <c r="AY80" s="15"/>
      <c r="AZ80" s="14"/>
      <c r="BA80" s="24">
        <f>IF(SIGN(AX80-AZ80)=SIGN($D80-$E80),1,0)</f>
        <v>1</v>
      </c>
      <c r="BB80" s="24">
        <f>IF(AND($D80=AX80,$E80=AZ80),1,0)</f>
        <v>1</v>
      </c>
      <c r="BC80" s="13" t="str">
        <f>IF($D80="","",(IFERROR(Standings!$B$13/$G80,0)*BB80+3*BA80)*$F80)</f>
        <v/>
      </c>
      <c r="BD80" s="22"/>
      <c r="BE80" s="21"/>
      <c r="BF80" s="23"/>
      <c r="BG80" s="24">
        <f>IF(SIGN(BD80-BF80)=SIGN($D80-$E80),1,0)</f>
        <v>1</v>
      </c>
      <c r="BH80" s="24">
        <f>IF(AND($D80=BD80,$E80=BF80),1,0)</f>
        <v>1</v>
      </c>
      <c r="BI80" s="13" t="str">
        <f>IF($D80="","",(IFERROR(Standings!$B$13/$G80,0)*BH80+3*BG80)*$F80)</f>
        <v/>
      </c>
      <c r="BJ80" s="14"/>
      <c r="BK80" s="15"/>
      <c r="BL80" s="14"/>
      <c r="BM80" s="24">
        <f>IF(SIGN(BJ80-BL80)=SIGN($D80-$E80),1,0)</f>
        <v>1</v>
      </c>
      <c r="BN80" s="24">
        <f>IF(AND($D80=BJ80,$E80=BL80),1,0)</f>
        <v>1</v>
      </c>
      <c r="BO80" s="13" t="str">
        <f>IF($D80="","",(IFERROR(Standings!$B$13/$G80,0)*BN80+3*BM80)*$F80)</f>
        <v/>
      </c>
    </row>
    <row r="81" spans="1:67" ht="15.75" customHeight="1" thickBot="1" x14ac:dyDescent="0.25">
      <c r="A81" s="1"/>
      <c r="B81" s="2"/>
      <c r="C81" s="3"/>
      <c r="D81" s="1"/>
      <c r="E81" s="1"/>
      <c r="F81" s="1"/>
      <c r="G81" s="17">
        <f t="shared" si="0"/>
        <v>10</v>
      </c>
      <c r="H81" s="14"/>
      <c r="I81" s="15"/>
      <c r="J81" s="14"/>
      <c r="K81" s="24">
        <f>IF(SIGN(H81-J81)=SIGN($D81-$E81),1,0)</f>
        <v>1</v>
      </c>
      <c r="L81" s="24">
        <f>IF(AND($D81=H81,$E81=J81),1,0)</f>
        <v>1</v>
      </c>
      <c r="M81" s="13" t="str">
        <f>IF($D81="","",(IFERROR(Standings!$B$13/$G81,0)*L81+3*K81)*$F81)</f>
        <v/>
      </c>
      <c r="N81" s="14"/>
      <c r="O81" s="15"/>
      <c r="P81" s="14"/>
      <c r="Q81" s="24">
        <f>IF(SIGN(N81-P81)=SIGN($D81-$E81),1,0)</f>
        <v>1</v>
      </c>
      <c r="R81" s="24">
        <f>IF(AND($D81=N81,$E81=P81),1,0)</f>
        <v>1</v>
      </c>
      <c r="S81" s="13" t="str">
        <f>IF($D81="","",(IFERROR(Standings!$B$13/$G81,0)*R81+3*Q81)*$F81)</f>
        <v/>
      </c>
      <c r="T81" s="14"/>
      <c r="U81" s="15"/>
      <c r="V81" s="14"/>
      <c r="W81" s="24">
        <f>IF(SIGN(T81-V81)=SIGN($D81-$E81),1,0)</f>
        <v>1</v>
      </c>
      <c r="X81" s="24">
        <f>IF(AND($D81=T81,$E81=V81),1,0)</f>
        <v>1</v>
      </c>
      <c r="Y81" s="13" t="str">
        <f>IF($D81="","",(IFERROR(Standings!$B$13/$G81,0)*X81+3*W81)*$F81)</f>
        <v/>
      </c>
      <c r="Z81" s="15"/>
      <c r="AA81" s="15" t="s">
        <v>31</v>
      </c>
      <c r="AB81" s="15"/>
      <c r="AC81" s="24">
        <f>IF(SIGN(Z81-AB81)=SIGN($D81-$E81),1,0)</f>
        <v>1</v>
      </c>
      <c r="AD81" s="24">
        <f>IF(AND($D81=Z81,$E81=AB81),1,0)</f>
        <v>1</v>
      </c>
      <c r="AE81" s="13" t="str">
        <f>IF($D81="","",(IFERROR(Standings!$B$13/$G81,0)*AD81+3*AC81)*$F81)</f>
        <v/>
      </c>
      <c r="AF81" s="14"/>
      <c r="AG81" s="15"/>
      <c r="AH81" s="14"/>
      <c r="AI81" s="24">
        <f>IF(SIGN(AF81-AH81)=SIGN($D81-$E81),1,0)</f>
        <v>1</v>
      </c>
      <c r="AJ81" s="24">
        <f>IF(AND($D81=AF81,$E81=AH81),1,0)</f>
        <v>1</v>
      </c>
      <c r="AK81" s="13" t="str">
        <f>IF($D81="","",(IFERROR(Standings!$B$13/$G81,0)*AJ81+3*AI81)*$F81)</f>
        <v/>
      </c>
      <c r="AL81" s="14"/>
      <c r="AM81" s="15"/>
      <c r="AN81" s="14"/>
      <c r="AO81" s="24">
        <f>IF(SIGN(AL81-AN81)=SIGN($D81-$E81),1,0)</f>
        <v>1</v>
      </c>
      <c r="AP81" s="24">
        <f>IF(AND($D81=AL81,$E81=AN81),1,0)</f>
        <v>1</v>
      </c>
      <c r="AQ81" s="13" t="str">
        <f>IF($D81="","",(IFERROR(Standings!$B$13/$G81,0)*AP81+3*AO81)*$F81)</f>
        <v/>
      </c>
      <c r="AR81" s="14"/>
      <c r="AS81" s="15"/>
      <c r="AT81" s="14"/>
      <c r="AU81" s="24">
        <f>IF(SIGN(AR81-AT81)=SIGN($D81-$E81),1,0)</f>
        <v>1</v>
      </c>
      <c r="AV81" s="24">
        <f>IF(AND($D81=AR81,$E81=AT81),1,0)</f>
        <v>1</v>
      </c>
      <c r="AW81" s="13" t="str">
        <f>IF($D81="","",(IFERROR(Standings!$B$13/$G81,0)*AV81+3*AU81)*$F81)</f>
        <v/>
      </c>
      <c r="AX81" s="14"/>
      <c r="AY81" s="15"/>
      <c r="AZ81" s="14"/>
      <c r="BA81" s="24">
        <f>IF(SIGN(AX81-AZ81)=SIGN($D81-$E81),1,0)</f>
        <v>1</v>
      </c>
      <c r="BB81" s="24">
        <f>IF(AND($D81=AX81,$E81=AZ81),1,0)</f>
        <v>1</v>
      </c>
      <c r="BC81" s="13" t="str">
        <f>IF($D81="","",(IFERROR(Standings!$B$13/$G81,0)*BB81+3*BA81)*$F81)</f>
        <v/>
      </c>
      <c r="BD81" s="22"/>
      <c r="BE81" s="21"/>
      <c r="BF81" s="23"/>
      <c r="BG81" s="24">
        <f>IF(SIGN(BD81-BF81)=SIGN($D81-$E81),1,0)</f>
        <v>1</v>
      </c>
      <c r="BH81" s="24">
        <f>IF(AND($D81=BD81,$E81=BF81),1,0)</f>
        <v>1</v>
      </c>
      <c r="BI81" s="13" t="str">
        <f>IF($D81="","",(IFERROR(Standings!$B$13/$G81,0)*BH81+3*BG81)*$F81)</f>
        <v/>
      </c>
      <c r="BJ81" s="14"/>
      <c r="BK81" s="15"/>
      <c r="BL81" s="14"/>
      <c r="BM81" s="24">
        <f>IF(SIGN(BJ81-BL81)=SIGN($D81-$E81),1,0)</f>
        <v>1</v>
      </c>
      <c r="BN81" s="24">
        <f>IF(AND($D81=BJ81,$E81=BL81),1,0)</f>
        <v>1</v>
      </c>
      <c r="BO81" s="13" t="str">
        <f>IF($D81="","",(IFERROR(Standings!$B$13/$G81,0)*BN81+3*BM81)*$F81)</f>
        <v/>
      </c>
    </row>
    <row r="82" spans="1:67" ht="15.75" customHeight="1" thickBot="1" x14ac:dyDescent="0.25">
      <c r="A82" s="1"/>
      <c r="B82" s="2"/>
      <c r="C82" s="3"/>
      <c r="D82" s="1"/>
      <c r="E82" s="1"/>
      <c r="F82" s="1"/>
      <c r="G82" s="17">
        <f t="shared" si="0"/>
        <v>10</v>
      </c>
      <c r="H82" s="14"/>
      <c r="I82" s="15"/>
      <c r="J82" s="14"/>
      <c r="K82" s="24">
        <f>IF(SIGN(H82-J82)=SIGN($D82-$E82),1,0)</f>
        <v>1</v>
      </c>
      <c r="L82" s="24">
        <f>IF(AND($D82=H82,$E82=J82),1,0)</f>
        <v>1</v>
      </c>
      <c r="M82" s="13" t="str">
        <f>IF($D82="","",(IFERROR(Standings!$B$13/$G82,0)*L82+3*K82)*$F82)</f>
        <v/>
      </c>
      <c r="N82" s="14"/>
      <c r="O82" s="15"/>
      <c r="P82" s="14"/>
      <c r="Q82" s="24">
        <f>IF(SIGN(N82-P82)=SIGN($D82-$E82),1,0)</f>
        <v>1</v>
      </c>
      <c r="R82" s="24">
        <f>IF(AND($D82=N82,$E82=P82),1,0)</f>
        <v>1</v>
      </c>
      <c r="S82" s="13" t="str">
        <f>IF($D82="","",(IFERROR(Standings!$B$13/$G82,0)*R82+3*Q82)*$F82)</f>
        <v/>
      </c>
      <c r="T82" s="14"/>
      <c r="U82" s="15"/>
      <c r="V82" s="14"/>
      <c r="W82" s="24">
        <f>IF(SIGN(T82-V82)=SIGN($D82-$E82),1,0)</f>
        <v>1</v>
      </c>
      <c r="X82" s="24">
        <f>IF(AND($D82=T82,$E82=V82),1,0)</f>
        <v>1</v>
      </c>
      <c r="Y82" s="13" t="str">
        <f>IF($D82="","",(IFERROR(Standings!$B$13/$G82,0)*X82+3*W82)*$F82)</f>
        <v/>
      </c>
      <c r="Z82" s="15"/>
      <c r="AA82" s="15" t="s">
        <v>31</v>
      </c>
      <c r="AB82" s="15"/>
      <c r="AC82" s="24">
        <f>IF(SIGN(Z82-AB82)=SIGN($D82-$E82),1,0)</f>
        <v>1</v>
      </c>
      <c r="AD82" s="24">
        <f>IF(AND($D82=Z82,$E82=AB82),1,0)</f>
        <v>1</v>
      </c>
      <c r="AE82" s="13" t="str">
        <f>IF($D82="","",(IFERROR(Standings!$B$13/$G82,0)*AD82+3*AC82)*$F82)</f>
        <v/>
      </c>
      <c r="AF82" s="14"/>
      <c r="AG82" s="15"/>
      <c r="AH82" s="14"/>
      <c r="AI82" s="24">
        <f>IF(SIGN(AF82-AH82)=SIGN($D82-$E82),1,0)</f>
        <v>1</v>
      </c>
      <c r="AJ82" s="24">
        <f>IF(AND($D82=AF82,$E82=AH82),1,0)</f>
        <v>1</v>
      </c>
      <c r="AK82" s="13" t="str">
        <f>IF($D82="","",(IFERROR(Standings!$B$13/$G82,0)*AJ82+3*AI82)*$F82)</f>
        <v/>
      </c>
      <c r="AL82" s="14"/>
      <c r="AM82" s="15"/>
      <c r="AN82" s="14"/>
      <c r="AO82" s="24">
        <f>IF(SIGN(AL82-AN82)=SIGN($D82-$E82),1,0)</f>
        <v>1</v>
      </c>
      <c r="AP82" s="24">
        <f>IF(AND($D82=AL82,$E82=AN82),1,0)</f>
        <v>1</v>
      </c>
      <c r="AQ82" s="13" t="str">
        <f>IF($D82="","",(IFERROR(Standings!$B$13/$G82,0)*AP82+3*AO82)*$F82)</f>
        <v/>
      </c>
      <c r="AR82" s="14"/>
      <c r="AS82" s="15"/>
      <c r="AT82" s="14"/>
      <c r="AU82" s="24">
        <f>IF(SIGN(AR82-AT82)=SIGN($D82-$E82),1,0)</f>
        <v>1</v>
      </c>
      <c r="AV82" s="24">
        <f>IF(AND($D82=AR82,$E82=AT82),1,0)</f>
        <v>1</v>
      </c>
      <c r="AW82" s="13" t="str">
        <f>IF($D82="","",(IFERROR(Standings!$B$13/$G82,0)*AV82+3*AU82)*$F82)</f>
        <v/>
      </c>
      <c r="AX82" s="14"/>
      <c r="AY82" s="15"/>
      <c r="AZ82" s="14"/>
      <c r="BA82" s="24">
        <f>IF(SIGN(AX82-AZ82)=SIGN($D82-$E82),1,0)</f>
        <v>1</v>
      </c>
      <c r="BB82" s="24">
        <f>IF(AND($D82=AX82,$E82=AZ82),1,0)</f>
        <v>1</v>
      </c>
      <c r="BC82" s="13" t="str">
        <f>IF($D82="","",(IFERROR(Standings!$B$13/$G82,0)*BB82+3*BA82)*$F82)</f>
        <v/>
      </c>
      <c r="BD82" s="22"/>
      <c r="BE82" s="21"/>
      <c r="BF82" s="23"/>
      <c r="BG82" s="24">
        <f>IF(SIGN(BD82-BF82)=SIGN($D82-$E82),1,0)</f>
        <v>1</v>
      </c>
      <c r="BH82" s="24">
        <f>IF(AND($D82=BD82,$E82=BF82),1,0)</f>
        <v>1</v>
      </c>
      <c r="BI82" s="13" t="str">
        <f>IF($D82="","",(IFERROR(Standings!$B$13/$G82,0)*BH82+3*BG82)*$F82)</f>
        <v/>
      </c>
      <c r="BJ82" s="14"/>
      <c r="BK82" s="15"/>
      <c r="BL82" s="14"/>
      <c r="BM82" s="24">
        <f>IF(SIGN(BJ82-BL82)=SIGN($D82-$E82),1,0)</f>
        <v>1</v>
      </c>
      <c r="BN82" s="24">
        <f>IF(AND($D82=BJ82,$E82=BL82),1,0)</f>
        <v>1</v>
      </c>
      <c r="BO82" s="13" t="str">
        <f>IF($D82="","",(IFERROR(Standings!$B$13/$G82,0)*BN82+3*BM82)*$F82)</f>
        <v/>
      </c>
    </row>
    <row r="83" spans="1:67" ht="15.75" customHeight="1" thickBot="1" x14ac:dyDescent="0.25">
      <c r="A83" s="1"/>
      <c r="B83" s="2"/>
      <c r="C83" s="3"/>
      <c r="D83" s="1"/>
      <c r="E83" s="1"/>
      <c r="F83" s="1"/>
      <c r="G83" s="17">
        <f t="shared" si="0"/>
        <v>10</v>
      </c>
      <c r="H83" s="14"/>
      <c r="I83" s="15"/>
      <c r="J83" s="14"/>
      <c r="K83" s="24">
        <f>IF(SIGN(H83-J83)=SIGN($D83-$E83),1,0)</f>
        <v>1</v>
      </c>
      <c r="L83" s="24">
        <f>IF(AND($D83=H83,$E83=J83),1,0)</f>
        <v>1</v>
      </c>
      <c r="M83" s="13" t="str">
        <f>IF($D83="","",(IFERROR(Standings!$B$13/$G83,0)*L83+3*K83)*$F83)</f>
        <v/>
      </c>
      <c r="N83" s="14"/>
      <c r="O83" s="15"/>
      <c r="P83" s="14"/>
      <c r="Q83" s="24">
        <f>IF(SIGN(N83-P83)=SIGN($D83-$E83),1,0)</f>
        <v>1</v>
      </c>
      <c r="R83" s="24">
        <f>IF(AND($D83=N83,$E83=P83),1,0)</f>
        <v>1</v>
      </c>
      <c r="S83" s="13" t="str">
        <f>IF($D83="","",(IFERROR(Standings!$B$13/$G83,0)*R83+3*Q83)*$F83)</f>
        <v/>
      </c>
      <c r="T83" s="14"/>
      <c r="U83" s="15"/>
      <c r="V83" s="14"/>
      <c r="W83" s="24">
        <f>IF(SIGN(T83-V83)=SIGN($D83-$E83),1,0)</f>
        <v>1</v>
      </c>
      <c r="X83" s="24">
        <f>IF(AND($D83=T83,$E83=V83),1,0)</f>
        <v>1</v>
      </c>
      <c r="Y83" s="13" t="str">
        <f>IF($D83="","",(IFERROR(Standings!$B$13/$G83,0)*X83+3*W83)*$F83)</f>
        <v/>
      </c>
      <c r="Z83" s="15"/>
      <c r="AA83" s="15" t="s">
        <v>31</v>
      </c>
      <c r="AB83" s="15"/>
      <c r="AC83" s="24">
        <f>IF(SIGN(Z83-AB83)=SIGN($D83-$E83),1,0)</f>
        <v>1</v>
      </c>
      <c r="AD83" s="24">
        <f>IF(AND($D83=Z83,$E83=AB83),1,0)</f>
        <v>1</v>
      </c>
      <c r="AE83" s="13" t="str">
        <f>IF($D83="","",(IFERROR(Standings!$B$13/$G83,0)*AD83+3*AC83)*$F83)</f>
        <v/>
      </c>
      <c r="AF83" s="14"/>
      <c r="AG83" s="15"/>
      <c r="AH83" s="14"/>
      <c r="AI83" s="24">
        <f>IF(SIGN(AF83-AH83)=SIGN($D83-$E83),1,0)</f>
        <v>1</v>
      </c>
      <c r="AJ83" s="24">
        <f>IF(AND($D83=AF83,$E83=AH83),1,0)</f>
        <v>1</v>
      </c>
      <c r="AK83" s="13" t="str">
        <f>IF($D83="","",(IFERROR(Standings!$B$13/$G83,0)*AJ83+3*AI83)*$F83)</f>
        <v/>
      </c>
      <c r="AL83" s="14"/>
      <c r="AM83" s="15"/>
      <c r="AN83" s="14"/>
      <c r="AO83" s="24">
        <f>IF(SIGN(AL83-AN83)=SIGN($D83-$E83),1,0)</f>
        <v>1</v>
      </c>
      <c r="AP83" s="24">
        <f>IF(AND($D83=AL83,$E83=AN83),1,0)</f>
        <v>1</v>
      </c>
      <c r="AQ83" s="13" t="str">
        <f>IF($D83="","",(IFERROR(Standings!$B$13/$G83,0)*AP83+3*AO83)*$F83)</f>
        <v/>
      </c>
      <c r="AR83" s="14"/>
      <c r="AS83" s="15"/>
      <c r="AT83" s="14"/>
      <c r="AU83" s="24">
        <f>IF(SIGN(AR83-AT83)=SIGN($D83-$E83),1,0)</f>
        <v>1</v>
      </c>
      <c r="AV83" s="24">
        <f>IF(AND($D83=AR83,$E83=AT83),1,0)</f>
        <v>1</v>
      </c>
      <c r="AW83" s="13" t="str">
        <f>IF($D83="","",(IFERROR(Standings!$B$13/$G83,0)*AV83+3*AU83)*$F83)</f>
        <v/>
      </c>
      <c r="AX83" s="14"/>
      <c r="AY83" s="15"/>
      <c r="AZ83" s="14"/>
      <c r="BA83" s="24">
        <f>IF(SIGN(AX83-AZ83)=SIGN($D83-$E83),1,0)</f>
        <v>1</v>
      </c>
      <c r="BB83" s="24">
        <f>IF(AND($D83=AX83,$E83=AZ83),1,0)</f>
        <v>1</v>
      </c>
      <c r="BC83" s="13" t="str">
        <f>IF($D83="","",(IFERROR(Standings!$B$13/$G83,0)*BB83+3*BA83)*$F83)</f>
        <v/>
      </c>
      <c r="BD83" s="22"/>
      <c r="BE83" s="21"/>
      <c r="BF83" s="23"/>
      <c r="BG83" s="24">
        <f>IF(SIGN(BD83-BF83)=SIGN($D83-$E83),1,0)</f>
        <v>1</v>
      </c>
      <c r="BH83" s="24">
        <f>IF(AND($D83=BD83,$E83=BF83),1,0)</f>
        <v>1</v>
      </c>
      <c r="BI83" s="13" t="str">
        <f>IF($D83="","",(IFERROR(Standings!$B$13/$G83,0)*BH83+3*BG83)*$F83)</f>
        <v/>
      </c>
      <c r="BJ83" s="14"/>
      <c r="BK83" s="15"/>
      <c r="BL83" s="14"/>
      <c r="BM83" s="24">
        <f>IF(SIGN(BJ83-BL83)=SIGN($D83-$E83),1,0)</f>
        <v>1</v>
      </c>
      <c r="BN83" s="24">
        <f>IF(AND($D83=BJ83,$E83=BL83),1,0)</f>
        <v>1</v>
      </c>
      <c r="BO83" s="13" t="str">
        <f>IF($D83="","",(IFERROR(Standings!$B$13/$G83,0)*BN83+3*BM83)*$F83)</f>
        <v/>
      </c>
    </row>
    <row r="84" spans="1:67" ht="15.75" customHeight="1" thickBot="1" x14ac:dyDescent="0.25">
      <c r="A84" s="1"/>
      <c r="B84" s="2"/>
      <c r="C84" s="3"/>
      <c r="D84" s="1"/>
      <c r="E84" s="1"/>
      <c r="F84" s="1"/>
      <c r="G84" s="17">
        <f t="shared" si="0"/>
        <v>10</v>
      </c>
      <c r="H84" s="14"/>
      <c r="I84" s="15"/>
      <c r="J84" s="14"/>
      <c r="K84" s="24">
        <f>IF(SIGN(H84-J84)=SIGN($D84-$E84),1,0)</f>
        <v>1</v>
      </c>
      <c r="L84" s="24">
        <f>IF(AND($D84=H84,$E84=J84),1,0)</f>
        <v>1</v>
      </c>
      <c r="M84" s="13" t="str">
        <f>IF($D84="","",(IFERROR(Standings!$B$13/$G84,0)*L84+3*K84)*$F84)</f>
        <v/>
      </c>
      <c r="N84" s="14"/>
      <c r="O84" s="15"/>
      <c r="P84" s="14"/>
      <c r="Q84" s="24">
        <f>IF(SIGN(N84-P84)=SIGN($D84-$E84),1,0)</f>
        <v>1</v>
      </c>
      <c r="R84" s="24">
        <f>IF(AND($D84=N84,$E84=P84),1,0)</f>
        <v>1</v>
      </c>
      <c r="S84" s="13" t="str">
        <f>IF($D84="","",(IFERROR(Standings!$B$13/$G84,0)*R84+3*Q84)*$F84)</f>
        <v/>
      </c>
      <c r="T84" s="14"/>
      <c r="U84" s="15"/>
      <c r="V84" s="14"/>
      <c r="W84" s="24">
        <f>IF(SIGN(T84-V84)=SIGN($D84-$E84),1,0)</f>
        <v>1</v>
      </c>
      <c r="X84" s="24">
        <f>IF(AND($D84=T84,$E84=V84),1,0)</f>
        <v>1</v>
      </c>
      <c r="Y84" s="13" t="str">
        <f>IF($D84="","",(IFERROR(Standings!$B$13/$G84,0)*X84+3*W84)*$F84)</f>
        <v/>
      </c>
      <c r="Z84" s="15"/>
      <c r="AA84" s="15" t="s">
        <v>31</v>
      </c>
      <c r="AB84" s="15"/>
      <c r="AC84" s="24">
        <f>IF(SIGN(Z84-AB84)=SIGN($D84-$E84),1,0)</f>
        <v>1</v>
      </c>
      <c r="AD84" s="24">
        <f>IF(AND($D84=Z84,$E84=AB84),1,0)</f>
        <v>1</v>
      </c>
      <c r="AE84" s="13" t="str">
        <f>IF($D84="","",(IFERROR(Standings!$B$13/$G84,0)*AD84+3*AC84)*$F84)</f>
        <v/>
      </c>
      <c r="AF84" s="14"/>
      <c r="AG84" s="15"/>
      <c r="AH84" s="14"/>
      <c r="AI84" s="24">
        <f>IF(SIGN(AF84-AH84)=SIGN($D84-$E84),1,0)</f>
        <v>1</v>
      </c>
      <c r="AJ84" s="24">
        <f>IF(AND($D84=AF84,$E84=AH84),1,0)</f>
        <v>1</v>
      </c>
      <c r="AK84" s="13" t="str">
        <f>IF($D84="","",(IFERROR(Standings!$B$13/$G84,0)*AJ84+3*AI84)*$F84)</f>
        <v/>
      </c>
      <c r="AL84" s="14"/>
      <c r="AM84" s="15"/>
      <c r="AN84" s="14"/>
      <c r="AO84" s="24">
        <f>IF(SIGN(AL84-AN84)=SIGN($D84-$E84),1,0)</f>
        <v>1</v>
      </c>
      <c r="AP84" s="24">
        <f>IF(AND($D84=AL84,$E84=AN84),1,0)</f>
        <v>1</v>
      </c>
      <c r="AQ84" s="13" t="str">
        <f>IF($D84="","",(IFERROR(Standings!$B$13/$G84,0)*AP84+3*AO84)*$F84)</f>
        <v/>
      </c>
      <c r="AR84" s="14"/>
      <c r="AS84" s="15"/>
      <c r="AT84" s="14"/>
      <c r="AU84" s="24">
        <f>IF(SIGN(AR84-AT84)=SIGN($D84-$E84),1,0)</f>
        <v>1</v>
      </c>
      <c r="AV84" s="24">
        <f>IF(AND($D84=AR84,$E84=AT84),1,0)</f>
        <v>1</v>
      </c>
      <c r="AW84" s="13" t="str">
        <f>IF($D84="","",(IFERROR(Standings!$B$13/$G84,0)*AV84+3*AU84)*$F84)</f>
        <v/>
      </c>
      <c r="AX84" s="14"/>
      <c r="AY84" s="15"/>
      <c r="AZ84" s="14"/>
      <c r="BA84" s="24">
        <f>IF(SIGN(AX84-AZ84)=SIGN($D84-$E84),1,0)</f>
        <v>1</v>
      </c>
      <c r="BB84" s="24">
        <f>IF(AND($D84=AX84,$E84=AZ84),1,0)</f>
        <v>1</v>
      </c>
      <c r="BC84" s="13" t="str">
        <f>IF($D84="","",(IFERROR(Standings!$B$13/$G84,0)*BB84+3*BA84)*$F84)</f>
        <v/>
      </c>
      <c r="BD84" s="22"/>
      <c r="BE84" s="21"/>
      <c r="BF84" s="23"/>
      <c r="BG84" s="24">
        <f>IF(SIGN(BD84-BF84)=SIGN($D84-$E84),1,0)</f>
        <v>1</v>
      </c>
      <c r="BH84" s="24">
        <f>IF(AND($D84=BD84,$E84=BF84),1,0)</f>
        <v>1</v>
      </c>
      <c r="BI84" s="13" t="str">
        <f>IF($D84="","",(IFERROR(Standings!$B$13/$G84,0)*BH84+3*BG84)*$F84)</f>
        <v/>
      </c>
      <c r="BJ84" s="14"/>
      <c r="BK84" s="15"/>
      <c r="BL84" s="14"/>
      <c r="BM84" s="24">
        <f>IF(SIGN(BJ84-BL84)=SIGN($D84-$E84),1,0)</f>
        <v>1</v>
      </c>
      <c r="BN84" s="24">
        <f>IF(AND($D84=BJ84,$E84=BL84),1,0)</f>
        <v>1</v>
      </c>
      <c r="BO84" s="13" t="str">
        <f>IF($D84="","",(IFERROR(Standings!$B$13/$G84,0)*BN84+3*BM84)*$F84)</f>
        <v/>
      </c>
    </row>
    <row r="85" spans="1:67" ht="15.75" customHeight="1" thickBot="1" x14ac:dyDescent="0.25">
      <c r="A85" s="1"/>
      <c r="B85" s="2"/>
      <c r="C85" s="3"/>
      <c r="D85" s="1"/>
      <c r="E85" s="1"/>
      <c r="F85" s="1"/>
      <c r="G85" s="17">
        <f t="shared" si="0"/>
        <v>10</v>
      </c>
      <c r="H85" s="14"/>
      <c r="I85" s="15"/>
      <c r="J85" s="14"/>
      <c r="K85" s="24">
        <f>IF(SIGN(H85-J85)=SIGN($D85-$E85),1,0)</f>
        <v>1</v>
      </c>
      <c r="L85" s="24">
        <f>IF(AND($D85=H85,$E85=J85),1,0)</f>
        <v>1</v>
      </c>
      <c r="M85" s="13" t="str">
        <f>IF($D85="","",(IFERROR(Standings!$B$13/$G85,0)*L85+3*K85)*$F85)</f>
        <v/>
      </c>
      <c r="N85" s="14"/>
      <c r="O85" s="15"/>
      <c r="P85" s="14"/>
      <c r="Q85" s="24">
        <f>IF(SIGN(N85-P85)=SIGN($D85-$E85),1,0)</f>
        <v>1</v>
      </c>
      <c r="R85" s="24">
        <f>IF(AND($D85=N85,$E85=P85),1,0)</f>
        <v>1</v>
      </c>
      <c r="S85" s="13" t="str">
        <f>IF($D85="","",(IFERROR(Standings!$B$13/$G85,0)*R85+3*Q85)*$F85)</f>
        <v/>
      </c>
      <c r="T85" s="14"/>
      <c r="U85" s="15"/>
      <c r="V85" s="14"/>
      <c r="W85" s="24">
        <f>IF(SIGN(T85-V85)=SIGN($D85-$E85),1,0)</f>
        <v>1</v>
      </c>
      <c r="X85" s="24">
        <f>IF(AND($D85=T85,$E85=V85),1,0)</f>
        <v>1</v>
      </c>
      <c r="Y85" s="13" t="str">
        <f>IF($D85="","",(IFERROR(Standings!$B$13/$G85,0)*X85+3*W85)*$F85)</f>
        <v/>
      </c>
      <c r="Z85" s="15"/>
      <c r="AA85" s="15" t="s">
        <v>31</v>
      </c>
      <c r="AB85" s="15"/>
      <c r="AC85" s="24">
        <f>IF(SIGN(Z85-AB85)=SIGN($D85-$E85),1,0)</f>
        <v>1</v>
      </c>
      <c r="AD85" s="24">
        <f>IF(AND($D85=Z85,$E85=AB85),1,0)</f>
        <v>1</v>
      </c>
      <c r="AE85" s="13" t="str">
        <f>IF($D85="","",(IFERROR(Standings!$B$13/$G85,0)*AD85+3*AC85)*$F85)</f>
        <v/>
      </c>
      <c r="AF85" s="14"/>
      <c r="AG85" s="15"/>
      <c r="AH85" s="14"/>
      <c r="AI85" s="24">
        <f>IF(SIGN(AF85-AH85)=SIGN($D85-$E85),1,0)</f>
        <v>1</v>
      </c>
      <c r="AJ85" s="24">
        <f>IF(AND($D85=AF85,$E85=AH85),1,0)</f>
        <v>1</v>
      </c>
      <c r="AK85" s="13" t="str">
        <f>IF($D85="","",(IFERROR(Standings!$B$13/$G85,0)*AJ85+3*AI85)*$F85)</f>
        <v/>
      </c>
      <c r="AL85" s="14"/>
      <c r="AM85" s="15"/>
      <c r="AN85" s="14"/>
      <c r="AO85" s="24">
        <f>IF(SIGN(AL85-AN85)=SIGN($D85-$E85),1,0)</f>
        <v>1</v>
      </c>
      <c r="AP85" s="24">
        <f>IF(AND($D85=AL85,$E85=AN85),1,0)</f>
        <v>1</v>
      </c>
      <c r="AQ85" s="13" t="str">
        <f>IF($D85="","",(IFERROR(Standings!$B$13/$G85,0)*AP85+3*AO85)*$F85)</f>
        <v/>
      </c>
      <c r="AR85" s="14"/>
      <c r="AS85" s="15"/>
      <c r="AT85" s="14"/>
      <c r="AU85" s="24">
        <f>IF(SIGN(AR85-AT85)=SIGN($D85-$E85),1,0)</f>
        <v>1</v>
      </c>
      <c r="AV85" s="24">
        <f>IF(AND($D85=AR85,$E85=AT85),1,0)</f>
        <v>1</v>
      </c>
      <c r="AW85" s="13" t="str">
        <f>IF($D85="","",(IFERROR(Standings!$B$13/$G85,0)*AV85+3*AU85)*$F85)</f>
        <v/>
      </c>
      <c r="AX85" s="14"/>
      <c r="AY85" s="15"/>
      <c r="AZ85" s="14"/>
      <c r="BA85" s="24">
        <f>IF(SIGN(AX85-AZ85)=SIGN($D85-$E85),1,0)</f>
        <v>1</v>
      </c>
      <c r="BB85" s="24">
        <f>IF(AND($D85=AX85,$E85=AZ85),1,0)</f>
        <v>1</v>
      </c>
      <c r="BC85" s="13" t="str">
        <f>IF($D85="","",(IFERROR(Standings!$B$13/$G85,0)*BB85+3*BA85)*$F85)</f>
        <v/>
      </c>
      <c r="BD85" s="22"/>
      <c r="BE85" s="21"/>
      <c r="BF85" s="23"/>
      <c r="BG85" s="24">
        <f>IF(SIGN(BD85-BF85)=SIGN($D85-$E85),1,0)</f>
        <v>1</v>
      </c>
      <c r="BH85" s="24">
        <f>IF(AND($D85=BD85,$E85=BF85),1,0)</f>
        <v>1</v>
      </c>
      <c r="BI85" s="13" t="str">
        <f>IF($D85="","",(IFERROR(Standings!$B$13/$G85,0)*BH85+3*BG85)*$F85)</f>
        <v/>
      </c>
      <c r="BJ85" s="14"/>
      <c r="BK85" s="15"/>
      <c r="BL85" s="14"/>
      <c r="BM85" s="24">
        <f>IF(SIGN(BJ85-BL85)=SIGN($D85-$E85),1,0)</f>
        <v>1</v>
      </c>
      <c r="BN85" s="24">
        <f>IF(AND($D85=BJ85,$E85=BL85),1,0)</f>
        <v>1</v>
      </c>
      <c r="BO85" s="13" t="str">
        <f>IF($D85="","",(IFERROR(Standings!$B$13/$G85,0)*BN85+3*BM85)*$F85)</f>
        <v/>
      </c>
    </row>
    <row r="86" spans="1:67" ht="15.75" customHeight="1" thickBot="1" x14ac:dyDescent="0.25">
      <c r="A86" s="1"/>
      <c r="B86" s="2"/>
      <c r="C86" s="3"/>
      <c r="D86" s="1"/>
      <c r="E86" s="1"/>
      <c r="F86" s="1"/>
      <c r="G86" s="17">
        <f t="shared" si="0"/>
        <v>10</v>
      </c>
      <c r="H86" s="14"/>
      <c r="I86" s="15"/>
      <c r="J86" s="14"/>
      <c r="K86" s="24">
        <f>IF(SIGN(H86-J86)=SIGN($D86-$E86),1,0)</f>
        <v>1</v>
      </c>
      <c r="L86" s="24">
        <f>IF(AND($D86=H86,$E86=J86),1,0)</f>
        <v>1</v>
      </c>
      <c r="M86" s="13" t="str">
        <f>IF($D86="","",(IFERROR(Standings!$B$13/$G86,0)*L86+3*K86)*$F86)</f>
        <v/>
      </c>
      <c r="N86" s="14"/>
      <c r="O86" s="15"/>
      <c r="P86" s="14"/>
      <c r="Q86" s="24">
        <f>IF(SIGN(N86-P86)=SIGN($D86-$E86),1,0)</f>
        <v>1</v>
      </c>
      <c r="R86" s="24">
        <f>IF(AND($D86=N86,$E86=P86),1,0)</f>
        <v>1</v>
      </c>
      <c r="S86" s="13" t="str">
        <f>IF($D86="","",(IFERROR(Standings!$B$13/$G86,0)*R86+3*Q86)*$F86)</f>
        <v/>
      </c>
      <c r="T86" s="14"/>
      <c r="U86" s="15"/>
      <c r="V86" s="14"/>
      <c r="W86" s="24">
        <f>IF(SIGN(T86-V86)=SIGN($D86-$E86),1,0)</f>
        <v>1</v>
      </c>
      <c r="X86" s="24">
        <f>IF(AND($D86=T86,$E86=V86),1,0)</f>
        <v>1</v>
      </c>
      <c r="Y86" s="13" t="str">
        <f>IF($D86="","",(IFERROR(Standings!$B$13/$G86,0)*X86+3*W86)*$F86)</f>
        <v/>
      </c>
      <c r="Z86" s="15"/>
      <c r="AA86" s="15" t="s">
        <v>31</v>
      </c>
      <c r="AB86" s="15"/>
      <c r="AC86" s="24">
        <f>IF(SIGN(Z86-AB86)=SIGN($D86-$E86),1,0)</f>
        <v>1</v>
      </c>
      <c r="AD86" s="24">
        <f>IF(AND($D86=Z86,$E86=AB86),1,0)</f>
        <v>1</v>
      </c>
      <c r="AE86" s="13" t="str">
        <f>IF($D86="","",(IFERROR(Standings!$B$13/$G86,0)*AD86+3*AC86)*$F86)</f>
        <v/>
      </c>
      <c r="AF86" s="14"/>
      <c r="AG86" s="15"/>
      <c r="AH86" s="14"/>
      <c r="AI86" s="24">
        <f>IF(SIGN(AF86-AH86)=SIGN($D86-$E86),1,0)</f>
        <v>1</v>
      </c>
      <c r="AJ86" s="24">
        <f>IF(AND($D86=AF86,$E86=AH86),1,0)</f>
        <v>1</v>
      </c>
      <c r="AK86" s="13" t="str">
        <f>IF($D86="","",(IFERROR(Standings!$B$13/$G86,0)*AJ86+3*AI86)*$F86)</f>
        <v/>
      </c>
      <c r="AL86" s="14"/>
      <c r="AM86" s="15"/>
      <c r="AN86" s="14"/>
      <c r="AO86" s="24">
        <f>IF(SIGN(AL86-AN86)=SIGN($D86-$E86),1,0)</f>
        <v>1</v>
      </c>
      <c r="AP86" s="24">
        <f>IF(AND($D86=AL86,$E86=AN86),1,0)</f>
        <v>1</v>
      </c>
      <c r="AQ86" s="13" t="str">
        <f>IF($D86="","",(IFERROR(Standings!$B$13/$G86,0)*AP86+3*AO86)*$F86)</f>
        <v/>
      </c>
      <c r="AR86" s="14"/>
      <c r="AS86" s="15"/>
      <c r="AT86" s="14"/>
      <c r="AU86" s="24">
        <f>IF(SIGN(AR86-AT86)=SIGN($D86-$E86),1,0)</f>
        <v>1</v>
      </c>
      <c r="AV86" s="24">
        <f>IF(AND($D86=AR86,$E86=AT86),1,0)</f>
        <v>1</v>
      </c>
      <c r="AW86" s="13" t="str">
        <f>IF($D86="","",(IFERROR(Standings!$B$13/$G86,0)*AV86+3*AU86)*$F86)</f>
        <v/>
      </c>
      <c r="AX86" s="14"/>
      <c r="AY86" s="15"/>
      <c r="AZ86" s="14"/>
      <c r="BA86" s="24">
        <f>IF(SIGN(AX86-AZ86)=SIGN($D86-$E86),1,0)</f>
        <v>1</v>
      </c>
      <c r="BB86" s="24">
        <f>IF(AND($D86=AX86,$E86=AZ86),1,0)</f>
        <v>1</v>
      </c>
      <c r="BC86" s="13" t="str">
        <f>IF($D86="","",(IFERROR(Standings!$B$13/$G86,0)*BB86+3*BA86)*$F86)</f>
        <v/>
      </c>
      <c r="BD86" s="22"/>
      <c r="BE86" s="21"/>
      <c r="BF86" s="23"/>
      <c r="BG86" s="24">
        <f>IF(SIGN(BD86-BF86)=SIGN($D86-$E86),1,0)</f>
        <v>1</v>
      </c>
      <c r="BH86" s="24">
        <f>IF(AND($D86=BD86,$E86=BF86),1,0)</f>
        <v>1</v>
      </c>
      <c r="BI86" s="13" t="str">
        <f>IF($D86="","",(IFERROR(Standings!$B$13/$G86,0)*BH86+3*BG86)*$F86)</f>
        <v/>
      </c>
      <c r="BJ86" s="14"/>
      <c r="BK86" s="15"/>
      <c r="BL86" s="14"/>
      <c r="BM86" s="24">
        <f>IF(SIGN(BJ86-BL86)=SIGN($D86-$E86),1,0)</f>
        <v>1</v>
      </c>
      <c r="BN86" s="24">
        <f>IF(AND($D86=BJ86,$E86=BL86),1,0)</f>
        <v>1</v>
      </c>
      <c r="BO86" s="13" t="str">
        <f>IF($D86="","",(IFERROR(Standings!$B$13/$G86,0)*BN86+3*BM86)*$F86)</f>
        <v/>
      </c>
    </row>
    <row r="87" spans="1:67" ht="15.75" customHeight="1" thickBot="1" x14ac:dyDescent="0.25">
      <c r="A87" s="1"/>
      <c r="B87" s="2"/>
      <c r="C87" s="3"/>
      <c r="D87" s="1"/>
      <c r="E87" s="1"/>
      <c r="F87" s="1"/>
      <c r="G87" s="17">
        <f t="shared" si="0"/>
        <v>10</v>
      </c>
      <c r="H87" s="14"/>
      <c r="I87" s="15"/>
      <c r="J87" s="14"/>
      <c r="K87" s="24">
        <f>IF(SIGN(H87-J87)=SIGN($D87-$E87),1,0)</f>
        <v>1</v>
      </c>
      <c r="L87" s="24">
        <f>IF(AND($D87=H87,$E87=J87),1,0)</f>
        <v>1</v>
      </c>
      <c r="M87" s="13" t="str">
        <f>IF($D87="","",(IFERROR(Standings!$B$13/$G87,0)*L87+3*K87)*$F87)</f>
        <v/>
      </c>
      <c r="N87" s="14"/>
      <c r="O87" s="15"/>
      <c r="P87" s="14"/>
      <c r="Q87" s="24">
        <f>IF(SIGN(N87-P87)=SIGN($D87-$E87),1,0)</f>
        <v>1</v>
      </c>
      <c r="R87" s="24">
        <f>IF(AND($D87=N87,$E87=P87),1,0)</f>
        <v>1</v>
      </c>
      <c r="S87" s="13" t="str">
        <f>IF($D87="","",(IFERROR(Standings!$B$13/$G87,0)*R87+3*Q87)*$F87)</f>
        <v/>
      </c>
      <c r="T87" s="14"/>
      <c r="U87" s="15"/>
      <c r="V87" s="14"/>
      <c r="W87" s="24">
        <f>IF(SIGN(T87-V87)=SIGN($D87-$E87),1,0)</f>
        <v>1</v>
      </c>
      <c r="X87" s="24">
        <f>IF(AND($D87=T87,$E87=V87),1,0)</f>
        <v>1</v>
      </c>
      <c r="Y87" s="13" t="str">
        <f>IF($D87="","",(IFERROR(Standings!$B$13/$G87,0)*X87+3*W87)*$F87)</f>
        <v/>
      </c>
      <c r="Z87" s="15"/>
      <c r="AA87" s="15" t="s">
        <v>31</v>
      </c>
      <c r="AB87" s="15"/>
      <c r="AC87" s="24">
        <f>IF(SIGN(Z87-AB87)=SIGN($D87-$E87),1,0)</f>
        <v>1</v>
      </c>
      <c r="AD87" s="24">
        <f>IF(AND($D87=Z87,$E87=AB87),1,0)</f>
        <v>1</v>
      </c>
      <c r="AE87" s="13" t="str">
        <f>IF($D87="","",(IFERROR(Standings!$B$13/$G87,0)*AD87+3*AC87)*$F87)</f>
        <v/>
      </c>
      <c r="AF87" s="14"/>
      <c r="AG87" s="15"/>
      <c r="AH87" s="14"/>
      <c r="AI87" s="24">
        <f>IF(SIGN(AF87-AH87)=SIGN($D87-$E87),1,0)</f>
        <v>1</v>
      </c>
      <c r="AJ87" s="24">
        <f>IF(AND($D87=AF87,$E87=AH87),1,0)</f>
        <v>1</v>
      </c>
      <c r="AK87" s="13" t="str">
        <f>IF($D87="","",(IFERROR(Standings!$B$13/$G87,0)*AJ87+3*AI87)*$F87)</f>
        <v/>
      </c>
      <c r="AL87" s="14"/>
      <c r="AM87" s="15"/>
      <c r="AN87" s="14"/>
      <c r="AO87" s="24">
        <f>IF(SIGN(AL87-AN87)=SIGN($D87-$E87),1,0)</f>
        <v>1</v>
      </c>
      <c r="AP87" s="24">
        <f>IF(AND($D87=AL87,$E87=AN87),1,0)</f>
        <v>1</v>
      </c>
      <c r="AQ87" s="13" t="str">
        <f>IF($D87="","",(IFERROR(Standings!$B$13/$G87,0)*AP87+3*AO87)*$F87)</f>
        <v/>
      </c>
      <c r="AR87" s="14"/>
      <c r="AS87" s="15"/>
      <c r="AT87" s="14"/>
      <c r="AU87" s="24">
        <f>IF(SIGN(AR87-AT87)=SIGN($D87-$E87),1,0)</f>
        <v>1</v>
      </c>
      <c r="AV87" s="24">
        <f>IF(AND($D87=AR87,$E87=AT87),1,0)</f>
        <v>1</v>
      </c>
      <c r="AW87" s="13" t="str">
        <f>IF($D87="","",(IFERROR(Standings!$B$13/$G87,0)*AV87+3*AU87)*$F87)</f>
        <v/>
      </c>
      <c r="AX87" s="14"/>
      <c r="AY87" s="15"/>
      <c r="AZ87" s="14"/>
      <c r="BA87" s="24">
        <f>IF(SIGN(AX87-AZ87)=SIGN($D87-$E87),1,0)</f>
        <v>1</v>
      </c>
      <c r="BB87" s="24">
        <f>IF(AND($D87=AX87,$E87=AZ87),1,0)</f>
        <v>1</v>
      </c>
      <c r="BC87" s="13" t="str">
        <f>IF($D87="","",(IFERROR(Standings!$B$13/$G87,0)*BB87+3*BA87)*$F87)</f>
        <v/>
      </c>
      <c r="BD87" s="22"/>
      <c r="BE87" s="21"/>
      <c r="BF87" s="23"/>
      <c r="BG87" s="24">
        <f>IF(SIGN(BD87-BF87)=SIGN($D87-$E87),1,0)</f>
        <v>1</v>
      </c>
      <c r="BH87" s="24">
        <f>IF(AND($D87=BD87,$E87=BF87),1,0)</f>
        <v>1</v>
      </c>
      <c r="BI87" s="13" t="str">
        <f>IF($D87="","",(IFERROR(Standings!$B$13/$G87,0)*BH87+3*BG87)*$F87)</f>
        <v/>
      </c>
      <c r="BJ87" s="14"/>
      <c r="BK87" s="15"/>
      <c r="BL87" s="14"/>
      <c r="BM87" s="24">
        <f>IF(SIGN(BJ87-BL87)=SIGN($D87-$E87),1,0)</f>
        <v>1</v>
      </c>
      <c r="BN87" s="24">
        <f>IF(AND($D87=BJ87,$E87=BL87),1,0)</f>
        <v>1</v>
      </c>
      <c r="BO87" s="13" t="str">
        <f>IF($D87="","",(IFERROR(Standings!$B$13/$G87,0)*BN87+3*BM87)*$F87)</f>
        <v/>
      </c>
    </row>
    <row r="88" spans="1:67" ht="15.75" customHeight="1" thickBot="1" x14ac:dyDescent="0.25">
      <c r="A88" s="1"/>
      <c r="B88" s="2"/>
      <c r="C88" s="3"/>
      <c r="D88" s="1"/>
      <c r="E88" s="1"/>
      <c r="F88" s="1"/>
      <c r="G88" s="17">
        <f t="shared" si="0"/>
        <v>10</v>
      </c>
      <c r="H88" s="14"/>
      <c r="I88" s="15"/>
      <c r="J88" s="14"/>
      <c r="K88" s="24">
        <f>IF(SIGN(H88-J88)=SIGN($D88-$E88),1,0)</f>
        <v>1</v>
      </c>
      <c r="L88" s="24">
        <f>IF(AND($D88=H88,$E88=J88),1,0)</f>
        <v>1</v>
      </c>
      <c r="M88" s="13" t="str">
        <f>IF($D88="","",(IFERROR(Standings!$B$13/$G88,0)*L88+3*K88)*$F88)</f>
        <v/>
      </c>
      <c r="N88" s="14"/>
      <c r="O88" s="15"/>
      <c r="P88" s="14"/>
      <c r="Q88" s="24">
        <f>IF(SIGN(N88-P88)=SIGN($D88-$E88),1,0)</f>
        <v>1</v>
      </c>
      <c r="R88" s="24">
        <f>IF(AND($D88=N88,$E88=P88),1,0)</f>
        <v>1</v>
      </c>
      <c r="S88" s="13" t="str">
        <f>IF($D88="","",(IFERROR(Standings!$B$13/$G88,0)*R88+3*Q88)*$F88)</f>
        <v/>
      </c>
      <c r="T88" s="14"/>
      <c r="U88" s="15"/>
      <c r="V88" s="14"/>
      <c r="W88" s="24">
        <f>IF(SIGN(T88-V88)=SIGN($D88-$E88),1,0)</f>
        <v>1</v>
      </c>
      <c r="X88" s="24">
        <f>IF(AND($D88=T88,$E88=V88),1,0)</f>
        <v>1</v>
      </c>
      <c r="Y88" s="13" t="str">
        <f>IF($D88="","",(IFERROR(Standings!$B$13/$G88,0)*X88+3*W88)*$F88)</f>
        <v/>
      </c>
      <c r="Z88" s="15"/>
      <c r="AA88" s="15" t="s">
        <v>31</v>
      </c>
      <c r="AB88" s="15"/>
      <c r="AC88" s="24">
        <f>IF(SIGN(Z88-AB88)=SIGN($D88-$E88),1,0)</f>
        <v>1</v>
      </c>
      <c r="AD88" s="24">
        <f>IF(AND($D88=Z88,$E88=AB88),1,0)</f>
        <v>1</v>
      </c>
      <c r="AE88" s="13" t="str">
        <f>IF($D88="","",(IFERROR(Standings!$B$13/$G88,0)*AD88+3*AC88)*$F88)</f>
        <v/>
      </c>
      <c r="AF88" s="14"/>
      <c r="AG88" s="15"/>
      <c r="AH88" s="14"/>
      <c r="AI88" s="24">
        <f>IF(SIGN(AF88-AH88)=SIGN($D88-$E88),1,0)</f>
        <v>1</v>
      </c>
      <c r="AJ88" s="24">
        <f>IF(AND($D88=AF88,$E88=AH88),1,0)</f>
        <v>1</v>
      </c>
      <c r="AK88" s="13" t="str">
        <f>IF($D88="","",(IFERROR(Standings!$B$13/$G88,0)*AJ88+3*AI88)*$F88)</f>
        <v/>
      </c>
      <c r="AL88" s="14"/>
      <c r="AM88" s="15"/>
      <c r="AN88" s="14"/>
      <c r="AO88" s="24">
        <f>IF(SIGN(AL88-AN88)=SIGN($D88-$E88),1,0)</f>
        <v>1</v>
      </c>
      <c r="AP88" s="24">
        <f>IF(AND($D88=AL88,$E88=AN88),1,0)</f>
        <v>1</v>
      </c>
      <c r="AQ88" s="13" t="str">
        <f>IF($D88="","",(IFERROR(Standings!$B$13/$G88,0)*AP88+3*AO88)*$F88)</f>
        <v/>
      </c>
      <c r="AR88" s="14"/>
      <c r="AS88" s="15"/>
      <c r="AT88" s="14"/>
      <c r="AU88" s="24">
        <f>IF(SIGN(AR88-AT88)=SIGN($D88-$E88),1,0)</f>
        <v>1</v>
      </c>
      <c r="AV88" s="24">
        <f>IF(AND($D88=AR88,$E88=AT88),1,0)</f>
        <v>1</v>
      </c>
      <c r="AW88" s="13" t="str">
        <f>IF($D88="","",(IFERROR(Standings!$B$13/$G88,0)*AV88+3*AU88)*$F88)</f>
        <v/>
      </c>
      <c r="AX88" s="14"/>
      <c r="AY88" s="15"/>
      <c r="AZ88" s="14"/>
      <c r="BA88" s="24">
        <f>IF(SIGN(AX88-AZ88)=SIGN($D88-$E88),1,0)</f>
        <v>1</v>
      </c>
      <c r="BB88" s="24">
        <f>IF(AND($D88=AX88,$E88=AZ88),1,0)</f>
        <v>1</v>
      </c>
      <c r="BC88" s="13" t="str">
        <f>IF($D88="","",(IFERROR(Standings!$B$13/$G88,0)*BB88+3*BA88)*$F88)</f>
        <v/>
      </c>
      <c r="BD88" s="22"/>
      <c r="BE88" s="21"/>
      <c r="BF88" s="23"/>
      <c r="BG88" s="24">
        <f>IF(SIGN(BD88-BF88)=SIGN($D88-$E88),1,0)</f>
        <v>1</v>
      </c>
      <c r="BH88" s="24">
        <f>IF(AND($D88=BD88,$E88=BF88),1,0)</f>
        <v>1</v>
      </c>
      <c r="BI88" s="13" t="str">
        <f>IF($D88="","",(IFERROR(Standings!$B$13/$G88,0)*BH88+3*BG88)*$F88)</f>
        <v/>
      </c>
      <c r="BJ88" s="14"/>
      <c r="BK88" s="15"/>
      <c r="BL88" s="14"/>
      <c r="BM88" s="24">
        <f>IF(SIGN(BJ88-BL88)=SIGN($D88-$E88),1,0)</f>
        <v>1</v>
      </c>
      <c r="BN88" s="24">
        <f>IF(AND($D88=BJ88,$E88=BL88),1,0)</f>
        <v>1</v>
      </c>
      <c r="BO88" s="13" t="str">
        <f>IF($D88="","",(IFERROR(Standings!$B$13/$G88,0)*BN88+3*BM88)*$F88)</f>
        <v/>
      </c>
    </row>
    <row r="89" spans="1:67" ht="15.75" customHeight="1" thickBot="1" x14ac:dyDescent="0.25">
      <c r="A89" s="1"/>
      <c r="B89" s="2"/>
      <c r="C89" s="3"/>
      <c r="D89" s="1"/>
      <c r="E89" s="1"/>
      <c r="F89" s="1"/>
      <c r="G89" s="17">
        <f t="shared" si="0"/>
        <v>10</v>
      </c>
      <c r="H89" s="14"/>
      <c r="I89" s="15"/>
      <c r="J89" s="14"/>
      <c r="K89" s="24">
        <f>IF(SIGN(H89-J89)=SIGN($D89-$E89),1,0)</f>
        <v>1</v>
      </c>
      <c r="L89" s="24">
        <f>IF(AND($D89=H89,$E89=J89),1,0)</f>
        <v>1</v>
      </c>
      <c r="M89" s="13" t="str">
        <f>IF($D89="","",(IFERROR(Standings!$B$13/$G89,0)*L89+3*K89)*$F89)</f>
        <v/>
      </c>
      <c r="N89" s="14"/>
      <c r="O89" s="15"/>
      <c r="P89" s="14"/>
      <c r="Q89" s="24">
        <f>IF(SIGN(N89-P89)=SIGN($D89-$E89),1,0)</f>
        <v>1</v>
      </c>
      <c r="R89" s="24">
        <f>IF(AND($D89=N89,$E89=P89),1,0)</f>
        <v>1</v>
      </c>
      <c r="S89" s="13" t="str">
        <f>IF($D89="","",(IFERROR(Standings!$B$13/$G89,0)*R89+3*Q89)*$F89)</f>
        <v/>
      </c>
      <c r="T89" s="14"/>
      <c r="U89" s="15"/>
      <c r="V89" s="14"/>
      <c r="W89" s="24">
        <f>IF(SIGN(T89-V89)=SIGN($D89-$E89),1,0)</f>
        <v>1</v>
      </c>
      <c r="X89" s="24">
        <f>IF(AND($D89=T89,$E89=V89),1,0)</f>
        <v>1</v>
      </c>
      <c r="Y89" s="13" t="str">
        <f>IF($D89="","",(IFERROR(Standings!$B$13/$G89,0)*X89+3*W89)*$F89)</f>
        <v/>
      </c>
      <c r="Z89" s="15"/>
      <c r="AA89" s="15" t="s">
        <v>31</v>
      </c>
      <c r="AB89" s="15"/>
      <c r="AC89" s="24">
        <f>IF(SIGN(Z89-AB89)=SIGN($D89-$E89),1,0)</f>
        <v>1</v>
      </c>
      <c r="AD89" s="24">
        <f>IF(AND($D89=Z89,$E89=AB89),1,0)</f>
        <v>1</v>
      </c>
      <c r="AE89" s="13" t="str">
        <f>IF($D89="","",(IFERROR(Standings!$B$13/$G89,0)*AD89+3*AC89)*$F89)</f>
        <v/>
      </c>
      <c r="AF89" s="14"/>
      <c r="AG89" s="15"/>
      <c r="AH89" s="14"/>
      <c r="AI89" s="24">
        <f>IF(SIGN(AF89-AH89)=SIGN($D89-$E89),1,0)</f>
        <v>1</v>
      </c>
      <c r="AJ89" s="24">
        <f>IF(AND($D89=AF89,$E89=AH89),1,0)</f>
        <v>1</v>
      </c>
      <c r="AK89" s="13" t="str">
        <f>IF($D89="","",(IFERROR(Standings!$B$13/$G89,0)*AJ89+3*AI89)*$F89)</f>
        <v/>
      </c>
      <c r="AL89" s="14"/>
      <c r="AM89" s="15"/>
      <c r="AN89" s="14"/>
      <c r="AO89" s="24">
        <f>IF(SIGN(AL89-AN89)=SIGN($D89-$E89),1,0)</f>
        <v>1</v>
      </c>
      <c r="AP89" s="24">
        <f>IF(AND($D89=AL89,$E89=AN89),1,0)</f>
        <v>1</v>
      </c>
      <c r="AQ89" s="13" t="str">
        <f>IF($D89="","",(IFERROR(Standings!$B$13/$G89,0)*AP89+3*AO89)*$F89)</f>
        <v/>
      </c>
      <c r="AR89" s="14"/>
      <c r="AS89" s="15"/>
      <c r="AT89" s="14"/>
      <c r="AU89" s="24">
        <f>IF(SIGN(AR89-AT89)=SIGN($D89-$E89),1,0)</f>
        <v>1</v>
      </c>
      <c r="AV89" s="24">
        <f>IF(AND($D89=AR89,$E89=AT89),1,0)</f>
        <v>1</v>
      </c>
      <c r="AW89" s="13" t="str">
        <f>IF($D89="","",(IFERROR(Standings!$B$13/$G89,0)*AV89+3*AU89)*$F89)</f>
        <v/>
      </c>
      <c r="AX89" s="14"/>
      <c r="AY89" s="15"/>
      <c r="AZ89" s="14"/>
      <c r="BA89" s="24">
        <f>IF(SIGN(AX89-AZ89)=SIGN($D89-$E89),1,0)</f>
        <v>1</v>
      </c>
      <c r="BB89" s="24">
        <f>IF(AND($D89=AX89,$E89=AZ89),1,0)</f>
        <v>1</v>
      </c>
      <c r="BC89" s="13" t="str">
        <f>IF($D89="","",(IFERROR(Standings!$B$13/$G89,0)*BB89+3*BA89)*$F89)</f>
        <v/>
      </c>
      <c r="BD89" s="22"/>
      <c r="BE89" s="21"/>
      <c r="BF89" s="23"/>
      <c r="BG89" s="24">
        <f>IF(SIGN(BD89-BF89)=SIGN($D89-$E89),1,0)</f>
        <v>1</v>
      </c>
      <c r="BH89" s="24">
        <f>IF(AND($D89=BD89,$E89=BF89),1,0)</f>
        <v>1</v>
      </c>
      <c r="BI89" s="13" t="str">
        <f>IF($D89="","",(IFERROR(Standings!$B$13/$G89,0)*BH89+3*BG89)*$F89)</f>
        <v/>
      </c>
      <c r="BJ89" s="14"/>
      <c r="BK89" s="15"/>
      <c r="BL89" s="14"/>
      <c r="BM89" s="24">
        <f>IF(SIGN(BJ89-BL89)=SIGN($D89-$E89),1,0)</f>
        <v>1</v>
      </c>
      <c r="BN89" s="24">
        <f>IF(AND($D89=BJ89,$E89=BL89),1,0)</f>
        <v>1</v>
      </c>
      <c r="BO89" s="13" t="str">
        <f>IF($D89="","",(IFERROR(Standings!$B$13/$G89,0)*BN89+3*BM89)*$F89)</f>
        <v/>
      </c>
    </row>
    <row r="90" spans="1:67" ht="15.75" customHeight="1" thickBot="1" x14ac:dyDescent="0.25">
      <c r="A90" s="1"/>
      <c r="B90" s="2"/>
      <c r="C90" s="3"/>
      <c r="D90" s="1"/>
      <c r="E90" s="1"/>
      <c r="F90" s="1"/>
      <c r="G90" s="17">
        <f t="shared" si="0"/>
        <v>10</v>
      </c>
      <c r="H90" s="14"/>
      <c r="I90" s="15"/>
      <c r="J90" s="14"/>
      <c r="K90" s="24">
        <f>IF(SIGN(H90-J90)=SIGN($D90-$E90),1,0)</f>
        <v>1</v>
      </c>
      <c r="L90" s="24">
        <f>IF(AND($D90=H90,$E90=J90),1,0)</f>
        <v>1</v>
      </c>
      <c r="M90" s="13" t="str">
        <f>IF($D90="","",(IFERROR(Standings!$B$13/$G90,0)*L90+3*K90)*$F90)</f>
        <v/>
      </c>
      <c r="N90" s="14"/>
      <c r="O90" s="15"/>
      <c r="P90" s="14"/>
      <c r="Q90" s="24">
        <f>IF(SIGN(N90-P90)=SIGN($D90-$E90),1,0)</f>
        <v>1</v>
      </c>
      <c r="R90" s="24">
        <f>IF(AND($D90=N90,$E90=P90),1,0)</f>
        <v>1</v>
      </c>
      <c r="S90" s="13" t="str">
        <f>IF($D90="","",(IFERROR(Standings!$B$13/$G90,0)*R90+3*Q90)*$F90)</f>
        <v/>
      </c>
      <c r="T90" s="14"/>
      <c r="U90" s="15"/>
      <c r="V90" s="14"/>
      <c r="W90" s="24">
        <f>IF(SIGN(T90-V90)=SIGN($D90-$E90),1,0)</f>
        <v>1</v>
      </c>
      <c r="X90" s="24">
        <f>IF(AND($D90=T90,$E90=V90),1,0)</f>
        <v>1</v>
      </c>
      <c r="Y90" s="13" t="str">
        <f>IF($D90="","",(IFERROR(Standings!$B$13/$G90,0)*X90+3*W90)*$F90)</f>
        <v/>
      </c>
      <c r="Z90" s="15"/>
      <c r="AA90" s="15" t="s">
        <v>31</v>
      </c>
      <c r="AB90" s="15"/>
      <c r="AC90" s="24">
        <f>IF(SIGN(Z90-AB90)=SIGN($D90-$E90),1,0)</f>
        <v>1</v>
      </c>
      <c r="AD90" s="24">
        <f>IF(AND($D90=Z90,$E90=AB90),1,0)</f>
        <v>1</v>
      </c>
      <c r="AE90" s="13" t="str">
        <f>IF($D90="","",(IFERROR(Standings!$B$13/$G90,0)*AD90+3*AC90)*$F90)</f>
        <v/>
      </c>
      <c r="AF90" s="14"/>
      <c r="AG90" s="15"/>
      <c r="AH90" s="14"/>
      <c r="AI90" s="24">
        <f>IF(SIGN(AF90-AH90)=SIGN($D90-$E90),1,0)</f>
        <v>1</v>
      </c>
      <c r="AJ90" s="24">
        <f>IF(AND($D90=AF90,$E90=AH90),1,0)</f>
        <v>1</v>
      </c>
      <c r="AK90" s="13" t="str">
        <f>IF($D90="","",(IFERROR(Standings!$B$13/$G90,0)*AJ90+3*AI90)*$F90)</f>
        <v/>
      </c>
      <c r="AL90" s="14"/>
      <c r="AM90" s="15"/>
      <c r="AN90" s="14"/>
      <c r="AO90" s="24">
        <f>IF(SIGN(AL90-AN90)=SIGN($D90-$E90),1,0)</f>
        <v>1</v>
      </c>
      <c r="AP90" s="24">
        <f>IF(AND($D90=AL90,$E90=AN90),1,0)</f>
        <v>1</v>
      </c>
      <c r="AQ90" s="13" t="str">
        <f>IF($D90="","",(IFERROR(Standings!$B$13/$G90,0)*AP90+3*AO90)*$F90)</f>
        <v/>
      </c>
      <c r="AR90" s="14"/>
      <c r="AS90" s="15"/>
      <c r="AT90" s="14"/>
      <c r="AU90" s="24">
        <f>IF(SIGN(AR90-AT90)=SIGN($D90-$E90),1,0)</f>
        <v>1</v>
      </c>
      <c r="AV90" s="24">
        <f>IF(AND($D90=AR90,$E90=AT90),1,0)</f>
        <v>1</v>
      </c>
      <c r="AW90" s="13" t="str">
        <f>IF($D90="","",(IFERROR(Standings!$B$13/$G90,0)*AV90+3*AU90)*$F90)</f>
        <v/>
      </c>
      <c r="AX90" s="14"/>
      <c r="AY90" s="15"/>
      <c r="AZ90" s="14"/>
      <c r="BA90" s="24">
        <f>IF(SIGN(AX90-AZ90)=SIGN($D90-$E90),1,0)</f>
        <v>1</v>
      </c>
      <c r="BB90" s="24">
        <f>IF(AND($D90=AX90,$E90=AZ90),1,0)</f>
        <v>1</v>
      </c>
      <c r="BC90" s="13" t="str">
        <f>IF($D90="","",(IFERROR(Standings!$B$13/$G90,0)*BB90+3*BA90)*$F90)</f>
        <v/>
      </c>
      <c r="BD90" s="22"/>
      <c r="BE90" s="21"/>
      <c r="BF90" s="23"/>
      <c r="BG90" s="24">
        <f>IF(SIGN(BD90-BF90)=SIGN($D90-$E90),1,0)</f>
        <v>1</v>
      </c>
      <c r="BH90" s="24">
        <f>IF(AND($D90=BD90,$E90=BF90),1,0)</f>
        <v>1</v>
      </c>
      <c r="BI90" s="13" t="str">
        <f>IF($D90="","",(IFERROR(Standings!$B$13/$G90,0)*BH90+3*BG90)*$F90)</f>
        <v/>
      </c>
      <c r="BJ90" s="14"/>
      <c r="BK90" s="15"/>
      <c r="BL90" s="14"/>
      <c r="BM90" s="24">
        <f>IF(SIGN(BJ90-BL90)=SIGN($D90-$E90),1,0)</f>
        <v>1</v>
      </c>
      <c r="BN90" s="24">
        <f>IF(AND($D90=BJ90,$E90=BL90),1,0)</f>
        <v>1</v>
      </c>
      <c r="BO90" s="13" t="str">
        <f>IF($D90="","",(IFERROR(Standings!$B$13/$G90,0)*BN90+3*BM90)*$F90)</f>
        <v/>
      </c>
    </row>
    <row r="91" spans="1:67" ht="15.75" customHeight="1" thickBot="1" x14ac:dyDescent="0.25">
      <c r="A91" s="1"/>
      <c r="B91" s="2"/>
      <c r="C91" s="3"/>
      <c r="D91" s="1"/>
      <c r="E91" s="1"/>
      <c r="F91" s="1"/>
      <c r="G91" s="17">
        <f t="shared" si="0"/>
        <v>10</v>
      </c>
      <c r="H91" s="14"/>
      <c r="I91" s="15"/>
      <c r="J91" s="14"/>
      <c r="K91" s="24">
        <f>IF(SIGN(H91-J91)=SIGN($D91-$E91),1,0)</f>
        <v>1</v>
      </c>
      <c r="L91" s="24">
        <f>IF(AND($D91=H91,$E91=J91),1,0)</f>
        <v>1</v>
      </c>
      <c r="M91" s="13" t="str">
        <f>IF($D91="","",(IFERROR(Standings!$B$13/$G91,0)*L91+3*K91)*$F91)</f>
        <v/>
      </c>
      <c r="N91" s="14"/>
      <c r="O91" s="15"/>
      <c r="P91" s="14"/>
      <c r="Q91" s="24">
        <f>IF(SIGN(N91-P91)=SIGN($D91-$E91),1,0)</f>
        <v>1</v>
      </c>
      <c r="R91" s="24">
        <f>IF(AND($D91=N91,$E91=P91),1,0)</f>
        <v>1</v>
      </c>
      <c r="S91" s="13" t="str">
        <f>IF($D91="","",(IFERROR(Standings!$B$13/$G91,0)*R91+3*Q91)*$F91)</f>
        <v/>
      </c>
      <c r="T91" s="14"/>
      <c r="U91" s="15"/>
      <c r="V91" s="14"/>
      <c r="W91" s="24">
        <f>IF(SIGN(T91-V91)=SIGN($D91-$E91),1,0)</f>
        <v>1</v>
      </c>
      <c r="X91" s="24">
        <f>IF(AND($D91=T91,$E91=V91),1,0)</f>
        <v>1</v>
      </c>
      <c r="Y91" s="13" t="str">
        <f>IF($D91="","",(IFERROR(Standings!$B$13/$G91,0)*X91+3*W91)*$F91)</f>
        <v/>
      </c>
      <c r="Z91" s="15"/>
      <c r="AA91" s="15" t="s">
        <v>31</v>
      </c>
      <c r="AB91" s="15"/>
      <c r="AC91" s="24">
        <f>IF(SIGN(Z91-AB91)=SIGN($D91-$E91),1,0)</f>
        <v>1</v>
      </c>
      <c r="AD91" s="24">
        <f>IF(AND($D91=Z91,$E91=AB91),1,0)</f>
        <v>1</v>
      </c>
      <c r="AE91" s="13" t="str">
        <f>IF($D91="","",(IFERROR(Standings!$B$13/$G91,0)*AD91+3*AC91)*$F91)</f>
        <v/>
      </c>
      <c r="AF91" s="14"/>
      <c r="AG91" s="15"/>
      <c r="AH91" s="14"/>
      <c r="AI91" s="24">
        <f>IF(SIGN(AF91-AH91)=SIGN($D91-$E91),1,0)</f>
        <v>1</v>
      </c>
      <c r="AJ91" s="24">
        <f>IF(AND($D91=AF91,$E91=AH91),1,0)</f>
        <v>1</v>
      </c>
      <c r="AK91" s="13" t="str">
        <f>IF($D91="","",(IFERROR(Standings!$B$13/$G91,0)*AJ91+3*AI91)*$F91)</f>
        <v/>
      </c>
      <c r="AL91" s="14"/>
      <c r="AM91" s="15"/>
      <c r="AN91" s="14"/>
      <c r="AO91" s="24">
        <f>IF(SIGN(AL91-AN91)=SIGN($D91-$E91),1,0)</f>
        <v>1</v>
      </c>
      <c r="AP91" s="24">
        <f>IF(AND($D91=AL91,$E91=AN91),1,0)</f>
        <v>1</v>
      </c>
      <c r="AQ91" s="13" t="str">
        <f>IF($D91="","",(IFERROR(Standings!$B$13/$G91,0)*AP91+3*AO91)*$F91)</f>
        <v/>
      </c>
      <c r="AR91" s="14"/>
      <c r="AS91" s="15"/>
      <c r="AT91" s="14"/>
      <c r="AU91" s="24">
        <f>IF(SIGN(AR91-AT91)=SIGN($D91-$E91),1,0)</f>
        <v>1</v>
      </c>
      <c r="AV91" s="24">
        <f>IF(AND($D91=AR91,$E91=AT91),1,0)</f>
        <v>1</v>
      </c>
      <c r="AW91" s="13" t="str">
        <f>IF($D91="","",(IFERROR(Standings!$B$13/$G91,0)*AV91+3*AU91)*$F91)</f>
        <v/>
      </c>
      <c r="AX91" s="14"/>
      <c r="AY91" s="15"/>
      <c r="AZ91" s="14"/>
      <c r="BA91" s="24">
        <f>IF(SIGN(AX91-AZ91)=SIGN($D91-$E91),1,0)</f>
        <v>1</v>
      </c>
      <c r="BB91" s="24">
        <f>IF(AND($D91=AX91,$E91=AZ91),1,0)</f>
        <v>1</v>
      </c>
      <c r="BC91" s="13" t="str">
        <f>IF($D91="","",(IFERROR(Standings!$B$13/$G91,0)*BB91+3*BA91)*$F91)</f>
        <v/>
      </c>
      <c r="BD91" s="22"/>
      <c r="BE91" s="21"/>
      <c r="BF91" s="23"/>
      <c r="BG91" s="24">
        <f>IF(SIGN(BD91-BF91)=SIGN($D91-$E91),1,0)</f>
        <v>1</v>
      </c>
      <c r="BH91" s="24">
        <f>IF(AND($D91=BD91,$E91=BF91),1,0)</f>
        <v>1</v>
      </c>
      <c r="BI91" s="13" t="str">
        <f>IF($D91="","",(IFERROR(Standings!$B$13/$G91,0)*BH91+3*BG91)*$F91)</f>
        <v/>
      </c>
      <c r="BJ91" s="14"/>
      <c r="BK91" s="15"/>
      <c r="BL91" s="14"/>
      <c r="BM91" s="24">
        <f>IF(SIGN(BJ91-BL91)=SIGN($D91-$E91),1,0)</f>
        <v>1</v>
      </c>
      <c r="BN91" s="24">
        <f>IF(AND($D91=BJ91,$E91=BL91),1,0)</f>
        <v>1</v>
      </c>
      <c r="BO91" s="13" t="str">
        <f>IF($D91="","",(IFERROR(Standings!$B$13/$G91,0)*BN91+3*BM91)*$F91)</f>
        <v/>
      </c>
    </row>
    <row r="92" spans="1:67" ht="15.75" customHeight="1" thickBot="1" x14ac:dyDescent="0.25">
      <c r="A92" s="1"/>
      <c r="B92" s="2"/>
      <c r="C92" s="3"/>
      <c r="D92" s="1"/>
      <c r="E92" s="1"/>
      <c r="F92" s="1"/>
      <c r="G92" s="17">
        <f t="shared" si="0"/>
        <v>10</v>
      </c>
      <c r="H92" s="14"/>
      <c r="I92" s="15"/>
      <c r="J92" s="14"/>
      <c r="K92" s="24">
        <f>IF(SIGN(H92-J92)=SIGN($D92-$E92),1,0)</f>
        <v>1</v>
      </c>
      <c r="L92" s="24">
        <f>IF(AND($D92=H92,$E92=J92),1,0)</f>
        <v>1</v>
      </c>
      <c r="M92" s="13" t="str">
        <f>IF($D92="","",(IFERROR(Standings!$B$13/$G92,0)*L92+3*K92)*$F92)</f>
        <v/>
      </c>
      <c r="N92" s="14"/>
      <c r="O92" s="15"/>
      <c r="P92" s="14"/>
      <c r="Q92" s="24">
        <f>IF(SIGN(N92-P92)=SIGN($D92-$E92),1,0)</f>
        <v>1</v>
      </c>
      <c r="R92" s="24">
        <f>IF(AND($D92=N92,$E92=P92),1,0)</f>
        <v>1</v>
      </c>
      <c r="S92" s="13" t="str">
        <f>IF($D92="","",(IFERROR(Standings!$B$13/$G92,0)*R92+3*Q92)*$F92)</f>
        <v/>
      </c>
      <c r="T92" s="14"/>
      <c r="U92" s="15"/>
      <c r="V92" s="14"/>
      <c r="W92" s="24">
        <f>IF(SIGN(T92-V92)=SIGN($D92-$E92),1,0)</f>
        <v>1</v>
      </c>
      <c r="X92" s="24">
        <f>IF(AND($D92=T92,$E92=V92),1,0)</f>
        <v>1</v>
      </c>
      <c r="Y92" s="13" t="str">
        <f>IF($D92="","",(IFERROR(Standings!$B$13/$G92,0)*X92+3*W92)*$F92)</f>
        <v/>
      </c>
      <c r="Z92" s="15"/>
      <c r="AA92" s="15" t="s">
        <v>31</v>
      </c>
      <c r="AB92" s="15"/>
      <c r="AC92" s="24">
        <f>IF(SIGN(Z92-AB92)=SIGN($D92-$E92),1,0)</f>
        <v>1</v>
      </c>
      <c r="AD92" s="24">
        <f>IF(AND($D92=Z92,$E92=AB92),1,0)</f>
        <v>1</v>
      </c>
      <c r="AE92" s="13" t="str">
        <f>IF($D92="","",(IFERROR(Standings!$B$13/$G92,0)*AD92+3*AC92)*$F92)</f>
        <v/>
      </c>
      <c r="AF92" s="14"/>
      <c r="AG92" s="15"/>
      <c r="AH92" s="14"/>
      <c r="AI92" s="24">
        <f>IF(SIGN(AF92-AH92)=SIGN($D92-$E92),1,0)</f>
        <v>1</v>
      </c>
      <c r="AJ92" s="24">
        <f>IF(AND($D92=AF92,$E92=AH92),1,0)</f>
        <v>1</v>
      </c>
      <c r="AK92" s="13" t="str">
        <f>IF($D92="","",(IFERROR(Standings!$B$13/$G92,0)*AJ92+3*AI92)*$F92)</f>
        <v/>
      </c>
      <c r="AL92" s="14"/>
      <c r="AM92" s="15"/>
      <c r="AN92" s="14"/>
      <c r="AO92" s="24">
        <f>IF(SIGN(AL92-AN92)=SIGN($D92-$E92),1,0)</f>
        <v>1</v>
      </c>
      <c r="AP92" s="24">
        <f>IF(AND($D92=AL92,$E92=AN92),1,0)</f>
        <v>1</v>
      </c>
      <c r="AQ92" s="13" t="str">
        <f>IF($D92="","",(IFERROR(Standings!$B$13/$G92,0)*AP92+3*AO92)*$F92)</f>
        <v/>
      </c>
      <c r="AR92" s="14"/>
      <c r="AS92" s="15"/>
      <c r="AT92" s="14"/>
      <c r="AU92" s="24">
        <f>IF(SIGN(AR92-AT92)=SIGN($D92-$E92),1,0)</f>
        <v>1</v>
      </c>
      <c r="AV92" s="24">
        <f>IF(AND($D92=AR92,$E92=AT92),1,0)</f>
        <v>1</v>
      </c>
      <c r="AW92" s="13" t="str">
        <f>IF($D92="","",(IFERROR(Standings!$B$13/$G92,0)*AV92+3*AU92)*$F92)</f>
        <v/>
      </c>
      <c r="AX92" s="14"/>
      <c r="AY92" s="15"/>
      <c r="AZ92" s="14"/>
      <c r="BA92" s="24">
        <f>IF(SIGN(AX92-AZ92)=SIGN($D92-$E92),1,0)</f>
        <v>1</v>
      </c>
      <c r="BB92" s="24">
        <f>IF(AND($D92=AX92,$E92=AZ92),1,0)</f>
        <v>1</v>
      </c>
      <c r="BC92" s="13" t="str">
        <f>IF($D92="","",(IFERROR(Standings!$B$13/$G92,0)*BB92+3*BA92)*$F92)</f>
        <v/>
      </c>
      <c r="BD92" s="22"/>
      <c r="BE92" s="21"/>
      <c r="BF92" s="23"/>
      <c r="BG92" s="24">
        <f>IF(SIGN(BD92-BF92)=SIGN($D92-$E92),1,0)</f>
        <v>1</v>
      </c>
      <c r="BH92" s="24">
        <f>IF(AND($D92=BD92,$E92=BF92),1,0)</f>
        <v>1</v>
      </c>
      <c r="BI92" s="13" t="str">
        <f>IF($D92="","",(IFERROR(Standings!$B$13/$G92,0)*BH92+3*BG92)*$F92)</f>
        <v/>
      </c>
      <c r="BJ92" s="14"/>
      <c r="BK92" s="15"/>
      <c r="BL92" s="14"/>
      <c r="BM92" s="24">
        <f>IF(SIGN(BJ92-BL92)=SIGN($D92-$E92),1,0)</f>
        <v>1</v>
      </c>
      <c r="BN92" s="24">
        <f>IF(AND($D92=BJ92,$E92=BL92),1,0)</f>
        <v>1</v>
      </c>
      <c r="BO92" s="13" t="str">
        <f>IF($D92="","",(IFERROR(Standings!$B$13/$G92,0)*BN92+3*BM92)*$F92)</f>
        <v/>
      </c>
    </row>
    <row r="93" spans="1:67" ht="15.75" customHeight="1" thickBot="1" x14ac:dyDescent="0.25">
      <c r="A93" s="1"/>
      <c r="B93" s="2"/>
      <c r="C93" s="3"/>
      <c r="D93" s="1"/>
      <c r="E93" s="1"/>
      <c r="F93" s="1"/>
      <c r="G93" s="17">
        <f t="shared" si="0"/>
        <v>10</v>
      </c>
      <c r="H93" s="14"/>
      <c r="I93" s="15"/>
      <c r="J93" s="14"/>
      <c r="K93" s="24">
        <f>IF(SIGN(H93-J93)=SIGN($D93-$E93),1,0)</f>
        <v>1</v>
      </c>
      <c r="L93" s="24">
        <f>IF(AND($D93=H93,$E93=J93),1,0)</f>
        <v>1</v>
      </c>
      <c r="M93" s="13" t="str">
        <f>IF($D93="","",(IFERROR(Standings!$B$13/$G93,0)*L93+3*K93)*$F93)</f>
        <v/>
      </c>
      <c r="N93" s="14"/>
      <c r="O93" s="15"/>
      <c r="P93" s="14"/>
      <c r="Q93" s="24">
        <f>IF(SIGN(N93-P93)=SIGN($D93-$E93),1,0)</f>
        <v>1</v>
      </c>
      <c r="R93" s="24">
        <f>IF(AND($D93=N93,$E93=P93),1,0)</f>
        <v>1</v>
      </c>
      <c r="S93" s="13" t="str">
        <f>IF($D93="","",(IFERROR(Standings!$B$13/$G93,0)*R93+3*Q93)*$F93)</f>
        <v/>
      </c>
      <c r="T93" s="14"/>
      <c r="U93" s="15"/>
      <c r="V93" s="14"/>
      <c r="W93" s="24">
        <f>IF(SIGN(T93-V93)=SIGN($D93-$E93),1,0)</f>
        <v>1</v>
      </c>
      <c r="X93" s="24">
        <f>IF(AND($D93=T93,$E93=V93),1,0)</f>
        <v>1</v>
      </c>
      <c r="Y93" s="13" t="str">
        <f>IF($D93="","",(IFERROR(Standings!$B$13/$G93,0)*X93+3*W93)*$F93)</f>
        <v/>
      </c>
      <c r="Z93" s="15"/>
      <c r="AA93" s="15" t="s">
        <v>31</v>
      </c>
      <c r="AB93" s="15"/>
      <c r="AC93" s="24">
        <f>IF(SIGN(Z93-AB93)=SIGN($D93-$E93),1,0)</f>
        <v>1</v>
      </c>
      <c r="AD93" s="24">
        <f>IF(AND($D93=Z93,$E93=AB93),1,0)</f>
        <v>1</v>
      </c>
      <c r="AE93" s="13" t="str">
        <f>IF($D93="","",(IFERROR(Standings!$B$13/$G93,0)*AD93+3*AC93)*$F93)</f>
        <v/>
      </c>
      <c r="AF93" s="14"/>
      <c r="AG93" s="15"/>
      <c r="AH93" s="14"/>
      <c r="AI93" s="24">
        <f>IF(SIGN(AF93-AH93)=SIGN($D93-$E93),1,0)</f>
        <v>1</v>
      </c>
      <c r="AJ93" s="24">
        <f>IF(AND($D93=AF93,$E93=AH93),1,0)</f>
        <v>1</v>
      </c>
      <c r="AK93" s="13" t="str">
        <f>IF($D93="","",(IFERROR(Standings!$B$13/$G93,0)*AJ93+3*AI93)*$F93)</f>
        <v/>
      </c>
      <c r="AL93" s="14"/>
      <c r="AM93" s="15"/>
      <c r="AN93" s="14"/>
      <c r="AO93" s="24">
        <f>IF(SIGN(AL93-AN93)=SIGN($D93-$E93),1,0)</f>
        <v>1</v>
      </c>
      <c r="AP93" s="24">
        <f>IF(AND($D93=AL93,$E93=AN93),1,0)</f>
        <v>1</v>
      </c>
      <c r="AQ93" s="13" t="str">
        <f>IF($D93="","",(IFERROR(Standings!$B$13/$G93,0)*AP93+3*AO93)*$F93)</f>
        <v/>
      </c>
      <c r="AR93" s="14"/>
      <c r="AS93" s="15"/>
      <c r="AT93" s="14"/>
      <c r="AU93" s="24">
        <f>IF(SIGN(AR93-AT93)=SIGN($D93-$E93),1,0)</f>
        <v>1</v>
      </c>
      <c r="AV93" s="24">
        <f>IF(AND($D93=AR93,$E93=AT93),1,0)</f>
        <v>1</v>
      </c>
      <c r="AW93" s="13" t="str">
        <f>IF($D93="","",(IFERROR(Standings!$B$13/$G93,0)*AV93+3*AU93)*$F93)</f>
        <v/>
      </c>
      <c r="AX93" s="14"/>
      <c r="AY93" s="15"/>
      <c r="AZ93" s="14"/>
      <c r="BA93" s="24">
        <f>IF(SIGN(AX93-AZ93)=SIGN($D93-$E93),1,0)</f>
        <v>1</v>
      </c>
      <c r="BB93" s="24">
        <f>IF(AND($D93=AX93,$E93=AZ93),1,0)</f>
        <v>1</v>
      </c>
      <c r="BC93" s="13" t="str">
        <f>IF($D93="","",(IFERROR(Standings!$B$13/$G93,0)*BB93+3*BA93)*$F93)</f>
        <v/>
      </c>
      <c r="BD93" s="22"/>
      <c r="BE93" s="21"/>
      <c r="BF93" s="23"/>
      <c r="BG93" s="24">
        <f>IF(SIGN(BD93-BF93)=SIGN($D93-$E93),1,0)</f>
        <v>1</v>
      </c>
      <c r="BH93" s="24">
        <f>IF(AND($D93=BD93,$E93=BF93),1,0)</f>
        <v>1</v>
      </c>
      <c r="BI93" s="13" t="str">
        <f>IF($D93="","",(IFERROR(Standings!$B$13/$G93,0)*BH93+3*BG93)*$F93)</f>
        <v/>
      </c>
      <c r="BJ93" s="14"/>
      <c r="BK93" s="15"/>
      <c r="BL93" s="14"/>
      <c r="BM93" s="24">
        <f>IF(SIGN(BJ93-BL93)=SIGN($D93-$E93),1,0)</f>
        <v>1</v>
      </c>
      <c r="BN93" s="24">
        <f>IF(AND($D93=BJ93,$E93=BL93),1,0)</f>
        <v>1</v>
      </c>
      <c r="BO93" s="13" t="str">
        <f>IF($D93="","",(IFERROR(Standings!$B$13/$G93,0)*BN93+3*BM93)*$F93)</f>
        <v/>
      </c>
    </row>
    <row r="94" spans="1:67" ht="15.75" customHeight="1" thickBot="1" x14ac:dyDescent="0.25">
      <c r="A94" s="1"/>
      <c r="B94" s="2"/>
      <c r="C94" s="3"/>
      <c r="D94" s="1"/>
      <c r="E94" s="1"/>
      <c r="F94" s="1"/>
      <c r="G94" s="17">
        <f t="shared" si="0"/>
        <v>10</v>
      </c>
      <c r="H94" s="14"/>
      <c r="I94" s="15"/>
      <c r="J94" s="14"/>
      <c r="K94" s="24">
        <f>IF(SIGN(H94-J94)=SIGN($D94-$E94),1,0)</f>
        <v>1</v>
      </c>
      <c r="L94" s="24">
        <f>IF(AND($D94=H94,$E94=J94),1,0)</f>
        <v>1</v>
      </c>
      <c r="M94" s="13" t="str">
        <f>IF($D94="","",(IFERROR(Standings!$B$13/$G94,0)*L94+3*K94)*$F94)</f>
        <v/>
      </c>
      <c r="N94" s="14"/>
      <c r="O94" s="15"/>
      <c r="P94" s="14"/>
      <c r="Q94" s="24">
        <f>IF(SIGN(N94-P94)=SIGN($D94-$E94),1,0)</f>
        <v>1</v>
      </c>
      <c r="R94" s="24">
        <f>IF(AND($D94=N94,$E94=P94),1,0)</f>
        <v>1</v>
      </c>
      <c r="S94" s="13" t="str">
        <f>IF($D94="","",(IFERROR(Standings!$B$13/$G94,0)*R94+3*Q94)*$F94)</f>
        <v/>
      </c>
      <c r="T94" s="14"/>
      <c r="U94" s="15"/>
      <c r="V94" s="14"/>
      <c r="W94" s="24">
        <f>IF(SIGN(T94-V94)=SIGN($D94-$E94),1,0)</f>
        <v>1</v>
      </c>
      <c r="X94" s="24">
        <f>IF(AND($D94=T94,$E94=V94),1,0)</f>
        <v>1</v>
      </c>
      <c r="Y94" s="13" t="str">
        <f>IF($D94="","",(IFERROR(Standings!$B$13/$G94,0)*X94+3*W94)*$F94)</f>
        <v/>
      </c>
      <c r="Z94" s="15"/>
      <c r="AA94" s="15" t="s">
        <v>31</v>
      </c>
      <c r="AB94" s="15"/>
      <c r="AC94" s="24">
        <f>IF(SIGN(Z94-AB94)=SIGN($D94-$E94),1,0)</f>
        <v>1</v>
      </c>
      <c r="AD94" s="24">
        <f>IF(AND($D94=Z94,$E94=AB94),1,0)</f>
        <v>1</v>
      </c>
      <c r="AE94" s="13" t="str">
        <f>IF($D94="","",(IFERROR(Standings!$B$13/$G94,0)*AD94+3*AC94)*$F94)</f>
        <v/>
      </c>
      <c r="AF94" s="14"/>
      <c r="AG94" s="15"/>
      <c r="AH94" s="14"/>
      <c r="AI94" s="24">
        <f>IF(SIGN(AF94-AH94)=SIGN($D94-$E94),1,0)</f>
        <v>1</v>
      </c>
      <c r="AJ94" s="24">
        <f>IF(AND($D94=AF94,$E94=AH94),1,0)</f>
        <v>1</v>
      </c>
      <c r="AK94" s="13" t="str">
        <f>IF($D94="","",(IFERROR(Standings!$B$13/$G94,0)*AJ94+3*AI94)*$F94)</f>
        <v/>
      </c>
      <c r="AL94" s="14"/>
      <c r="AM94" s="15"/>
      <c r="AN94" s="14"/>
      <c r="AO94" s="24">
        <f>IF(SIGN(AL94-AN94)=SIGN($D94-$E94),1,0)</f>
        <v>1</v>
      </c>
      <c r="AP94" s="24">
        <f>IF(AND($D94=AL94,$E94=AN94),1,0)</f>
        <v>1</v>
      </c>
      <c r="AQ94" s="13" t="str">
        <f>IF($D94="","",(IFERROR(Standings!$B$13/$G94,0)*AP94+3*AO94)*$F94)</f>
        <v/>
      </c>
      <c r="AR94" s="14"/>
      <c r="AS94" s="15"/>
      <c r="AT94" s="14"/>
      <c r="AU94" s="24">
        <f>IF(SIGN(AR94-AT94)=SIGN($D94-$E94),1,0)</f>
        <v>1</v>
      </c>
      <c r="AV94" s="24">
        <f>IF(AND($D94=AR94,$E94=AT94),1,0)</f>
        <v>1</v>
      </c>
      <c r="AW94" s="13" t="str">
        <f>IF($D94="","",(IFERROR(Standings!$B$13/$G94,0)*AV94+3*AU94)*$F94)</f>
        <v/>
      </c>
      <c r="AX94" s="14"/>
      <c r="AY94" s="15"/>
      <c r="AZ94" s="14"/>
      <c r="BA94" s="24">
        <f>IF(SIGN(AX94-AZ94)=SIGN($D94-$E94),1,0)</f>
        <v>1</v>
      </c>
      <c r="BB94" s="24">
        <f>IF(AND($D94=AX94,$E94=AZ94),1,0)</f>
        <v>1</v>
      </c>
      <c r="BC94" s="13" t="str">
        <f>IF($D94="","",(IFERROR(Standings!$B$13/$G94,0)*BB94+3*BA94)*$F94)</f>
        <v/>
      </c>
      <c r="BD94" s="22"/>
      <c r="BE94" s="21"/>
      <c r="BF94" s="23"/>
      <c r="BG94" s="24">
        <f>IF(SIGN(BD94-BF94)=SIGN($D94-$E94),1,0)</f>
        <v>1</v>
      </c>
      <c r="BH94" s="24">
        <f>IF(AND($D94=BD94,$E94=BF94),1,0)</f>
        <v>1</v>
      </c>
      <c r="BI94" s="13" t="str">
        <f>IF($D94="","",(IFERROR(Standings!$B$13/$G94,0)*BH94+3*BG94)*$F94)</f>
        <v/>
      </c>
      <c r="BJ94" s="14"/>
      <c r="BK94" s="15"/>
      <c r="BL94" s="14"/>
      <c r="BM94" s="24">
        <f>IF(SIGN(BJ94-BL94)=SIGN($D94-$E94),1,0)</f>
        <v>1</v>
      </c>
      <c r="BN94" s="24">
        <f>IF(AND($D94=BJ94,$E94=BL94),1,0)</f>
        <v>1</v>
      </c>
      <c r="BO94" s="13" t="str">
        <f>IF($D94="","",(IFERROR(Standings!$B$13/$G94,0)*BN94+3*BM94)*$F94)</f>
        <v/>
      </c>
    </row>
    <row r="95" spans="1:67" ht="15.75" customHeight="1" thickBot="1" x14ac:dyDescent="0.25">
      <c r="A95" s="1"/>
      <c r="B95" s="2"/>
      <c r="C95" s="3"/>
      <c r="D95" s="1"/>
      <c r="E95" s="1"/>
      <c r="F95" s="1"/>
      <c r="G95" s="17">
        <f t="shared" si="0"/>
        <v>10</v>
      </c>
      <c r="H95" s="14"/>
      <c r="I95" s="15"/>
      <c r="J95" s="14"/>
      <c r="K95" s="24">
        <f>IF(SIGN(H95-J95)=SIGN($D95-$E95),1,0)</f>
        <v>1</v>
      </c>
      <c r="L95" s="24">
        <f>IF(AND($D95=H95,$E95=J95),1,0)</f>
        <v>1</v>
      </c>
      <c r="M95" s="13" t="str">
        <f>IF($D95="","",(IFERROR(Standings!$B$13/$G95,0)*L95+3*K95)*$F95)</f>
        <v/>
      </c>
      <c r="N95" s="14"/>
      <c r="O95" s="15"/>
      <c r="P95" s="14"/>
      <c r="Q95" s="24">
        <f>IF(SIGN(N95-P95)=SIGN($D95-$E95),1,0)</f>
        <v>1</v>
      </c>
      <c r="R95" s="24">
        <f>IF(AND($D95=N95,$E95=P95),1,0)</f>
        <v>1</v>
      </c>
      <c r="S95" s="13" t="str">
        <f>IF($D95="","",(IFERROR(Standings!$B$13/$G95,0)*R95+3*Q95)*$F95)</f>
        <v/>
      </c>
      <c r="T95" s="14"/>
      <c r="U95" s="15"/>
      <c r="V95" s="14"/>
      <c r="W95" s="24">
        <f>IF(SIGN(T95-V95)=SIGN($D95-$E95),1,0)</f>
        <v>1</v>
      </c>
      <c r="X95" s="24">
        <f>IF(AND($D95=T95,$E95=V95),1,0)</f>
        <v>1</v>
      </c>
      <c r="Y95" s="13" t="str">
        <f>IF($D95="","",(IFERROR(Standings!$B$13/$G95,0)*X95+3*W95)*$F95)</f>
        <v/>
      </c>
      <c r="Z95" s="15"/>
      <c r="AA95" s="15" t="s">
        <v>31</v>
      </c>
      <c r="AB95" s="15"/>
      <c r="AC95" s="24">
        <f>IF(SIGN(Z95-AB95)=SIGN($D95-$E95),1,0)</f>
        <v>1</v>
      </c>
      <c r="AD95" s="24">
        <f>IF(AND($D95=Z95,$E95=AB95),1,0)</f>
        <v>1</v>
      </c>
      <c r="AE95" s="13" t="str">
        <f>IF($D95="","",(IFERROR(Standings!$B$13/$G95,0)*AD95+3*AC95)*$F95)</f>
        <v/>
      </c>
      <c r="AF95" s="14"/>
      <c r="AG95" s="15"/>
      <c r="AH95" s="14"/>
      <c r="AI95" s="24">
        <f>IF(SIGN(AF95-AH95)=SIGN($D95-$E95),1,0)</f>
        <v>1</v>
      </c>
      <c r="AJ95" s="24">
        <f>IF(AND($D95=AF95,$E95=AH95),1,0)</f>
        <v>1</v>
      </c>
      <c r="AK95" s="13" t="str">
        <f>IF($D95="","",(IFERROR(Standings!$B$13/$G95,0)*AJ95+3*AI95)*$F95)</f>
        <v/>
      </c>
      <c r="AL95" s="14"/>
      <c r="AM95" s="15"/>
      <c r="AN95" s="14"/>
      <c r="AO95" s="24">
        <f>IF(SIGN(AL95-AN95)=SIGN($D95-$E95),1,0)</f>
        <v>1</v>
      </c>
      <c r="AP95" s="24">
        <f>IF(AND($D95=AL95,$E95=AN95),1,0)</f>
        <v>1</v>
      </c>
      <c r="AQ95" s="13" t="str">
        <f>IF($D95="","",(IFERROR(Standings!$B$13/$G95,0)*AP95+3*AO95)*$F95)</f>
        <v/>
      </c>
      <c r="AR95" s="14"/>
      <c r="AS95" s="15"/>
      <c r="AT95" s="14"/>
      <c r="AU95" s="24">
        <f>IF(SIGN(AR95-AT95)=SIGN($D95-$E95),1,0)</f>
        <v>1</v>
      </c>
      <c r="AV95" s="24">
        <f>IF(AND($D95=AR95,$E95=AT95),1,0)</f>
        <v>1</v>
      </c>
      <c r="AW95" s="13" t="str">
        <f>IF($D95="","",(IFERROR(Standings!$B$13/$G95,0)*AV95+3*AU95)*$F95)</f>
        <v/>
      </c>
      <c r="AX95" s="14"/>
      <c r="AY95" s="15"/>
      <c r="AZ95" s="14"/>
      <c r="BA95" s="24">
        <f>IF(SIGN(AX95-AZ95)=SIGN($D95-$E95),1,0)</f>
        <v>1</v>
      </c>
      <c r="BB95" s="24">
        <f>IF(AND($D95=AX95,$E95=AZ95),1,0)</f>
        <v>1</v>
      </c>
      <c r="BC95" s="13" t="str">
        <f>IF($D95="","",(IFERROR(Standings!$B$13/$G95,0)*BB95+3*BA95)*$F95)</f>
        <v/>
      </c>
      <c r="BD95" s="22"/>
      <c r="BE95" s="21"/>
      <c r="BF95" s="23"/>
      <c r="BG95" s="24">
        <f>IF(SIGN(BD95-BF95)=SIGN($D95-$E95),1,0)</f>
        <v>1</v>
      </c>
      <c r="BH95" s="24">
        <f>IF(AND($D95=BD95,$E95=BF95),1,0)</f>
        <v>1</v>
      </c>
      <c r="BI95" s="13" t="str">
        <f>IF($D95="","",(IFERROR(Standings!$B$13/$G95,0)*BH95+3*BG95)*$F95)</f>
        <v/>
      </c>
      <c r="BJ95" s="14"/>
      <c r="BK95" s="15"/>
      <c r="BL95" s="14"/>
      <c r="BM95" s="24">
        <f>IF(SIGN(BJ95-BL95)=SIGN($D95-$E95),1,0)</f>
        <v>1</v>
      </c>
      <c r="BN95" s="24">
        <f>IF(AND($D95=BJ95,$E95=BL95),1,0)</f>
        <v>1</v>
      </c>
      <c r="BO95" s="13" t="str">
        <f>IF($D95="","",(IFERROR(Standings!$B$13/$G95,0)*BN95+3*BM95)*$F95)</f>
        <v/>
      </c>
    </row>
    <row r="96" spans="1:67" ht="15.75" customHeight="1" thickBot="1" x14ac:dyDescent="0.25">
      <c r="A96" s="1"/>
      <c r="B96" s="2"/>
      <c r="C96" s="3"/>
      <c r="D96" s="1"/>
      <c r="E96" s="1"/>
      <c r="F96" s="1"/>
      <c r="G96" s="17">
        <f t="shared" si="0"/>
        <v>10</v>
      </c>
      <c r="H96" s="14"/>
      <c r="I96" s="15"/>
      <c r="J96" s="14"/>
      <c r="K96" s="24">
        <f>IF(SIGN(H96-J96)=SIGN($D96-$E96),1,0)</f>
        <v>1</v>
      </c>
      <c r="L96" s="24">
        <f>IF(AND($D96=H96,$E96=J96),1,0)</f>
        <v>1</v>
      </c>
      <c r="M96" s="13" t="str">
        <f>IF($D96="","",(IFERROR(Standings!$B$13/$G96,0)*L96+3*K96)*$F96)</f>
        <v/>
      </c>
      <c r="N96" s="14"/>
      <c r="O96" s="15"/>
      <c r="P96" s="14"/>
      <c r="Q96" s="24">
        <f>IF(SIGN(N96-P96)=SIGN($D96-$E96),1,0)</f>
        <v>1</v>
      </c>
      <c r="R96" s="24">
        <f>IF(AND($D96=N96,$E96=P96),1,0)</f>
        <v>1</v>
      </c>
      <c r="S96" s="13" t="str">
        <f>IF($D96="","",(IFERROR(Standings!$B$13/$G96,0)*R96+3*Q96)*$F96)</f>
        <v/>
      </c>
      <c r="T96" s="14"/>
      <c r="U96" s="15"/>
      <c r="V96" s="14"/>
      <c r="W96" s="24">
        <f>IF(SIGN(T96-V96)=SIGN($D96-$E96),1,0)</f>
        <v>1</v>
      </c>
      <c r="X96" s="24">
        <f>IF(AND($D96=T96,$E96=V96),1,0)</f>
        <v>1</v>
      </c>
      <c r="Y96" s="13" t="str">
        <f>IF($D96="","",(IFERROR(Standings!$B$13/$G96,0)*X96+3*W96)*$F96)</f>
        <v/>
      </c>
      <c r="Z96" s="15"/>
      <c r="AA96" s="15" t="s">
        <v>31</v>
      </c>
      <c r="AB96" s="15"/>
      <c r="AC96" s="24">
        <f>IF(SIGN(Z96-AB96)=SIGN($D96-$E96),1,0)</f>
        <v>1</v>
      </c>
      <c r="AD96" s="24">
        <f>IF(AND($D96=Z96,$E96=AB96),1,0)</f>
        <v>1</v>
      </c>
      <c r="AE96" s="13" t="str">
        <f>IF($D96="","",(IFERROR(Standings!$B$13/$G96,0)*AD96+3*AC96)*$F96)</f>
        <v/>
      </c>
      <c r="AF96" s="14"/>
      <c r="AG96" s="15"/>
      <c r="AH96" s="14"/>
      <c r="AI96" s="24">
        <f>IF(SIGN(AF96-AH96)=SIGN($D96-$E96),1,0)</f>
        <v>1</v>
      </c>
      <c r="AJ96" s="24">
        <f>IF(AND($D96=AF96,$E96=AH96),1,0)</f>
        <v>1</v>
      </c>
      <c r="AK96" s="13" t="str">
        <f>IF($D96="","",(IFERROR(Standings!$B$13/$G96,0)*AJ96+3*AI96)*$F96)</f>
        <v/>
      </c>
      <c r="AL96" s="14"/>
      <c r="AM96" s="15"/>
      <c r="AN96" s="14"/>
      <c r="AO96" s="24">
        <f>IF(SIGN(AL96-AN96)=SIGN($D96-$E96),1,0)</f>
        <v>1</v>
      </c>
      <c r="AP96" s="24">
        <f>IF(AND($D96=AL96,$E96=AN96),1,0)</f>
        <v>1</v>
      </c>
      <c r="AQ96" s="13" t="str">
        <f>IF($D96="","",(IFERROR(Standings!$B$13/$G96,0)*AP96+3*AO96)*$F96)</f>
        <v/>
      </c>
      <c r="AR96" s="14"/>
      <c r="AS96" s="15"/>
      <c r="AT96" s="14"/>
      <c r="AU96" s="24">
        <f>IF(SIGN(AR96-AT96)=SIGN($D96-$E96),1,0)</f>
        <v>1</v>
      </c>
      <c r="AV96" s="24">
        <f>IF(AND($D96=AR96,$E96=AT96),1,0)</f>
        <v>1</v>
      </c>
      <c r="AW96" s="13" t="str">
        <f>IF($D96="","",(IFERROR(Standings!$B$13/$G96,0)*AV96+3*AU96)*$F96)</f>
        <v/>
      </c>
      <c r="AX96" s="14"/>
      <c r="AY96" s="15"/>
      <c r="AZ96" s="14"/>
      <c r="BA96" s="24">
        <f>IF(SIGN(AX96-AZ96)=SIGN($D96-$E96),1,0)</f>
        <v>1</v>
      </c>
      <c r="BB96" s="24">
        <f>IF(AND($D96=AX96,$E96=AZ96),1,0)</f>
        <v>1</v>
      </c>
      <c r="BC96" s="13" t="str">
        <f>IF($D96="","",(IFERROR(Standings!$B$13/$G96,0)*BB96+3*BA96)*$F96)</f>
        <v/>
      </c>
      <c r="BD96" s="22"/>
      <c r="BE96" s="21"/>
      <c r="BF96" s="23"/>
      <c r="BG96" s="24">
        <f>IF(SIGN(BD96-BF96)=SIGN($D96-$E96),1,0)</f>
        <v>1</v>
      </c>
      <c r="BH96" s="24">
        <f>IF(AND($D96=BD96,$E96=BF96),1,0)</f>
        <v>1</v>
      </c>
      <c r="BI96" s="13" t="str">
        <f>IF($D96="","",(IFERROR(Standings!$B$13/$G96,0)*BH96+3*BG96)*$F96)</f>
        <v/>
      </c>
      <c r="BJ96" s="14"/>
      <c r="BK96" s="15"/>
      <c r="BL96" s="14"/>
      <c r="BM96" s="24">
        <f>IF(SIGN(BJ96-BL96)=SIGN($D96-$E96),1,0)</f>
        <v>1</v>
      </c>
      <c r="BN96" s="24">
        <f>IF(AND($D96=BJ96,$E96=BL96),1,0)</f>
        <v>1</v>
      </c>
      <c r="BO96" s="13" t="str">
        <f>IF($D96="","",(IFERROR(Standings!$B$13/$G96,0)*BN96+3*BM96)*$F96)</f>
        <v/>
      </c>
    </row>
    <row r="97" spans="1:67" ht="15.75" customHeight="1" thickBot="1" x14ac:dyDescent="0.25">
      <c r="A97" s="1"/>
      <c r="B97" s="2"/>
      <c r="C97" s="3"/>
      <c r="D97" s="1"/>
      <c r="E97" s="1"/>
      <c r="F97" s="1"/>
      <c r="G97" s="17">
        <f t="shared" si="0"/>
        <v>10</v>
      </c>
      <c r="H97" s="14"/>
      <c r="I97" s="15"/>
      <c r="J97" s="14"/>
      <c r="K97" s="24">
        <f>IF(SIGN(H97-J97)=SIGN($D97-$E97),1,0)</f>
        <v>1</v>
      </c>
      <c r="L97" s="24">
        <f>IF(AND($D97=H97,$E97=J97),1,0)</f>
        <v>1</v>
      </c>
      <c r="M97" s="13" t="str">
        <f>IF($D97="","",(IFERROR(Standings!$B$13/$G97,0)*L97+3*K97)*$F97)</f>
        <v/>
      </c>
      <c r="N97" s="14"/>
      <c r="O97" s="15"/>
      <c r="P97" s="14"/>
      <c r="Q97" s="24">
        <f>IF(SIGN(N97-P97)=SIGN($D97-$E97),1,0)</f>
        <v>1</v>
      </c>
      <c r="R97" s="24">
        <f>IF(AND($D97=N97,$E97=P97),1,0)</f>
        <v>1</v>
      </c>
      <c r="S97" s="13" t="str">
        <f>IF($D97="","",(IFERROR(Standings!$B$13/$G97,0)*R97+3*Q97)*$F97)</f>
        <v/>
      </c>
      <c r="T97" s="14"/>
      <c r="U97" s="15"/>
      <c r="V97" s="14"/>
      <c r="W97" s="24">
        <f>IF(SIGN(T97-V97)=SIGN($D97-$E97),1,0)</f>
        <v>1</v>
      </c>
      <c r="X97" s="24">
        <f>IF(AND($D97=T97,$E97=V97),1,0)</f>
        <v>1</v>
      </c>
      <c r="Y97" s="13" t="str">
        <f>IF($D97="","",(IFERROR(Standings!$B$13/$G97,0)*X97+3*W97)*$F97)</f>
        <v/>
      </c>
      <c r="Z97" s="15"/>
      <c r="AA97" s="15" t="s">
        <v>31</v>
      </c>
      <c r="AB97" s="15"/>
      <c r="AC97" s="24">
        <f>IF(SIGN(Z97-AB97)=SIGN($D97-$E97),1,0)</f>
        <v>1</v>
      </c>
      <c r="AD97" s="24">
        <f>IF(AND($D97=Z97,$E97=AB97),1,0)</f>
        <v>1</v>
      </c>
      <c r="AE97" s="13" t="str">
        <f>IF($D97="","",(IFERROR(Standings!$B$13/$G97,0)*AD97+3*AC97)*$F97)</f>
        <v/>
      </c>
      <c r="AF97" s="14"/>
      <c r="AG97" s="15"/>
      <c r="AH97" s="14"/>
      <c r="AI97" s="24">
        <f>IF(SIGN(AF97-AH97)=SIGN($D97-$E97),1,0)</f>
        <v>1</v>
      </c>
      <c r="AJ97" s="24">
        <f>IF(AND($D97=AF97,$E97=AH97),1,0)</f>
        <v>1</v>
      </c>
      <c r="AK97" s="13" t="str">
        <f>IF($D97="","",(IFERROR(Standings!$B$13/$G97,0)*AJ97+3*AI97)*$F97)</f>
        <v/>
      </c>
      <c r="AL97" s="14"/>
      <c r="AM97" s="15"/>
      <c r="AN97" s="14"/>
      <c r="AO97" s="24">
        <f>IF(SIGN(AL97-AN97)=SIGN($D97-$E97),1,0)</f>
        <v>1</v>
      </c>
      <c r="AP97" s="24">
        <f>IF(AND($D97=AL97,$E97=AN97),1,0)</f>
        <v>1</v>
      </c>
      <c r="AQ97" s="13" t="str">
        <f>IF($D97="","",(IFERROR(Standings!$B$13/$G97,0)*AP97+3*AO97)*$F97)</f>
        <v/>
      </c>
      <c r="AR97" s="14"/>
      <c r="AS97" s="15"/>
      <c r="AT97" s="14"/>
      <c r="AU97" s="24">
        <f>IF(SIGN(AR97-AT97)=SIGN($D97-$E97),1,0)</f>
        <v>1</v>
      </c>
      <c r="AV97" s="24">
        <f>IF(AND($D97=AR97,$E97=AT97),1,0)</f>
        <v>1</v>
      </c>
      <c r="AW97" s="13" t="str">
        <f>IF($D97="","",(IFERROR(Standings!$B$13/$G97,0)*AV97+3*AU97)*$F97)</f>
        <v/>
      </c>
      <c r="AX97" s="14"/>
      <c r="AY97" s="15"/>
      <c r="AZ97" s="14"/>
      <c r="BA97" s="24">
        <f>IF(SIGN(AX97-AZ97)=SIGN($D97-$E97),1,0)</f>
        <v>1</v>
      </c>
      <c r="BB97" s="24">
        <f>IF(AND($D97=AX97,$E97=AZ97),1,0)</f>
        <v>1</v>
      </c>
      <c r="BC97" s="13" t="str">
        <f>IF($D97="","",(IFERROR(Standings!$B$13/$G97,0)*BB97+3*BA97)*$F97)</f>
        <v/>
      </c>
      <c r="BD97" s="22"/>
      <c r="BE97" s="21"/>
      <c r="BF97" s="23"/>
      <c r="BG97" s="24">
        <f>IF(SIGN(BD97-BF97)=SIGN($D97-$E97),1,0)</f>
        <v>1</v>
      </c>
      <c r="BH97" s="24">
        <f>IF(AND($D97=BD97,$E97=BF97),1,0)</f>
        <v>1</v>
      </c>
      <c r="BI97" s="13" t="str">
        <f>IF($D97="","",(IFERROR(Standings!$B$13/$G97,0)*BH97+3*BG97)*$F97)</f>
        <v/>
      </c>
      <c r="BJ97" s="14"/>
      <c r="BK97" s="15"/>
      <c r="BL97" s="14"/>
      <c r="BM97" s="24">
        <f>IF(SIGN(BJ97-BL97)=SIGN($D97-$E97),1,0)</f>
        <v>1</v>
      </c>
      <c r="BN97" s="24">
        <f>IF(AND($D97=BJ97,$E97=BL97),1,0)</f>
        <v>1</v>
      </c>
      <c r="BO97" s="13" t="str">
        <f>IF($D97="","",(IFERROR(Standings!$B$13/$G97,0)*BN97+3*BM97)*$F97)</f>
        <v/>
      </c>
    </row>
    <row r="98" spans="1:67" ht="15.75" customHeight="1" x14ac:dyDescent="0.2">
      <c r="A98" s="1"/>
      <c r="B98" s="2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1:67" ht="15.75" customHeight="1" x14ac:dyDescent="0.2">
      <c r="A99" s="1"/>
      <c r="B99" s="2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1:67" ht="15.75" customHeight="1" x14ac:dyDescent="0.2">
      <c r="A100" s="1"/>
      <c r="B100" s="2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1:67" ht="15.75" customHeight="1" x14ac:dyDescent="0.2">
      <c r="A101" s="1"/>
      <c r="B101" s="2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spans="1:67" ht="15.75" customHeight="1" x14ac:dyDescent="0.2">
      <c r="A102" s="1"/>
      <c r="B102" s="2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spans="1:67" ht="15.75" customHeight="1" x14ac:dyDescent="0.2">
      <c r="A103" s="1"/>
      <c r="B103" s="2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1:67" ht="15.75" customHeight="1" x14ac:dyDescent="0.2">
      <c r="A104" s="1"/>
      <c r="B104" s="2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ht="15.75" customHeight="1" x14ac:dyDescent="0.2">
      <c r="A105" s="1"/>
      <c r="B105" s="2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</row>
    <row r="106" spans="1:67" ht="15.75" customHeight="1" x14ac:dyDescent="0.2">
      <c r="A106" s="1"/>
      <c r="B106" s="2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 spans="1:67" ht="15.75" customHeight="1" x14ac:dyDescent="0.2">
      <c r="A107" s="1"/>
      <c r="B107" s="2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1:67" ht="15.75" customHeight="1" x14ac:dyDescent="0.2">
      <c r="A108" s="1"/>
      <c r="B108" s="2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spans="1:67" ht="15.75" customHeight="1" x14ac:dyDescent="0.2">
      <c r="A109" s="1"/>
      <c r="B109" s="2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1:67" ht="15.75" customHeight="1" x14ac:dyDescent="0.2">
      <c r="A110" s="1"/>
      <c r="B110" s="2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 spans="1:67" ht="15.75" customHeight="1" x14ac:dyDescent="0.2">
      <c r="A111" s="1"/>
      <c r="B111" s="2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spans="1:67" ht="15.75" customHeight="1" x14ac:dyDescent="0.2">
      <c r="A112" s="1"/>
      <c r="B112" s="2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</row>
    <row r="113" spans="1:67" ht="15.75" customHeight="1" x14ac:dyDescent="0.2">
      <c r="A113" s="1"/>
      <c r="B113" s="2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</row>
    <row r="114" spans="1:67" ht="15.75" customHeight="1" x14ac:dyDescent="0.2">
      <c r="A114" s="1"/>
      <c r="B114" s="2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 spans="1:67" ht="15.75" customHeight="1" x14ac:dyDescent="0.2">
      <c r="A115" s="1"/>
      <c r="B115" s="2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</row>
    <row r="116" spans="1:67" ht="15.75" customHeight="1" x14ac:dyDescent="0.2">
      <c r="A116" s="1"/>
      <c r="B116" s="2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</row>
    <row r="117" spans="1:67" ht="15.75" customHeight="1" x14ac:dyDescent="0.2">
      <c r="A117" s="1"/>
      <c r="B117" s="2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</row>
    <row r="118" spans="1:67" ht="15.75" customHeight="1" x14ac:dyDescent="0.2">
      <c r="A118" s="1"/>
      <c r="B118" s="2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</row>
    <row r="119" spans="1:67" ht="15.75" customHeight="1" x14ac:dyDescent="0.2">
      <c r="A119" s="1"/>
      <c r="B119" s="2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 spans="1:67" ht="15.75" customHeight="1" x14ac:dyDescent="0.2">
      <c r="A120" s="1"/>
      <c r="B120" s="2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1:67" ht="15.75" customHeight="1" x14ac:dyDescent="0.2">
      <c r="A121" s="1"/>
      <c r="B121" s="2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2" spans="1:67" ht="15.75" customHeight="1" x14ac:dyDescent="0.2">
      <c r="A122" s="1"/>
      <c r="B122" s="2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</row>
    <row r="123" spans="1:67" ht="15.75" customHeight="1" x14ac:dyDescent="0.2">
      <c r="A123" s="1"/>
      <c r="B123" s="2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 spans="1:67" ht="15.75" customHeight="1" x14ac:dyDescent="0.2">
      <c r="A124" s="1"/>
      <c r="B124" s="2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</row>
    <row r="125" spans="1:67" ht="15.75" customHeight="1" x14ac:dyDescent="0.2">
      <c r="A125" s="1"/>
      <c r="B125" s="2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</row>
    <row r="126" spans="1:67" ht="15.75" customHeight="1" x14ac:dyDescent="0.2">
      <c r="A126" s="1"/>
      <c r="B126" s="2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</row>
    <row r="127" spans="1:67" ht="15.75" customHeight="1" x14ac:dyDescent="0.2">
      <c r="A127" s="1"/>
      <c r="B127" s="2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 spans="1:67" ht="15.75" customHeight="1" x14ac:dyDescent="0.2">
      <c r="A128" s="1"/>
      <c r="B128" s="2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</row>
    <row r="129" spans="1:67" ht="15.75" customHeight="1" x14ac:dyDescent="0.2">
      <c r="A129" s="1"/>
      <c r="B129" s="2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</row>
    <row r="130" spans="1:67" ht="15.75" customHeight="1" x14ac:dyDescent="0.2">
      <c r="A130" s="1"/>
      <c r="B130" s="2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</row>
    <row r="131" spans="1:67" ht="15.75" customHeight="1" x14ac:dyDescent="0.2">
      <c r="A131" s="1"/>
      <c r="B131" s="2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</row>
    <row r="132" spans="1:67" ht="15.75" customHeight="1" x14ac:dyDescent="0.2">
      <c r="A132" s="1"/>
      <c r="B132" s="2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 ht="15.75" customHeight="1" x14ac:dyDescent="0.2">
      <c r="A133" s="1"/>
      <c r="B133" s="2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</row>
    <row r="134" spans="1:67" ht="15.75" customHeight="1" x14ac:dyDescent="0.2">
      <c r="A134" s="1"/>
      <c r="B134" s="2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</row>
    <row r="135" spans="1:67" ht="15.75" customHeight="1" x14ac:dyDescent="0.2">
      <c r="A135" s="1"/>
      <c r="B135" s="2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</row>
    <row r="136" spans="1:67" ht="15.75" customHeight="1" x14ac:dyDescent="0.2">
      <c r="A136" s="1"/>
      <c r="B136" s="2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</row>
    <row r="137" spans="1:67" ht="15.75" customHeight="1" x14ac:dyDescent="0.2">
      <c r="A137" s="1"/>
      <c r="B137" s="2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</row>
    <row r="138" spans="1:67" ht="15.75" customHeight="1" x14ac:dyDescent="0.2">
      <c r="A138" s="1"/>
      <c r="B138" s="2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</row>
    <row r="139" spans="1:67" ht="15.75" customHeight="1" x14ac:dyDescent="0.2">
      <c r="A139" s="1"/>
      <c r="B139" s="2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</row>
    <row r="140" spans="1:67" ht="15.75" customHeight="1" x14ac:dyDescent="0.2">
      <c r="A140" s="1"/>
      <c r="B140" s="2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</row>
    <row r="141" spans="1:67" ht="15.75" customHeight="1" x14ac:dyDescent="0.2">
      <c r="A141" s="1"/>
      <c r="B141" s="2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</row>
    <row r="142" spans="1:67" ht="15.75" customHeight="1" x14ac:dyDescent="0.2">
      <c r="A142" s="1"/>
      <c r="B142" s="2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</row>
    <row r="143" spans="1:67" ht="15.75" customHeight="1" x14ac:dyDescent="0.2">
      <c r="A143" s="1"/>
      <c r="B143" s="2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</row>
    <row r="144" spans="1:67" ht="15.75" customHeight="1" x14ac:dyDescent="0.2">
      <c r="A144" s="1"/>
      <c r="B144" s="2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</row>
    <row r="145" spans="1:67" ht="15.75" customHeight="1" x14ac:dyDescent="0.2">
      <c r="A145" s="1"/>
      <c r="B145" s="2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</row>
    <row r="146" spans="1:67" ht="15.75" customHeight="1" x14ac:dyDescent="0.2">
      <c r="A146" s="1"/>
      <c r="B146" s="2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</row>
    <row r="147" spans="1:67" ht="15.75" customHeight="1" x14ac:dyDescent="0.2">
      <c r="A147" s="1"/>
      <c r="B147" s="2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</row>
    <row r="148" spans="1:67" ht="15.75" customHeight="1" x14ac:dyDescent="0.2">
      <c r="A148" s="1"/>
      <c r="B148" s="2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</row>
    <row r="149" spans="1:67" ht="15.75" customHeight="1" x14ac:dyDescent="0.2">
      <c r="A149" s="1"/>
      <c r="B149" s="2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</row>
    <row r="150" spans="1:67" ht="15.75" customHeight="1" x14ac:dyDescent="0.2">
      <c r="A150" s="1"/>
      <c r="B150" s="2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</row>
    <row r="151" spans="1:67" ht="15.75" customHeight="1" x14ac:dyDescent="0.2">
      <c r="A151" s="1"/>
      <c r="B151" s="2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</row>
    <row r="152" spans="1:67" ht="15.75" customHeight="1" x14ac:dyDescent="0.2">
      <c r="A152" s="1"/>
      <c r="B152" s="2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</row>
    <row r="153" spans="1:67" ht="15.75" customHeight="1" x14ac:dyDescent="0.2">
      <c r="A153" s="1"/>
      <c r="B153" s="2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</row>
    <row r="154" spans="1:67" ht="15.75" customHeight="1" x14ac:dyDescent="0.2">
      <c r="A154" s="1"/>
      <c r="B154" s="2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</row>
    <row r="155" spans="1:67" ht="15.75" customHeight="1" x14ac:dyDescent="0.2">
      <c r="A155" s="1"/>
      <c r="B155" s="2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</row>
    <row r="156" spans="1:67" ht="15.75" customHeight="1" x14ac:dyDescent="0.2">
      <c r="A156" s="1"/>
      <c r="B156" s="2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</row>
    <row r="157" spans="1:67" ht="15.75" customHeight="1" x14ac:dyDescent="0.2">
      <c r="A157" s="1"/>
      <c r="B157" s="2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</row>
    <row r="158" spans="1:67" ht="15.75" customHeight="1" x14ac:dyDescent="0.2">
      <c r="A158" s="1"/>
      <c r="B158" s="2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</row>
    <row r="159" spans="1:67" ht="15.75" customHeight="1" x14ac:dyDescent="0.2">
      <c r="A159" s="1"/>
      <c r="B159" s="2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</row>
    <row r="160" spans="1:67" ht="15.75" customHeight="1" x14ac:dyDescent="0.2">
      <c r="A160" s="1"/>
      <c r="B160" s="2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</row>
    <row r="161" spans="1:67" ht="15.75" customHeight="1" x14ac:dyDescent="0.2">
      <c r="A161" s="1"/>
      <c r="B161" s="2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</row>
    <row r="162" spans="1:67" ht="15.75" customHeight="1" x14ac:dyDescent="0.2">
      <c r="A162" s="1"/>
      <c r="B162" s="2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</row>
    <row r="163" spans="1:67" ht="15.75" customHeight="1" x14ac:dyDescent="0.2">
      <c r="A163" s="1"/>
      <c r="B163" s="2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</row>
    <row r="164" spans="1:67" ht="15.75" customHeight="1" x14ac:dyDescent="0.2">
      <c r="A164" s="1"/>
      <c r="B164" s="2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</row>
    <row r="165" spans="1:67" ht="15.75" customHeight="1" x14ac:dyDescent="0.2">
      <c r="A165" s="1"/>
      <c r="B165" s="2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</row>
    <row r="166" spans="1:67" ht="15.75" customHeight="1" x14ac:dyDescent="0.2">
      <c r="A166" s="1"/>
      <c r="B166" s="2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</row>
    <row r="167" spans="1:67" ht="15.75" customHeight="1" x14ac:dyDescent="0.2">
      <c r="A167" s="1"/>
      <c r="B167" s="2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</row>
    <row r="168" spans="1:67" ht="15.75" customHeight="1" x14ac:dyDescent="0.2">
      <c r="A168" s="1"/>
      <c r="B168" s="2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</row>
    <row r="169" spans="1:67" ht="15.75" customHeight="1" x14ac:dyDescent="0.2">
      <c r="A169" s="1"/>
      <c r="B169" s="2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</row>
    <row r="170" spans="1:67" ht="15.75" customHeight="1" x14ac:dyDescent="0.2">
      <c r="A170" s="1"/>
      <c r="B170" s="2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</row>
    <row r="171" spans="1:67" ht="15.75" customHeight="1" x14ac:dyDescent="0.2">
      <c r="A171" s="1"/>
      <c r="B171" s="2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</row>
    <row r="172" spans="1:67" ht="15.75" customHeight="1" x14ac:dyDescent="0.2">
      <c r="A172" s="1"/>
      <c r="B172" s="2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</row>
    <row r="173" spans="1:67" ht="15.75" customHeight="1" x14ac:dyDescent="0.2">
      <c r="A173" s="1"/>
      <c r="B173" s="2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</row>
    <row r="174" spans="1:67" ht="15.75" customHeight="1" x14ac:dyDescent="0.2">
      <c r="A174" s="1"/>
      <c r="B174" s="2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</row>
    <row r="175" spans="1:67" ht="15.75" customHeight="1" x14ac:dyDescent="0.2">
      <c r="A175" s="1"/>
      <c r="B175" s="2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</row>
    <row r="176" spans="1:67" ht="15.75" customHeight="1" x14ac:dyDescent="0.2">
      <c r="A176" s="1"/>
      <c r="B176" s="2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</row>
    <row r="177" spans="1:67" ht="15.75" customHeight="1" x14ac:dyDescent="0.2">
      <c r="A177" s="1"/>
      <c r="B177" s="2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</row>
    <row r="178" spans="1:67" ht="15.75" customHeight="1" x14ac:dyDescent="0.2">
      <c r="A178" s="1"/>
      <c r="B178" s="2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</row>
    <row r="179" spans="1:67" ht="15.75" customHeight="1" x14ac:dyDescent="0.2">
      <c r="A179" s="1"/>
      <c r="B179" s="2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</row>
    <row r="180" spans="1:67" ht="15.75" customHeight="1" x14ac:dyDescent="0.2">
      <c r="A180" s="1"/>
      <c r="B180" s="2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</row>
    <row r="181" spans="1:67" ht="15.75" customHeight="1" x14ac:dyDescent="0.2">
      <c r="A181" s="1"/>
      <c r="B181" s="2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</row>
    <row r="182" spans="1:67" ht="15.75" customHeight="1" x14ac:dyDescent="0.2">
      <c r="A182" s="1"/>
      <c r="B182" s="2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</row>
    <row r="183" spans="1:67" ht="15.75" customHeight="1" x14ac:dyDescent="0.2">
      <c r="A183" s="1"/>
      <c r="B183" s="2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</row>
    <row r="184" spans="1:67" ht="15.75" customHeight="1" x14ac:dyDescent="0.2">
      <c r="A184" s="1"/>
      <c r="B184" s="2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</row>
    <row r="185" spans="1:67" ht="15.75" customHeight="1" x14ac:dyDescent="0.2">
      <c r="A185" s="1"/>
      <c r="B185" s="2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</row>
    <row r="186" spans="1:67" ht="15.75" customHeight="1" x14ac:dyDescent="0.2">
      <c r="A186" s="1"/>
      <c r="B186" s="2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</row>
    <row r="187" spans="1:67" ht="15.75" customHeight="1" x14ac:dyDescent="0.2">
      <c r="A187" s="1"/>
      <c r="B187" s="2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</row>
    <row r="188" spans="1:67" ht="15.75" customHeight="1" x14ac:dyDescent="0.2">
      <c r="A188" s="1"/>
      <c r="B188" s="2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</row>
    <row r="189" spans="1:67" ht="15.75" customHeight="1" x14ac:dyDescent="0.2">
      <c r="A189" s="1"/>
      <c r="B189" s="2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</row>
    <row r="190" spans="1:67" ht="15.75" customHeight="1" x14ac:dyDescent="0.2">
      <c r="A190" s="1"/>
      <c r="B190" s="2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</row>
    <row r="191" spans="1:67" ht="15.75" customHeight="1" x14ac:dyDescent="0.2">
      <c r="A191" s="1"/>
      <c r="B191" s="2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</row>
    <row r="192" spans="1:67" ht="15.75" customHeight="1" x14ac:dyDescent="0.2">
      <c r="A192" s="1"/>
      <c r="B192" s="2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</row>
    <row r="193" spans="1:67" ht="15.75" customHeight="1" x14ac:dyDescent="0.2">
      <c r="A193" s="1"/>
      <c r="B193" s="2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</row>
    <row r="194" spans="1:67" ht="15.75" customHeight="1" x14ac:dyDescent="0.2">
      <c r="A194" s="1"/>
      <c r="B194" s="2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</row>
    <row r="195" spans="1:67" ht="15.75" customHeight="1" x14ac:dyDescent="0.2">
      <c r="A195" s="1"/>
      <c r="B195" s="2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</row>
    <row r="196" spans="1:67" ht="15.75" customHeight="1" x14ac:dyDescent="0.2">
      <c r="A196" s="1"/>
      <c r="B196" s="2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</row>
    <row r="197" spans="1:67" ht="15.75" customHeight="1" x14ac:dyDescent="0.2">
      <c r="A197" s="1"/>
      <c r="B197" s="2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</row>
    <row r="198" spans="1:67" ht="15.75" customHeight="1" x14ac:dyDescent="0.2">
      <c r="A198" s="1"/>
      <c r="B198" s="2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</row>
    <row r="199" spans="1:67" ht="15.75" customHeight="1" x14ac:dyDescent="0.2">
      <c r="A199" s="1"/>
      <c r="B199" s="2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</row>
    <row r="200" spans="1:67" ht="15.75" customHeight="1" x14ac:dyDescent="0.2">
      <c r="A200" s="1"/>
      <c r="B200" s="2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</row>
    <row r="201" spans="1:67" ht="15.75" customHeight="1" x14ac:dyDescent="0.2">
      <c r="A201" s="1"/>
      <c r="B201" s="2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</row>
    <row r="202" spans="1:67" ht="15.75" customHeight="1" x14ac:dyDescent="0.2">
      <c r="A202" s="1"/>
      <c r="B202" s="2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</row>
    <row r="203" spans="1:67" ht="15.75" customHeight="1" x14ac:dyDescent="0.2">
      <c r="A203" s="1"/>
      <c r="B203" s="2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</row>
    <row r="204" spans="1:67" ht="15.75" customHeight="1" x14ac:dyDescent="0.2">
      <c r="A204" s="1"/>
      <c r="B204" s="2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</row>
    <row r="205" spans="1:67" ht="15.75" customHeight="1" x14ac:dyDescent="0.2">
      <c r="A205" s="1"/>
      <c r="B205" s="2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</row>
    <row r="206" spans="1:67" ht="15.75" customHeight="1" x14ac:dyDescent="0.2">
      <c r="A206" s="1"/>
      <c r="B206" s="2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</row>
    <row r="207" spans="1:67" ht="15.75" customHeight="1" x14ac:dyDescent="0.2">
      <c r="A207" s="1"/>
      <c r="B207" s="2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</row>
    <row r="208" spans="1:67" ht="15.75" customHeight="1" x14ac:dyDescent="0.2">
      <c r="A208" s="1"/>
      <c r="B208" s="2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</row>
    <row r="209" spans="1:67" ht="15.75" customHeight="1" x14ac:dyDescent="0.2">
      <c r="A209" s="1"/>
      <c r="B209" s="2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</row>
    <row r="210" spans="1:67" ht="15.75" customHeight="1" x14ac:dyDescent="0.2">
      <c r="A210" s="1"/>
      <c r="B210" s="2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</row>
    <row r="211" spans="1:67" ht="15.75" customHeight="1" x14ac:dyDescent="0.2">
      <c r="A211" s="1"/>
      <c r="B211" s="2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</row>
    <row r="212" spans="1:67" ht="15.75" customHeight="1" x14ac:dyDescent="0.2">
      <c r="A212" s="1"/>
      <c r="B212" s="2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</row>
    <row r="213" spans="1:67" ht="15.75" customHeight="1" x14ac:dyDescent="0.2">
      <c r="A213" s="1"/>
      <c r="B213" s="2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</row>
    <row r="214" spans="1:67" ht="15.75" customHeight="1" x14ac:dyDescent="0.2">
      <c r="A214" s="1"/>
      <c r="B214" s="2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</row>
    <row r="215" spans="1:67" ht="15.75" customHeight="1" x14ac:dyDescent="0.2">
      <c r="A215" s="1"/>
      <c r="B215" s="2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</row>
    <row r="216" spans="1:67" ht="15.75" customHeight="1" x14ac:dyDescent="0.2">
      <c r="A216" s="1"/>
      <c r="B216" s="2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</row>
    <row r="217" spans="1:67" ht="15.75" customHeight="1" x14ac:dyDescent="0.2">
      <c r="A217" s="1"/>
      <c r="B217" s="2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</row>
    <row r="218" spans="1:67" ht="15.75" customHeight="1" x14ac:dyDescent="0.2">
      <c r="A218" s="1"/>
      <c r="B218" s="2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</row>
    <row r="219" spans="1:67" ht="15.75" customHeight="1" x14ac:dyDescent="0.2">
      <c r="A219" s="1"/>
      <c r="B219" s="2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</row>
    <row r="220" spans="1:67" ht="15.75" customHeight="1" x14ac:dyDescent="0.2">
      <c r="A220" s="1"/>
      <c r="B220" s="2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</row>
    <row r="221" spans="1:67" ht="15.75" customHeight="1" x14ac:dyDescent="0.2">
      <c r="A221" s="1"/>
      <c r="B221" s="2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</row>
    <row r="222" spans="1:67" ht="15.75" customHeight="1" x14ac:dyDescent="0.2">
      <c r="A222" s="1"/>
      <c r="B222" s="2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</row>
    <row r="223" spans="1:67" ht="15.75" customHeight="1" x14ac:dyDescent="0.2">
      <c r="A223" s="1"/>
      <c r="B223" s="2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</row>
    <row r="224" spans="1:67" ht="15.75" customHeight="1" x14ac:dyDescent="0.2">
      <c r="A224" s="1"/>
      <c r="B224" s="2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</row>
    <row r="225" spans="1:67" ht="15.75" customHeight="1" x14ac:dyDescent="0.2">
      <c r="A225" s="1"/>
      <c r="B225" s="2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</row>
    <row r="226" spans="1:67" ht="15.75" customHeight="1" x14ac:dyDescent="0.2">
      <c r="A226" s="1"/>
      <c r="B226" s="2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</row>
    <row r="227" spans="1:67" ht="15.75" customHeight="1" x14ac:dyDescent="0.2">
      <c r="A227" s="1"/>
      <c r="B227" s="2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</row>
    <row r="228" spans="1:67" ht="15.75" customHeight="1" x14ac:dyDescent="0.2">
      <c r="A228" s="1"/>
      <c r="B228" s="2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</row>
    <row r="229" spans="1:67" ht="15.75" customHeight="1" x14ac:dyDescent="0.2">
      <c r="A229" s="1"/>
      <c r="B229" s="2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</row>
    <row r="230" spans="1:67" ht="15.75" customHeight="1" x14ac:dyDescent="0.2">
      <c r="A230" s="1"/>
      <c r="B230" s="2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</row>
    <row r="231" spans="1:67" ht="15.75" customHeight="1" x14ac:dyDescent="0.2">
      <c r="A231" s="1"/>
      <c r="B231" s="2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</row>
    <row r="232" spans="1:67" ht="15.75" customHeight="1" x14ac:dyDescent="0.2">
      <c r="A232" s="1"/>
      <c r="B232" s="2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</row>
    <row r="233" spans="1:67" ht="15.75" customHeight="1" x14ac:dyDescent="0.2">
      <c r="A233" s="1"/>
      <c r="B233" s="2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</row>
    <row r="234" spans="1:67" ht="15.75" customHeight="1" x14ac:dyDescent="0.2">
      <c r="A234" s="1"/>
      <c r="B234" s="2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</row>
    <row r="235" spans="1:67" ht="15.75" customHeight="1" x14ac:dyDescent="0.2">
      <c r="A235" s="1"/>
      <c r="B235" s="2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</row>
    <row r="236" spans="1:67" ht="15.75" customHeight="1" x14ac:dyDescent="0.2">
      <c r="A236" s="1"/>
      <c r="B236" s="2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</row>
    <row r="237" spans="1:67" ht="15.75" customHeight="1" x14ac:dyDescent="0.2">
      <c r="A237" s="1"/>
      <c r="B237" s="2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</row>
    <row r="238" spans="1:67" ht="15.75" customHeight="1" x14ac:dyDescent="0.2">
      <c r="A238" s="1"/>
      <c r="B238" s="2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</row>
    <row r="239" spans="1:67" ht="15.75" customHeight="1" x14ac:dyDescent="0.2">
      <c r="A239" s="1"/>
      <c r="B239" s="2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</row>
    <row r="240" spans="1:67" ht="15.75" customHeight="1" x14ac:dyDescent="0.2">
      <c r="A240" s="1"/>
      <c r="B240" s="2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</row>
    <row r="241" spans="1:67" ht="15.75" customHeight="1" x14ac:dyDescent="0.2">
      <c r="A241" s="1"/>
      <c r="B241" s="2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</row>
    <row r="242" spans="1:67" ht="15.75" customHeight="1" x14ac:dyDescent="0.2">
      <c r="A242" s="1"/>
      <c r="B242" s="2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</row>
    <row r="243" spans="1:67" ht="15.75" customHeight="1" x14ac:dyDescent="0.2">
      <c r="A243" s="1"/>
      <c r="B243" s="2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</row>
    <row r="244" spans="1:67" ht="15.75" customHeight="1" x14ac:dyDescent="0.2">
      <c r="A244" s="1"/>
      <c r="B244" s="2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</row>
    <row r="245" spans="1:67" ht="15.75" customHeight="1" x14ac:dyDescent="0.2">
      <c r="A245" s="1"/>
      <c r="B245" s="2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</row>
    <row r="246" spans="1:67" ht="15.75" customHeight="1" x14ac:dyDescent="0.2">
      <c r="A246" s="1"/>
      <c r="B246" s="2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</row>
    <row r="247" spans="1:67" ht="15.75" customHeight="1" x14ac:dyDescent="0.2">
      <c r="A247" s="1"/>
      <c r="B247" s="2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</row>
    <row r="248" spans="1:67" ht="15.75" customHeight="1" x14ac:dyDescent="0.2">
      <c r="A248" s="1"/>
      <c r="B248" s="2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</row>
    <row r="249" spans="1:67" ht="15.75" customHeight="1" x14ac:dyDescent="0.2">
      <c r="A249" s="1"/>
      <c r="B249" s="2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</row>
    <row r="250" spans="1:67" ht="15.75" customHeight="1" x14ac:dyDescent="0.2">
      <c r="A250" s="1"/>
      <c r="B250" s="2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</row>
    <row r="251" spans="1:67" ht="15.75" customHeight="1" x14ac:dyDescent="0.2">
      <c r="A251" s="1"/>
      <c r="B251" s="2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</row>
    <row r="252" spans="1:67" ht="15.75" customHeight="1" x14ac:dyDescent="0.2">
      <c r="A252" s="1"/>
      <c r="B252" s="2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</row>
    <row r="253" spans="1:67" ht="15.75" customHeight="1" x14ac:dyDescent="0.2">
      <c r="A253" s="1"/>
      <c r="B253" s="2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</row>
    <row r="254" spans="1:67" ht="15.75" customHeight="1" x14ac:dyDescent="0.2">
      <c r="A254" s="1"/>
      <c r="B254" s="2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</row>
    <row r="255" spans="1:67" ht="15.75" customHeight="1" x14ac:dyDescent="0.2">
      <c r="A255" s="1"/>
      <c r="B255" s="2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</row>
    <row r="256" spans="1:67" ht="15.75" customHeight="1" x14ac:dyDescent="0.2">
      <c r="A256" s="1"/>
      <c r="B256" s="2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</row>
    <row r="257" spans="1:67" ht="15.75" customHeight="1" x14ac:dyDescent="0.2">
      <c r="A257" s="1"/>
      <c r="B257" s="2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</row>
    <row r="258" spans="1:67" ht="15.75" customHeight="1" x14ac:dyDescent="0.2">
      <c r="A258" s="1"/>
      <c r="B258" s="2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</row>
    <row r="259" spans="1:67" ht="15.75" customHeight="1" x14ac:dyDescent="0.2">
      <c r="A259" s="1"/>
      <c r="B259" s="2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</row>
    <row r="260" spans="1:67" ht="15.75" customHeight="1" x14ac:dyDescent="0.2">
      <c r="A260" s="1"/>
      <c r="B260" s="2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</row>
    <row r="261" spans="1:67" ht="15.75" customHeight="1" x14ac:dyDescent="0.2">
      <c r="A261" s="1"/>
      <c r="B261" s="2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</row>
    <row r="262" spans="1:67" ht="15.75" customHeight="1" x14ac:dyDescent="0.2">
      <c r="A262" s="1"/>
      <c r="B262" s="2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</row>
    <row r="263" spans="1:67" ht="15.75" customHeight="1" x14ac:dyDescent="0.2">
      <c r="A263" s="1"/>
      <c r="B263" s="2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</row>
    <row r="264" spans="1:67" ht="15.75" customHeight="1" x14ac:dyDescent="0.2">
      <c r="A264" s="1"/>
      <c r="B264" s="2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</row>
    <row r="265" spans="1:67" ht="15.75" customHeight="1" x14ac:dyDescent="0.2">
      <c r="A265" s="1"/>
      <c r="B265" s="2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</row>
    <row r="266" spans="1:67" ht="15.75" customHeight="1" x14ac:dyDescent="0.2">
      <c r="A266" s="1"/>
      <c r="B266" s="2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</row>
    <row r="267" spans="1:67" ht="15.75" customHeight="1" x14ac:dyDescent="0.2">
      <c r="A267" s="1"/>
      <c r="B267" s="2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</row>
    <row r="268" spans="1:67" ht="15.75" customHeight="1" x14ac:dyDescent="0.2">
      <c r="A268" s="1"/>
      <c r="B268" s="2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</row>
    <row r="269" spans="1:67" ht="15.75" customHeight="1" x14ac:dyDescent="0.2">
      <c r="A269" s="1"/>
      <c r="B269" s="2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</row>
    <row r="270" spans="1:67" ht="15.75" customHeight="1" x14ac:dyDescent="0.2">
      <c r="A270" s="1"/>
      <c r="B270" s="2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</row>
    <row r="271" spans="1:67" ht="15.75" customHeight="1" x14ac:dyDescent="0.2">
      <c r="A271" s="1"/>
      <c r="B271" s="2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</row>
    <row r="272" spans="1:67" ht="15.75" customHeight="1" x14ac:dyDescent="0.2">
      <c r="A272" s="1"/>
      <c r="B272" s="2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</row>
    <row r="273" spans="1:67" ht="15.75" customHeight="1" x14ac:dyDescent="0.2">
      <c r="A273" s="1"/>
      <c r="B273" s="2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</row>
    <row r="274" spans="1:67" ht="15.75" customHeight="1" x14ac:dyDescent="0.2">
      <c r="A274" s="1"/>
      <c r="B274" s="2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</row>
    <row r="275" spans="1:67" ht="15.75" customHeight="1" x14ac:dyDescent="0.2">
      <c r="A275" s="1"/>
      <c r="B275" s="2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</row>
    <row r="276" spans="1:67" ht="15.75" customHeight="1" x14ac:dyDescent="0.2">
      <c r="A276" s="1"/>
      <c r="B276" s="2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</row>
    <row r="277" spans="1:67" ht="15.75" customHeight="1" x14ac:dyDescent="0.2">
      <c r="A277" s="1"/>
      <c r="B277" s="2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</row>
    <row r="278" spans="1:67" ht="15.75" customHeight="1" x14ac:dyDescent="0.2">
      <c r="A278" s="1"/>
      <c r="B278" s="2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</row>
    <row r="279" spans="1:67" ht="15.75" customHeight="1" x14ac:dyDescent="0.2">
      <c r="A279" s="1"/>
      <c r="B279" s="2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</row>
    <row r="280" spans="1:67" ht="15.75" customHeight="1" x14ac:dyDescent="0.2">
      <c r="A280" s="1"/>
      <c r="B280" s="2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</row>
    <row r="281" spans="1:67" ht="15.75" customHeight="1" x14ac:dyDescent="0.2">
      <c r="A281" s="1"/>
      <c r="B281" s="2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</row>
    <row r="282" spans="1:67" ht="15.75" customHeight="1" x14ac:dyDescent="0.2">
      <c r="A282" s="1"/>
      <c r="B282" s="2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</row>
    <row r="283" spans="1:67" ht="15.75" customHeight="1" x14ac:dyDescent="0.2">
      <c r="A283" s="1"/>
      <c r="B283" s="2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</row>
    <row r="284" spans="1:67" ht="15.75" customHeight="1" x14ac:dyDescent="0.2">
      <c r="A284" s="1"/>
      <c r="B284" s="2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</row>
    <row r="285" spans="1:67" ht="15.75" customHeight="1" x14ac:dyDescent="0.2">
      <c r="A285" s="1"/>
      <c r="B285" s="2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</row>
    <row r="286" spans="1:67" ht="15.75" customHeight="1" x14ac:dyDescent="0.2">
      <c r="A286" s="1"/>
      <c r="B286" s="2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</row>
    <row r="287" spans="1:67" ht="15.75" customHeight="1" x14ac:dyDescent="0.2">
      <c r="A287" s="1"/>
      <c r="B287" s="2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</row>
    <row r="288" spans="1:67" ht="15.75" customHeight="1" x14ac:dyDescent="0.2">
      <c r="A288" s="1"/>
      <c r="B288" s="2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</row>
    <row r="289" spans="1:67" ht="15.75" customHeight="1" x14ac:dyDescent="0.2">
      <c r="A289" s="1"/>
      <c r="B289" s="2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</row>
    <row r="290" spans="1:67" ht="15.75" customHeight="1" x14ac:dyDescent="0.2">
      <c r="A290" s="1"/>
      <c r="B290" s="2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</row>
    <row r="291" spans="1:67" ht="15.75" customHeight="1" x14ac:dyDescent="0.2">
      <c r="A291" s="1"/>
      <c r="B291" s="2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</row>
    <row r="292" spans="1:67" ht="15.75" customHeight="1" x14ac:dyDescent="0.2">
      <c r="A292" s="1"/>
      <c r="B292" s="2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</row>
    <row r="293" spans="1:67" ht="15.75" customHeight="1" x14ac:dyDescent="0.2">
      <c r="A293" s="1"/>
      <c r="B293" s="2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</row>
    <row r="294" spans="1:67" ht="15.75" customHeight="1" x14ac:dyDescent="0.2">
      <c r="A294" s="1"/>
      <c r="B294" s="2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</row>
    <row r="295" spans="1:67" ht="15.75" customHeight="1" x14ac:dyDescent="0.2">
      <c r="A295" s="1"/>
      <c r="B295" s="2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</row>
    <row r="296" spans="1:67" ht="15.75" customHeight="1" x14ac:dyDescent="0.2">
      <c r="A296" s="1"/>
      <c r="B296" s="2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</row>
    <row r="297" spans="1:67" ht="15.75" customHeight="1" x14ac:dyDescent="0.2">
      <c r="A297" s="1"/>
      <c r="B297" s="2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</row>
    <row r="298" spans="1:67" ht="15.75" customHeight="1" x14ac:dyDescent="0.2">
      <c r="A298" s="1"/>
      <c r="B298" s="2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</row>
    <row r="299" spans="1:67" ht="15.75" customHeight="1" x14ac:dyDescent="0.2">
      <c r="A299" s="1"/>
      <c r="B299" s="2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</row>
    <row r="300" spans="1:67" ht="15.75" customHeight="1" x14ac:dyDescent="0.2">
      <c r="A300" s="1"/>
      <c r="B300" s="2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</row>
    <row r="301" spans="1:67" ht="15.75" customHeight="1" x14ac:dyDescent="0.2">
      <c r="A301" s="1"/>
      <c r="B301" s="2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</row>
    <row r="302" spans="1:67" ht="15.75" customHeight="1" x14ac:dyDescent="0.2">
      <c r="A302" s="1"/>
      <c r="B302" s="2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</row>
    <row r="303" spans="1:67" ht="15.75" customHeight="1" x14ac:dyDescent="0.2">
      <c r="A303" s="1"/>
      <c r="B303" s="2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</row>
    <row r="304" spans="1:67" ht="15.75" customHeight="1" x14ac:dyDescent="0.2">
      <c r="A304" s="1"/>
      <c r="B304" s="2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</row>
    <row r="305" spans="1:67" ht="15.75" customHeight="1" x14ac:dyDescent="0.2">
      <c r="A305" s="1"/>
      <c r="B305" s="2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</row>
    <row r="306" spans="1:67" ht="15.75" customHeight="1" x14ac:dyDescent="0.2">
      <c r="A306" s="1"/>
      <c r="B306" s="2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</row>
    <row r="307" spans="1:67" ht="15.75" customHeight="1" x14ac:dyDescent="0.2">
      <c r="A307" s="1"/>
      <c r="B307" s="2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</row>
    <row r="308" spans="1:67" ht="15.75" customHeight="1" x14ac:dyDescent="0.2">
      <c r="A308" s="1"/>
      <c r="B308" s="2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</row>
    <row r="309" spans="1:67" ht="15.75" customHeight="1" x14ac:dyDescent="0.2">
      <c r="A309" s="1"/>
      <c r="B309" s="2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</row>
    <row r="310" spans="1:67" ht="15.75" customHeight="1" x14ac:dyDescent="0.2">
      <c r="A310" s="1"/>
      <c r="B310" s="2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</row>
    <row r="311" spans="1:67" ht="15.75" customHeight="1" x14ac:dyDescent="0.2">
      <c r="A311" s="1"/>
      <c r="B311" s="2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</row>
    <row r="312" spans="1:67" ht="15.75" customHeight="1" x14ac:dyDescent="0.2">
      <c r="A312" s="1"/>
      <c r="B312" s="2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</row>
    <row r="313" spans="1:67" ht="15.75" customHeight="1" x14ac:dyDescent="0.2">
      <c r="A313" s="1"/>
      <c r="B313" s="2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</row>
    <row r="314" spans="1:67" ht="15.75" customHeight="1" x14ac:dyDescent="0.2">
      <c r="A314" s="1"/>
      <c r="B314" s="2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</row>
    <row r="315" spans="1:67" ht="15.75" customHeight="1" x14ac:dyDescent="0.2">
      <c r="A315" s="1"/>
      <c r="B315" s="2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</row>
    <row r="316" spans="1:67" ht="15.75" customHeight="1" x14ac:dyDescent="0.2">
      <c r="A316" s="1"/>
      <c r="B316" s="2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</row>
    <row r="317" spans="1:67" ht="15.75" customHeight="1" x14ac:dyDescent="0.2">
      <c r="A317" s="1"/>
      <c r="B317" s="2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</row>
    <row r="318" spans="1:67" ht="15.75" customHeight="1" x14ac:dyDescent="0.2">
      <c r="A318" s="1"/>
      <c r="B318" s="2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</row>
    <row r="319" spans="1:67" ht="15.75" customHeight="1" x14ac:dyDescent="0.2">
      <c r="A319" s="1"/>
      <c r="B319" s="2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</row>
    <row r="320" spans="1:67" ht="15.75" customHeight="1" x14ac:dyDescent="0.2">
      <c r="A320" s="1"/>
      <c r="B320" s="2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</row>
    <row r="321" spans="1:67" ht="15.75" customHeight="1" x14ac:dyDescent="0.2">
      <c r="A321" s="1"/>
      <c r="B321" s="2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</row>
    <row r="322" spans="1:67" ht="15.75" customHeight="1" x14ac:dyDescent="0.2">
      <c r="A322" s="1"/>
      <c r="B322" s="2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</row>
    <row r="323" spans="1:67" ht="15.75" customHeight="1" x14ac:dyDescent="0.2">
      <c r="A323" s="1"/>
      <c r="B323" s="2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</row>
    <row r="324" spans="1:67" ht="15.75" customHeight="1" x14ac:dyDescent="0.2">
      <c r="A324" s="1"/>
      <c r="B324" s="2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</row>
    <row r="325" spans="1:67" ht="15.75" customHeight="1" x14ac:dyDescent="0.2">
      <c r="A325" s="1"/>
      <c r="B325" s="2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</row>
    <row r="326" spans="1:67" ht="15.75" customHeight="1" x14ac:dyDescent="0.2">
      <c r="A326" s="1"/>
      <c r="B326" s="2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</row>
    <row r="327" spans="1:67" ht="15.75" customHeight="1" x14ac:dyDescent="0.2">
      <c r="A327" s="1"/>
      <c r="B327" s="2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</row>
    <row r="328" spans="1:67" ht="15.75" customHeight="1" x14ac:dyDescent="0.2">
      <c r="A328" s="1"/>
      <c r="B328" s="2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</row>
    <row r="329" spans="1:67" ht="15.75" customHeight="1" x14ac:dyDescent="0.2">
      <c r="A329" s="1"/>
      <c r="B329" s="2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</row>
    <row r="330" spans="1:67" ht="15.75" customHeight="1" x14ac:dyDescent="0.2">
      <c r="A330" s="1"/>
      <c r="B330" s="2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</row>
    <row r="331" spans="1:67" ht="15.75" customHeight="1" x14ac:dyDescent="0.2">
      <c r="A331" s="1"/>
      <c r="B331" s="2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</row>
    <row r="332" spans="1:67" ht="15.75" customHeight="1" x14ac:dyDescent="0.2">
      <c r="A332" s="1"/>
      <c r="B332" s="2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</row>
    <row r="333" spans="1:67" ht="15.75" customHeight="1" x14ac:dyDescent="0.2">
      <c r="A333" s="1"/>
      <c r="B333" s="2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</row>
    <row r="334" spans="1:67" ht="15.75" customHeight="1" x14ac:dyDescent="0.2">
      <c r="A334" s="1"/>
      <c r="B334" s="2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</row>
    <row r="335" spans="1:67" ht="15.75" customHeight="1" x14ac:dyDescent="0.2">
      <c r="A335" s="1"/>
      <c r="B335" s="2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</row>
    <row r="336" spans="1:67" ht="15.75" customHeight="1" x14ac:dyDescent="0.2">
      <c r="A336" s="1"/>
      <c r="B336" s="2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</row>
    <row r="337" spans="1:67" ht="15.75" customHeight="1" x14ac:dyDescent="0.2">
      <c r="A337" s="1"/>
      <c r="B337" s="2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</row>
    <row r="338" spans="1:67" ht="15.75" customHeight="1" x14ac:dyDescent="0.2">
      <c r="A338" s="1"/>
      <c r="B338" s="2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</row>
    <row r="339" spans="1:67" ht="15.75" customHeight="1" x14ac:dyDescent="0.2">
      <c r="A339" s="1"/>
      <c r="B339" s="2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</row>
    <row r="340" spans="1:67" ht="15.75" customHeight="1" x14ac:dyDescent="0.2">
      <c r="A340" s="1"/>
      <c r="B340" s="2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</row>
    <row r="341" spans="1:67" ht="15.75" customHeight="1" x14ac:dyDescent="0.2">
      <c r="A341" s="1"/>
      <c r="B341" s="2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</row>
    <row r="342" spans="1:67" ht="15.75" customHeight="1" x14ac:dyDescent="0.2">
      <c r="A342" s="1"/>
      <c r="B342" s="2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</row>
    <row r="343" spans="1:67" ht="15.75" customHeight="1" x14ac:dyDescent="0.2">
      <c r="A343" s="1"/>
      <c r="B343" s="2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</row>
    <row r="344" spans="1:67" ht="15.75" customHeight="1" x14ac:dyDescent="0.2">
      <c r="A344" s="1"/>
      <c r="B344" s="2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</row>
    <row r="345" spans="1:67" ht="15.75" customHeight="1" x14ac:dyDescent="0.2">
      <c r="A345" s="1"/>
      <c r="B345" s="2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</row>
    <row r="346" spans="1:67" ht="15.75" customHeight="1" x14ac:dyDescent="0.2">
      <c r="A346" s="1"/>
      <c r="B346" s="2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</row>
    <row r="347" spans="1:67" ht="15.75" customHeight="1" x14ac:dyDescent="0.2">
      <c r="A347" s="1"/>
      <c r="B347" s="2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</row>
    <row r="348" spans="1:67" ht="15.75" customHeight="1" x14ac:dyDescent="0.2">
      <c r="A348" s="1"/>
      <c r="B348" s="2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</row>
    <row r="349" spans="1:67" ht="15.75" customHeight="1" x14ac:dyDescent="0.2">
      <c r="A349" s="1"/>
      <c r="B349" s="2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</row>
    <row r="350" spans="1:67" ht="15.75" customHeight="1" x14ac:dyDescent="0.2">
      <c r="A350" s="1"/>
      <c r="B350" s="2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</row>
    <row r="351" spans="1:67" ht="15.75" customHeight="1" x14ac:dyDescent="0.2">
      <c r="A351" s="1"/>
      <c r="B351" s="2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</row>
    <row r="352" spans="1:67" ht="15.75" customHeight="1" x14ac:dyDescent="0.2">
      <c r="A352" s="1"/>
      <c r="B352" s="2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</row>
    <row r="353" spans="1:67" ht="15.75" customHeight="1" x14ac:dyDescent="0.2">
      <c r="A353" s="1"/>
      <c r="B353" s="2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</row>
    <row r="354" spans="1:67" ht="15.75" customHeight="1" x14ac:dyDescent="0.2">
      <c r="A354" s="1"/>
      <c r="B354" s="2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</row>
    <row r="355" spans="1:67" ht="15.75" customHeight="1" x14ac:dyDescent="0.2">
      <c r="A355" s="1"/>
      <c r="B355" s="2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</row>
    <row r="356" spans="1:67" ht="15.75" customHeight="1" x14ac:dyDescent="0.2">
      <c r="A356" s="1"/>
      <c r="B356" s="2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</row>
    <row r="357" spans="1:67" ht="15.75" customHeight="1" x14ac:dyDescent="0.2">
      <c r="A357" s="1"/>
      <c r="B357" s="2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</row>
    <row r="358" spans="1:67" ht="15.75" customHeight="1" x14ac:dyDescent="0.2">
      <c r="A358" s="1"/>
      <c r="B358" s="2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</row>
    <row r="359" spans="1:67" ht="15.75" customHeight="1" x14ac:dyDescent="0.2">
      <c r="A359" s="1"/>
      <c r="B359" s="2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</row>
    <row r="360" spans="1:67" ht="15.75" customHeight="1" x14ac:dyDescent="0.2">
      <c r="A360" s="1"/>
      <c r="B360" s="2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</row>
    <row r="361" spans="1:67" ht="15.75" customHeight="1" x14ac:dyDescent="0.2">
      <c r="A361" s="1"/>
      <c r="B361" s="2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</row>
    <row r="362" spans="1:67" ht="15.75" customHeight="1" x14ac:dyDescent="0.2">
      <c r="A362" s="1"/>
      <c r="B362" s="2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</row>
    <row r="363" spans="1:67" ht="15.75" customHeight="1" x14ac:dyDescent="0.2">
      <c r="A363" s="1"/>
      <c r="B363" s="2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</row>
    <row r="364" spans="1:67" ht="15.75" customHeight="1" x14ac:dyDescent="0.2">
      <c r="A364" s="1"/>
      <c r="B364" s="2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</row>
    <row r="365" spans="1:67" ht="15.75" customHeight="1" x14ac:dyDescent="0.2">
      <c r="A365" s="1"/>
      <c r="B365" s="2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</row>
    <row r="366" spans="1:67" ht="15.75" customHeight="1" x14ac:dyDescent="0.2">
      <c r="A366" s="1"/>
      <c r="B366" s="2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</row>
    <row r="367" spans="1:67" ht="15.75" customHeight="1" x14ac:dyDescent="0.2">
      <c r="A367" s="1"/>
      <c r="B367" s="2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</row>
    <row r="368" spans="1:67" ht="15.75" customHeight="1" x14ac:dyDescent="0.2">
      <c r="A368" s="1"/>
      <c r="B368" s="2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</row>
    <row r="369" spans="1:67" ht="15.75" customHeight="1" x14ac:dyDescent="0.2">
      <c r="A369" s="1"/>
      <c r="B369" s="2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</row>
    <row r="370" spans="1:67" ht="15.75" customHeight="1" x14ac:dyDescent="0.2">
      <c r="A370" s="1"/>
      <c r="B370" s="2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</row>
    <row r="371" spans="1:67" ht="15.75" customHeight="1" x14ac:dyDescent="0.2">
      <c r="A371" s="1"/>
      <c r="B371" s="2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</row>
    <row r="372" spans="1:67" ht="15.75" customHeight="1" x14ac:dyDescent="0.2">
      <c r="A372" s="1"/>
      <c r="B372" s="2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</row>
    <row r="373" spans="1:67" ht="15.75" customHeight="1" x14ac:dyDescent="0.2">
      <c r="A373" s="1"/>
      <c r="B373" s="2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</row>
    <row r="374" spans="1:67" ht="15.75" customHeight="1" x14ac:dyDescent="0.2">
      <c r="A374" s="1"/>
      <c r="B374" s="2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</row>
    <row r="375" spans="1:67" ht="15.75" customHeight="1" x14ac:dyDescent="0.2">
      <c r="A375" s="1"/>
      <c r="B375" s="2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</row>
    <row r="376" spans="1:67" ht="15.75" customHeight="1" x14ac:dyDescent="0.2">
      <c r="A376" s="1"/>
      <c r="B376" s="2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</row>
    <row r="377" spans="1:67" ht="15.75" customHeight="1" x14ac:dyDescent="0.2">
      <c r="A377" s="1"/>
      <c r="B377" s="2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</row>
    <row r="378" spans="1:67" ht="15.75" customHeight="1" x14ac:dyDescent="0.2">
      <c r="A378" s="1"/>
      <c r="B378" s="2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</row>
    <row r="379" spans="1:67" ht="15.75" customHeight="1" x14ac:dyDescent="0.2">
      <c r="A379" s="1"/>
      <c r="B379" s="2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</row>
    <row r="380" spans="1:67" ht="15.75" customHeight="1" x14ac:dyDescent="0.2">
      <c r="A380" s="1"/>
      <c r="B380" s="2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</row>
    <row r="381" spans="1:67" ht="15.75" customHeight="1" x14ac:dyDescent="0.2">
      <c r="A381" s="1"/>
      <c r="B381" s="2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</row>
    <row r="382" spans="1:67" ht="15.75" customHeight="1" x14ac:dyDescent="0.2">
      <c r="A382" s="1"/>
      <c r="B382" s="2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</row>
    <row r="383" spans="1:67" ht="15.75" customHeight="1" x14ac:dyDescent="0.2">
      <c r="A383" s="1"/>
      <c r="B383" s="2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</row>
    <row r="384" spans="1:67" ht="15.75" customHeight="1" x14ac:dyDescent="0.2">
      <c r="A384" s="1"/>
      <c r="B384" s="2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</row>
    <row r="385" spans="1:67" ht="15.75" customHeight="1" x14ac:dyDescent="0.2">
      <c r="A385" s="1"/>
      <c r="B385" s="2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</row>
    <row r="386" spans="1:67" ht="15.75" customHeight="1" x14ac:dyDescent="0.2">
      <c r="A386" s="1"/>
      <c r="B386" s="2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</row>
    <row r="387" spans="1:67" ht="15.75" customHeight="1" x14ac:dyDescent="0.2">
      <c r="A387" s="1"/>
      <c r="B387" s="2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</row>
    <row r="388" spans="1:67" ht="15.75" customHeight="1" x14ac:dyDescent="0.2">
      <c r="A388" s="1"/>
      <c r="B388" s="2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</row>
    <row r="389" spans="1:67" ht="15.75" customHeight="1" x14ac:dyDescent="0.2">
      <c r="A389" s="1"/>
      <c r="B389" s="2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</row>
    <row r="390" spans="1:67" ht="15.75" customHeight="1" x14ac:dyDescent="0.2">
      <c r="A390" s="1"/>
      <c r="B390" s="2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</row>
    <row r="391" spans="1:67" ht="15.75" customHeight="1" x14ac:dyDescent="0.2">
      <c r="A391" s="1"/>
      <c r="B391" s="2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</row>
    <row r="392" spans="1:67" ht="15.75" customHeight="1" x14ac:dyDescent="0.2">
      <c r="A392" s="1"/>
      <c r="B392" s="2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</row>
    <row r="393" spans="1:67" ht="15.75" customHeight="1" x14ac:dyDescent="0.2">
      <c r="A393" s="1"/>
      <c r="B393" s="2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</row>
    <row r="394" spans="1:67" ht="15.75" customHeight="1" x14ac:dyDescent="0.2">
      <c r="A394" s="1"/>
      <c r="B394" s="2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</row>
    <row r="395" spans="1:67" ht="15.75" customHeight="1" x14ac:dyDescent="0.2">
      <c r="A395" s="1"/>
      <c r="B395" s="2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</row>
    <row r="396" spans="1:67" ht="15.75" customHeight="1" x14ac:dyDescent="0.2">
      <c r="A396" s="1"/>
      <c r="B396" s="2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</row>
    <row r="397" spans="1:67" ht="15.75" customHeight="1" x14ac:dyDescent="0.2">
      <c r="A397" s="1"/>
      <c r="B397" s="2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</row>
    <row r="398" spans="1:67" ht="15.75" customHeight="1" x14ac:dyDescent="0.2">
      <c r="A398" s="1"/>
      <c r="B398" s="2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</row>
    <row r="399" spans="1:67" ht="15.75" customHeight="1" x14ac:dyDescent="0.2">
      <c r="A399" s="1"/>
      <c r="B399" s="2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</row>
    <row r="400" spans="1:67" ht="15.75" customHeight="1" x14ac:dyDescent="0.2">
      <c r="A400" s="1"/>
      <c r="B400" s="2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</row>
    <row r="401" spans="1:67" ht="15.75" customHeight="1" x14ac:dyDescent="0.2">
      <c r="A401" s="1"/>
      <c r="B401" s="2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</row>
    <row r="402" spans="1:67" ht="15.75" customHeight="1" x14ac:dyDescent="0.2">
      <c r="A402" s="1"/>
      <c r="B402" s="2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</row>
    <row r="403" spans="1:67" ht="15.75" customHeight="1" x14ac:dyDescent="0.2">
      <c r="A403" s="1"/>
      <c r="B403" s="2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</row>
    <row r="404" spans="1:67" ht="15.75" customHeight="1" x14ac:dyDescent="0.2">
      <c r="A404" s="1"/>
      <c r="B404" s="2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</row>
    <row r="405" spans="1:67" ht="15.75" customHeight="1" x14ac:dyDescent="0.2">
      <c r="A405" s="1"/>
      <c r="B405" s="2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</row>
    <row r="406" spans="1:67" ht="15.75" customHeight="1" x14ac:dyDescent="0.2">
      <c r="A406" s="1"/>
      <c r="B406" s="2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</row>
    <row r="407" spans="1:67" ht="15.75" customHeight="1" x14ac:dyDescent="0.2">
      <c r="A407" s="1"/>
      <c r="B407" s="2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</row>
    <row r="408" spans="1:67" ht="15.75" customHeight="1" x14ac:dyDescent="0.2">
      <c r="A408" s="1"/>
      <c r="B408" s="2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</row>
    <row r="409" spans="1:67" ht="15.75" customHeight="1" x14ac:dyDescent="0.2">
      <c r="A409" s="1"/>
      <c r="B409" s="2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</row>
    <row r="410" spans="1:67" ht="15.75" customHeight="1" x14ac:dyDescent="0.2">
      <c r="A410" s="1"/>
      <c r="B410" s="2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</row>
    <row r="411" spans="1:67" ht="15.75" customHeight="1" x14ac:dyDescent="0.2">
      <c r="A411" s="1"/>
      <c r="B411" s="2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</row>
    <row r="412" spans="1:67" ht="15.75" customHeight="1" x14ac:dyDescent="0.2">
      <c r="A412" s="1"/>
      <c r="B412" s="2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</row>
    <row r="413" spans="1:67" ht="15.75" customHeight="1" x14ac:dyDescent="0.2">
      <c r="A413" s="1"/>
      <c r="B413" s="2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</row>
    <row r="414" spans="1:67" ht="15.75" customHeight="1" x14ac:dyDescent="0.2">
      <c r="A414" s="1"/>
      <c r="B414" s="2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</row>
    <row r="415" spans="1:67" ht="15.75" customHeight="1" x14ac:dyDescent="0.2">
      <c r="A415" s="1"/>
      <c r="B415" s="2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</row>
    <row r="416" spans="1:67" ht="15.75" customHeight="1" x14ac:dyDescent="0.2">
      <c r="A416" s="1"/>
      <c r="B416" s="2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</row>
    <row r="417" spans="1:67" ht="15.75" customHeight="1" x14ac:dyDescent="0.2">
      <c r="A417" s="1"/>
      <c r="B417" s="2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</row>
    <row r="418" spans="1:67" ht="15.75" customHeight="1" x14ac:dyDescent="0.2">
      <c r="A418" s="1"/>
      <c r="B418" s="2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</row>
    <row r="419" spans="1:67" ht="15.75" customHeight="1" x14ac:dyDescent="0.2">
      <c r="A419" s="1"/>
      <c r="B419" s="2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</row>
    <row r="420" spans="1:67" ht="15.75" customHeight="1" x14ac:dyDescent="0.2">
      <c r="A420" s="1"/>
      <c r="B420" s="2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</row>
    <row r="421" spans="1:67" ht="15.75" customHeight="1" x14ac:dyDescent="0.2">
      <c r="A421" s="1"/>
      <c r="B421" s="2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</row>
    <row r="422" spans="1:67" ht="15.75" customHeight="1" x14ac:dyDescent="0.2">
      <c r="A422" s="1"/>
      <c r="B422" s="2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</row>
    <row r="423" spans="1:67" ht="15.75" customHeight="1" x14ac:dyDescent="0.2">
      <c r="A423" s="1"/>
      <c r="B423" s="2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</row>
    <row r="424" spans="1:67" ht="15.75" customHeight="1" x14ac:dyDescent="0.2">
      <c r="A424" s="1"/>
      <c r="B424" s="2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</row>
    <row r="425" spans="1:67" ht="15.75" customHeight="1" x14ac:dyDescent="0.2">
      <c r="A425" s="1"/>
      <c r="B425" s="2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</row>
    <row r="426" spans="1:67" ht="15.75" customHeight="1" x14ac:dyDescent="0.2">
      <c r="A426" s="1"/>
      <c r="B426" s="2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</row>
    <row r="427" spans="1:67" ht="15.75" customHeight="1" x14ac:dyDescent="0.2">
      <c r="A427" s="1"/>
      <c r="B427" s="2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</row>
    <row r="428" spans="1:67" ht="15.75" customHeight="1" x14ac:dyDescent="0.2">
      <c r="A428" s="1"/>
      <c r="B428" s="2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</row>
    <row r="429" spans="1:67" ht="15.75" customHeight="1" x14ac:dyDescent="0.2">
      <c r="A429" s="1"/>
      <c r="B429" s="2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</row>
    <row r="430" spans="1:67" ht="15.75" customHeight="1" x14ac:dyDescent="0.2">
      <c r="A430" s="1"/>
      <c r="B430" s="2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</row>
    <row r="431" spans="1:67" ht="15.75" customHeight="1" x14ac:dyDescent="0.2">
      <c r="A431" s="1"/>
      <c r="B431" s="2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</row>
    <row r="432" spans="1:67" ht="15.75" customHeight="1" x14ac:dyDescent="0.2">
      <c r="A432" s="1"/>
      <c r="B432" s="2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</row>
    <row r="433" spans="1:67" ht="15.75" customHeight="1" x14ac:dyDescent="0.2">
      <c r="A433" s="1"/>
      <c r="B433" s="2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</row>
    <row r="434" spans="1:67" ht="15.75" customHeight="1" x14ac:dyDescent="0.2">
      <c r="A434" s="1"/>
      <c r="B434" s="2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</row>
    <row r="435" spans="1:67" ht="15.75" customHeight="1" x14ac:dyDescent="0.2">
      <c r="A435" s="1"/>
      <c r="B435" s="2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</row>
    <row r="436" spans="1:67" ht="15.75" customHeight="1" x14ac:dyDescent="0.2">
      <c r="A436" s="1"/>
      <c r="B436" s="2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</row>
    <row r="437" spans="1:67" ht="15.75" customHeight="1" x14ac:dyDescent="0.2">
      <c r="A437" s="1"/>
      <c r="B437" s="2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</row>
    <row r="438" spans="1:67" ht="15.75" customHeight="1" x14ac:dyDescent="0.2">
      <c r="A438" s="1"/>
      <c r="B438" s="2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</row>
    <row r="439" spans="1:67" ht="15.75" customHeight="1" x14ac:dyDescent="0.2">
      <c r="A439" s="1"/>
      <c r="B439" s="2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</row>
    <row r="440" spans="1:67" ht="15.75" customHeight="1" x14ac:dyDescent="0.2">
      <c r="A440" s="1"/>
      <c r="B440" s="2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</row>
    <row r="441" spans="1:67" ht="15.75" customHeight="1" x14ac:dyDescent="0.2">
      <c r="A441" s="1"/>
      <c r="B441" s="2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</row>
    <row r="442" spans="1:67" ht="15.75" customHeight="1" x14ac:dyDescent="0.2">
      <c r="A442" s="1"/>
      <c r="B442" s="2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</row>
    <row r="443" spans="1:67" ht="15.75" customHeight="1" x14ac:dyDescent="0.2">
      <c r="A443" s="1"/>
      <c r="B443" s="2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</row>
    <row r="444" spans="1:67" ht="15.75" customHeight="1" x14ac:dyDescent="0.2">
      <c r="A444" s="1"/>
      <c r="B444" s="2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</row>
    <row r="445" spans="1:67" ht="15.75" customHeight="1" x14ac:dyDescent="0.2">
      <c r="A445" s="1"/>
      <c r="B445" s="2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</row>
    <row r="446" spans="1:67" ht="15.75" customHeight="1" x14ac:dyDescent="0.2">
      <c r="A446" s="1"/>
      <c r="B446" s="2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</row>
    <row r="447" spans="1:67" ht="15.75" customHeight="1" x14ac:dyDescent="0.2">
      <c r="A447" s="1"/>
      <c r="B447" s="2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</row>
    <row r="448" spans="1:67" ht="15.75" customHeight="1" x14ac:dyDescent="0.2">
      <c r="A448" s="1"/>
      <c r="B448" s="2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</row>
    <row r="449" spans="1:67" ht="15.75" customHeight="1" x14ac:dyDescent="0.2">
      <c r="A449" s="1"/>
      <c r="B449" s="2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</row>
    <row r="450" spans="1:67" ht="15.75" customHeight="1" x14ac:dyDescent="0.2">
      <c r="A450" s="1"/>
      <c r="B450" s="2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</row>
    <row r="451" spans="1:67" ht="15.75" customHeight="1" x14ac:dyDescent="0.2">
      <c r="A451" s="1"/>
      <c r="B451" s="2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</row>
    <row r="452" spans="1:67" ht="15.75" customHeight="1" x14ac:dyDescent="0.2">
      <c r="A452" s="1"/>
      <c r="B452" s="2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</row>
    <row r="453" spans="1:67" ht="15.75" customHeight="1" x14ac:dyDescent="0.2">
      <c r="A453" s="1"/>
      <c r="B453" s="2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</row>
    <row r="454" spans="1:67" ht="15.75" customHeight="1" x14ac:dyDescent="0.2">
      <c r="A454" s="1"/>
      <c r="B454" s="2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</row>
    <row r="455" spans="1:67" ht="15.75" customHeight="1" x14ac:dyDescent="0.2">
      <c r="A455" s="1"/>
      <c r="B455" s="2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</row>
    <row r="456" spans="1:67" ht="15.75" customHeight="1" x14ac:dyDescent="0.2">
      <c r="A456" s="1"/>
      <c r="B456" s="2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</row>
    <row r="457" spans="1:67" ht="15.75" customHeight="1" x14ac:dyDescent="0.2">
      <c r="A457" s="1"/>
      <c r="B457" s="2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</row>
    <row r="458" spans="1:67" ht="15.75" customHeight="1" x14ac:dyDescent="0.2">
      <c r="A458" s="1"/>
      <c r="B458" s="2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</row>
    <row r="459" spans="1:67" ht="15.75" customHeight="1" x14ac:dyDescent="0.2">
      <c r="A459" s="1"/>
      <c r="B459" s="2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</row>
    <row r="460" spans="1:67" ht="15.75" customHeight="1" x14ac:dyDescent="0.2">
      <c r="A460" s="1"/>
      <c r="B460" s="2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</row>
    <row r="461" spans="1:67" ht="15.75" customHeight="1" x14ac:dyDescent="0.2">
      <c r="A461" s="1"/>
      <c r="B461" s="2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</row>
    <row r="462" spans="1:67" ht="15.75" customHeight="1" x14ac:dyDescent="0.2">
      <c r="A462" s="1"/>
      <c r="B462" s="2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</row>
    <row r="463" spans="1:67" ht="15.75" customHeight="1" x14ac:dyDescent="0.2">
      <c r="A463" s="1"/>
      <c r="B463" s="2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</row>
    <row r="464" spans="1:67" ht="15.75" customHeight="1" x14ac:dyDescent="0.2">
      <c r="A464" s="1"/>
      <c r="B464" s="2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</row>
    <row r="465" spans="1:67" ht="15.75" customHeight="1" x14ac:dyDescent="0.2">
      <c r="A465" s="1"/>
      <c r="B465" s="2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</row>
    <row r="466" spans="1:67" ht="15.75" customHeight="1" x14ac:dyDescent="0.2">
      <c r="A466" s="1"/>
      <c r="B466" s="2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</row>
    <row r="467" spans="1:67" ht="15.75" customHeight="1" x14ac:dyDescent="0.2">
      <c r="A467" s="1"/>
      <c r="B467" s="2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</row>
    <row r="468" spans="1:67" ht="15.75" customHeight="1" x14ac:dyDescent="0.2">
      <c r="A468" s="1"/>
      <c r="B468" s="2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</row>
    <row r="469" spans="1:67" ht="15.75" customHeight="1" x14ac:dyDescent="0.2">
      <c r="A469" s="1"/>
      <c r="B469" s="2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</row>
    <row r="470" spans="1:67" ht="15.75" customHeight="1" x14ac:dyDescent="0.2">
      <c r="A470" s="1"/>
      <c r="B470" s="2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</row>
    <row r="471" spans="1:67" ht="15.75" customHeight="1" x14ac:dyDescent="0.2">
      <c r="A471" s="1"/>
      <c r="B471" s="2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</row>
    <row r="472" spans="1:67" ht="15.75" customHeight="1" x14ac:dyDescent="0.2">
      <c r="A472" s="1"/>
      <c r="B472" s="2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</row>
    <row r="473" spans="1:67" ht="15.75" customHeight="1" x14ac:dyDescent="0.2">
      <c r="A473" s="1"/>
      <c r="B473" s="2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</row>
    <row r="474" spans="1:67" ht="15.75" customHeight="1" x14ac:dyDescent="0.2">
      <c r="A474" s="1"/>
      <c r="B474" s="2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</row>
    <row r="475" spans="1:67" ht="15.75" customHeight="1" x14ac:dyDescent="0.2">
      <c r="A475" s="1"/>
      <c r="B475" s="2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</row>
    <row r="476" spans="1:67" ht="15.75" customHeight="1" x14ac:dyDescent="0.2">
      <c r="A476" s="1"/>
      <c r="B476" s="2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</row>
    <row r="477" spans="1:67" ht="15.75" customHeight="1" x14ac:dyDescent="0.2">
      <c r="A477" s="1"/>
      <c r="B477" s="2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</row>
    <row r="478" spans="1:67" ht="15.75" customHeight="1" x14ac:dyDescent="0.2">
      <c r="A478" s="1"/>
      <c r="B478" s="2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</row>
    <row r="479" spans="1:67" ht="15.75" customHeight="1" x14ac:dyDescent="0.2">
      <c r="A479" s="1"/>
      <c r="B479" s="2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</row>
    <row r="480" spans="1:67" ht="15.75" customHeight="1" x14ac:dyDescent="0.2">
      <c r="A480" s="1"/>
      <c r="B480" s="2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</row>
    <row r="481" spans="1:67" ht="15.75" customHeight="1" x14ac:dyDescent="0.2">
      <c r="A481" s="1"/>
      <c r="B481" s="2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</row>
    <row r="482" spans="1:67" ht="15.75" customHeight="1" x14ac:dyDescent="0.2">
      <c r="A482" s="1"/>
      <c r="B482" s="2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</row>
    <row r="483" spans="1:67" ht="15.75" customHeight="1" x14ac:dyDescent="0.2">
      <c r="A483" s="1"/>
      <c r="B483" s="2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</row>
    <row r="484" spans="1:67" ht="15.75" customHeight="1" x14ac:dyDescent="0.2">
      <c r="A484" s="1"/>
      <c r="B484" s="2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</row>
    <row r="485" spans="1:67" ht="15.75" customHeight="1" x14ac:dyDescent="0.2">
      <c r="A485" s="1"/>
      <c r="B485" s="2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</row>
    <row r="486" spans="1:67" ht="15.75" customHeight="1" x14ac:dyDescent="0.2">
      <c r="A486" s="1"/>
      <c r="B486" s="2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</row>
    <row r="487" spans="1:67" ht="15.75" customHeight="1" x14ac:dyDescent="0.2">
      <c r="A487" s="1"/>
      <c r="B487" s="2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</row>
    <row r="488" spans="1:67" ht="15.75" customHeight="1" x14ac:dyDescent="0.2">
      <c r="A488" s="1"/>
      <c r="B488" s="2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</row>
    <row r="489" spans="1:67" ht="15.75" customHeight="1" x14ac:dyDescent="0.2">
      <c r="A489" s="1"/>
      <c r="B489" s="2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</row>
    <row r="490" spans="1:67" ht="15.75" customHeight="1" x14ac:dyDescent="0.2">
      <c r="A490" s="1"/>
      <c r="B490" s="2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</row>
    <row r="491" spans="1:67" ht="15.75" customHeight="1" x14ac:dyDescent="0.2">
      <c r="A491" s="1"/>
      <c r="B491" s="2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</row>
    <row r="492" spans="1:67" ht="15.75" customHeight="1" x14ac:dyDescent="0.2">
      <c r="A492" s="1"/>
      <c r="B492" s="2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</row>
    <row r="493" spans="1:67" ht="15.75" customHeight="1" x14ac:dyDescent="0.2">
      <c r="A493" s="1"/>
      <c r="B493" s="2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</row>
    <row r="494" spans="1:67" ht="15.75" customHeight="1" x14ac:dyDescent="0.2">
      <c r="A494" s="1"/>
      <c r="B494" s="2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</row>
    <row r="495" spans="1:67" ht="15.75" customHeight="1" x14ac:dyDescent="0.2">
      <c r="A495" s="1"/>
      <c r="B495" s="2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</row>
    <row r="496" spans="1:67" ht="15.75" customHeight="1" x14ac:dyDescent="0.2">
      <c r="A496" s="1"/>
      <c r="B496" s="2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</row>
    <row r="497" spans="1:67" ht="15.75" customHeight="1" x14ac:dyDescent="0.2">
      <c r="A497" s="1"/>
      <c r="B497" s="2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</row>
    <row r="498" spans="1:67" ht="15.75" customHeight="1" x14ac:dyDescent="0.2">
      <c r="A498" s="1"/>
      <c r="B498" s="2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</row>
    <row r="499" spans="1:67" ht="15.75" customHeight="1" x14ac:dyDescent="0.2">
      <c r="A499" s="1"/>
      <c r="B499" s="2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</row>
    <row r="500" spans="1:67" ht="15.75" customHeight="1" x14ac:dyDescent="0.2">
      <c r="A500" s="1"/>
      <c r="B500" s="2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</row>
    <row r="501" spans="1:67" ht="15.75" customHeight="1" x14ac:dyDescent="0.2">
      <c r="A501" s="1"/>
      <c r="B501" s="2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</row>
    <row r="502" spans="1:67" ht="15.75" customHeight="1" x14ac:dyDescent="0.2">
      <c r="A502" s="1"/>
      <c r="B502" s="2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</row>
    <row r="503" spans="1:67" ht="15.75" customHeight="1" x14ac:dyDescent="0.2">
      <c r="A503" s="1"/>
      <c r="B503" s="2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</row>
    <row r="504" spans="1:67" ht="15.75" customHeight="1" x14ac:dyDescent="0.2">
      <c r="A504" s="1"/>
      <c r="B504" s="2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</row>
    <row r="505" spans="1:67" ht="15.75" customHeight="1" x14ac:dyDescent="0.2">
      <c r="A505" s="1"/>
      <c r="B505" s="2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</row>
    <row r="506" spans="1:67" ht="15.75" customHeight="1" x14ac:dyDescent="0.2">
      <c r="A506" s="1"/>
      <c r="B506" s="2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</row>
    <row r="507" spans="1:67" ht="15.75" customHeight="1" x14ac:dyDescent="0.2">
      <c r="A507" s="1"/>
      <c r="B507" s="2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</row>
    <row r="508" spans="1:67" ht="15.75" customHeight="1" x14ac:dyDescent="0.2">
      <c r="A508" s="1"/>
      <c r="B508" s="2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</row>
    <row r="509" spans="1:67" ht="15.75" customHeight="1" x14ac:dyDescent="0.2">
      <c r="A509" s="1"/>
      <c r="B509" s="2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</row>
    <row r="510" spans="1:67" ht="15.75" customHeight="1" x14ac:dyDescent="0.2">
      <c r="A510" s="1"/>
      <c r="B510" s="2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</row>
    <row r="511" spans="1:67" ht="15.75" customHeight="1" x14ac:dyDescent="0.2">
      <c r="A511" s="1"/>
      <c r="B511" s="2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</row>
    <row r="512" spans="1:67" ht="15.75" customHeight="1" x14ac:dyDescent="0.2">
      <c r="A512" s="1"/>
      <c r="B512" s="2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</row>
    <row r="513" spans="1:67" ht="15.75" customHeight="1" x14ac:dyDescent="0.2">
      <c r="A513" s="1"/>
      <c r="B513" s="2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</row>
    <row r="514" spans="1:67" ht="15.75" customHeight="1" x14ac:dyDescent="0.2">
      <c r="A514" s="1"/>
      <c r="B514" s="2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</row>
    <row r="515" spans="1:67" ht="15.75" customHeight="1" x14ac:dyDescent="0.2">
      <c r="A515" s="1"/>
      <c r="B515" s="2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</row>
    <row r="516" spans="1:67" ht="15.75" customHeight="1" x14ac:dyDescent="0.2">
      <c r="A516" s="1"/>
      <c r="B516" s="2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</row>
    <row r="517" spans="1:67" ht="15.75" customHeight="1" x14ac:dyDescent="0.2">
      <c r="A517" s="1"/>
      <c r="B517" s="2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</row>
    <row r="518" spans="1:67" ht="15.75" customHeight="1" x14ac:dyDescent="0.2">
      <c r="A518" s="1"/>
      <c r="B518" s="2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</row>
    <row r="519" spans="1:67" ht="15.75" customHeight="1" x14ac:dyDescent="0.2">
      <c r="A519" s="1"/>
      <c r="B519" s="2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</row>
    <row r="520" spans="1:67" ht="15.75" customHeight="1" x14ac:dyDescent="0.2">
      <c r="A520" s="1"/>
      <c r="B520" s="2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</row>
    <row r="521" spans="1:67" ht="15.75" customHeight="1" x14ac:dyDescent="0.2">
      <c r="A521" s="1"/>
      <c r="B521" s="2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</row>
    <row r="522" spans="1:67" ht="15.75" customHeight="1" x14ac:dyDescent="0.2">
      <c r="A522" s="1"/>
      <c r="B522" s="2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</row>
    <row r="523" spans="1:67" ht="15.75" customHeight="1" x14ac:dyDescent="0.2">
      <c r="A523" s="1"/>
      <c r="B523" s="2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</row>
    <row r="524" spans="1:67" ht="15.75" customHeight="1" x14ac:dyDescent="0.2">
      <c r="A524" s="1"/>
      <c r="B524" s="2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</row>
    <row r="525" spans="1:67" ht="15.75" customHeight="1" x14ac:dyDescent="0.2">
      <c r="A525" s="1"/>
      <c r="B525" s="2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</row>
    <row r="526" spans="1:67" ht="15.75" customHeight="1" x14ac:dyDescent="0.2">
      <c r="A526" s="1"/>
      <c r="B526" s="2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</row>
    <row r="527" spans="1:67" ht="15.75" customHeight="1" x14ac:dyDescent="0.2">
      <c r="A527" s="1"/>
      <c r="B527" s="2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</row>
    <row r="528" spans="1:67" ht="15.75" customHeight="1" x14ac:dyDescent="0.2">
      <c r="A528" s="1"/>
      <c r="B528" s="2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</row>
    <row r="529" spans="1:67" ht="15.75" customHeight="1" x14ac:dyDescent="0.2">
      <c r="A529" s="1"/>
      <c r="B529" s="2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</row>
    <row r="530" spans="1:67" ht="15.75" customHeight="1" x14ac:dyDescent="0.2">
      <c r="A530" s="1"/>
      <c r="B530" s="2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</row>
    <row r="531" spans="1:67" ht="15.75" customHeight="1" x14ac:dyDescent="0.2">
      <c r="A531" s="1"/>
      <c r="B531" s="2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</row>
    <row r="532" spans="1:67" ht="15.75" customHeight="1" x14ac:dyDescent="0.2">
      <c r="A532" s="1"/>
      <c r="B532" s="2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</row>
    <row r="533" spans="1:67" ht="15.75" customHeight="1" x14ac:dyDescent="0.2">
      <c r="A533" s="1"/>
      <c r="B533" s="2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</row>
    <row r="534" spans="1:67" ht="15.75" customHeight="1" x14ac:dyDescent="0.2">
      <c r="A534" s="1"/>
      <c r="B534" s="2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</row>
    <row r="535" spans="1:67" ht="15.75" customHeight="1" x14ac:dyDescent="0.2">
      <c r="A535" s="1"/>
      <c r="B535" s="2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</row>
    <row r="536" spans="1:67" ht="15.75" customHeight="1" x14ac:dyDescent="0.2">
      <c r="A536" s="1"/>
      <c r="B536" s="2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</row>
    <row r="537" spans="1:67" ht="15.75" customHeight="1" x14ac:dyDescent="0.2">
      <c r="A537" s="1"/>
      <c r="B537" s="2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</row>
    <row r="538" spans="1:67" ht="15.75" customHeight="1" x14ac:dyDescent="0.2">
      <c r="A538" s="1"/>
      <c r="B538" s="2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</row>
    <row r="539" spans="1:67" ht="15.75" customHeight="1" x14ac:dyDescent="0.2">
      <c r="A539" s="1"/>
      <c r="B539" s="2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</row>
    <row r="540" spans="1:67" ht="15.75" customHeight="1" x14ac:dyDescent="0.2">
      <c r="A540" s="1"/>
      <c r="B540" s="2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</row>
    <row r="541" spans="1:67" ht="15.75" customHeight="1" x14ac:dyDescent="0.2">
      <c r="A541" s="1"/>
      <c r="B541" s="2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</row>
    <row r="542" spans="1:67" ht="15.75" customHeight="1" x14ac:dyDescent="0.2">
      <c r="A542" s="1"/>
      <c r="B542" s="2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</row>
    <row r="543" spans="1:67" ht="15.75" customHeight="1" x14ac:dyDescent="0.2">
      <c r="A543" s="1"/>
      <c r="B543" s="2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</row>
    <row r="544" spans="1:67" ht="15.75" customHeight="1" x14ac:dyDescent="0.2">
      <c r="A544" s="1"/>
      <c r="B544" s="2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</row>
    <row r="545" spans="1:67" ht="15.75" customHeight="1" x14ac:dyDescent="0.2">
      <c r="A545" s="1"/>
      <c r="B545" s="2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</row>
    <row r="546" spans="1:67" ht="15.75" customHeight="1" x14ac:dyDescent="0.2">
      <c r="A546" s="1"/>
      <c r="B546" s="2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</row>
    <row r="547" spans="1:67" ht="15.75" customHeight="1" x14ac:dyDescent="0.2">
      <c r="A547" s="1"/>
      <c r="B547" s="2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</row>
    <row r="548" spans="1:67" ht="15.75" customHeight="1" x14ac:dyDescent="0.2">
      <c r="A548" s="1"/>
      <c r="B548" s="2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</row>
    <row r="549" spans="1:67" ht="15.75" customHeight="1" x14ac:dyDescent="0.2">
      <c r="A549" s="1"/>
      <c r="B549" s="2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</row>
    <row r="550" spans="1:67" ht="15.75" customHeight="1" x14ac:dyDescent="0.2">
      <c r="A550" s="1"/>
      <c r="B550" s="2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</row>
    <row r="551" spans="1:67" ht="15.75" customHeight="1" x14ac:dyDescent="0.2">
      <c r="A551" s="1"/>
      <c r="B551" s="2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</row>
    <row r="552" spans="1:67" ht="15.75" customHeight="1" x14ac:dyDescent="0.2">
      <c r="A552" s="1"/>
      <c r="B552" s="2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</row>
    <row r="553" spans="1:67" ht="15.75" customHeight="1" x14ac:dyDescent="0.2">
      <c r="A553" s="1"/>
      <c r="B553" s="2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</row>
    <row r="554" spans="1:67" ht="15.75" customHeight="1" x14ac:dyDescent="0.2">
      <c r="A554" s="1"/>
      <c r="B554" s="2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</row>
    <row r="555" spans="1:67" ht="15.75" customHeight="1" x14ac:dyDescent="0.2">
      <c r="A555" s="1"/>
      <c r="B555" s="2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</row>
    <row r="556" spans="1:67" ht="15.75" customHeight="1" x14ac:dyDescent="0.2">
      <c r="A556" s="1"/>
      <c r="B556" s="2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</row>
    <row r="557" spans="1:67" ht="15.75" customHeight="1" x14ac:dyDescent="0.2">
      <c r="A557" s="1"/>
      <c r="B557" s="2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</row>
    <row r="558" spans="1:67" ht="15.75" customHeight="1" x14ac:dyDescent="0.2">
      <c r="A558" s="1"/>
      <c r="B558" s="2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</row>
    <row r="559" spans="1:67" ht="15.75" customHeight="1" x14ac:dyDescent="0.2">
      <c r="A559" s="1"/>
      <c r="B559" s="2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</row>
    <row r="560" spans="1:67" ht="15.75" customHeight="1" x14ac:dyDescent="0.2">
      <c r="A560" s="1"/>
      <c r="B560" s="2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</row>
    <row r="561" spans="1:67" ht="15.75" customHeight="1" x14ac:dyDescent="0.2">
      <c r="A561" s="1"/>
      <c r="B561" s="2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</row>
    <row r="562" spans="1:67" ht="15.75" customHeight="1" x14ac:dyDescent="0.2">
      <c r="A562" s="1"/>
      <c r="B562" s="2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</row>
    <row r="563" spans="1:67" ht="15.75" customHeight="1" x14ac:dyDescent="0.2">
      <c r="A563" s="1"/>
      <c r="B563" s="2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</row>
    <row r="564" spans="1:67" ht="15.75" customHeight="1" x14ac:dyDescent="0.2">
      <c r="A564" s="1"/>
      <c r="B564" s="2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</row>
    <row r="565" spans="1:67" ht="15.75" customHeight="1" x14ac:dyDescent="0.2">
      <c r="A565" s="1"/>
      <c r="B565" s="2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</row>
    <row r="566" spans="1:67" ht="15.75" customHeight="1" x14ac:dyDescent="0.2">
      <c r="A566" s="1"/>
      <c r="B566" s="2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</row>
    <row r="567" spans="1:67" ht="15.75" customHeight="1" x14ac:dyDescent="0.2">
      <c r="A567" s="1"/>
      <c r="B567" s="2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</row>
    <row r="568" spans="1:67" ht="15.75" customHeight="1" x14ac:dyDescent="0.2">
      <c r="A568" s="1"/>
      <c r="B568" s="2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</row>
    <row r="569" spans="1:67" ht="15.75" customHeight="1" x14ac:dyDescent="0.2">
      <c r="A569" s="1"/>
      <c r="B569" s="2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</row>
    <row r="570" spans="1:67" ht="15.75" customHeight="1" x14ac:dyDescent="0.2">
      <c r="A570" s="1"/>
      <c r="B570" s="2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</row>
    <row r="571" spans="1:67" ht="15.75" customHeight="1" x14ac:dyDescent="0.2">
      <c r="A571" s="1"/>
      <c r="B571" s="2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</row>
    <row r="572" spans="1:67" ht="15.75" customHeight="1" x14ac:dyDescent="0.2">
      <c r="A572" s="1"/>
      <c r="B572" s="2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</row>
    <row r="573" spans="1:67" ht="15.75" customHeight="1" x14ac:dyDescent="0.2">
      <c r="A573" s="1"/>
      <c r="B573" s="2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</row>
    <row r="574" spans="1:67" ht="15.75" customHeight="1" x14ac:dyDescent="0.2">
      <c r="A574" s="1"/>
      <c r="B574" s="2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</row>
    <row r="575" spans="1:67" ht="15.75" customHeight="1" x14ac:dyDescent="0.2">
      <c r="A575" s="1"/>
      <c r="B575" s="2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</row>
    <row r="576" spans="1:67" ht="15.75" customHeight="1" x14ac:dyDescent="0.2">
      <c r="A576" s="1"/>
      <c r="B576" s="2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</row>
    <row r="577" spans="1:67" ht="15.75" customHeight="1" x14ac:dyDescent="0.2">
      <c r="A577" s="1"/>
      <c r="B577" s="2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</row>
    <row r="578" spans="1:67" ht="15.75" customHeight="1" x14ac:dyDescent="0.2">
      <c r="A578" s="1"/>
      <c r="B578" s="2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</row>
    <row r="579" spans="1:67" ht="15.75" customHeight="1" x14ac:dyDescent="0.2">
      <c r="A579" s="1"/>
      <c r="B579" s="2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</row>
    <row r="580" spans="1:67" ht="15.75" customHeight="1" x14ac:dyDescent="0.2">
      <c r="A580" s="1"/>
      <c r="B580" s="2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</row>
    <row r="581" spans="1:67" ht="15.75" customHeight="1" x14ac:dyDescent="0.2">
      <c r="A581" s="1"/>
      <c r="B581" s="2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</row>
    <row r="582" spans="1:67" ht="15.75" customHeight="1" x14ac:dyDescent="0.2">
      <c r="A582" s="1"/>
      <c r="B582" s="2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</row>
    <row r="583" spans="1:67" ht="15.75" customHeight="1" x14ac:dyDescent="0.2">
      <c r="A583" s="1"/>
      <c r="B583" s="2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</row>
    <row r="584" spans="1:67" ht="15.75" customHeight="1" x14ac:dyDescent="0.2">
      <c r="A584" s="1"/>
      <c r="B584" s="2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</row>
    <row r="585" spans="1:67" ht="15.75" customHeight="1" x14ac:dyDescent="0.2">
      <c r="A585" s="1"/>
      <c r="B585" s="2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</row>
    <row r="586" spans="1:67" ht="15.75" customHeight="1" x14ac:dyDescent="0.2">
      <c r="A586" s="1"/>
      <c r="B586" s="2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</row>
    <row r="587" spans="1:67" ht="15.75" customHeight="1" x14ac:dyDescent="0.2">
      <c r="A587" s="1"/>
      <c r="B587" s="2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</row>
    <row r="588" spans="1:67" ht="15.75" customHeight="1" x14ac:dyDescent="0.2">
      <c r="A588" s="1"/>
      <c r="B588" s="2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</row>
    <row r="589" spans="1:67" ht="15.75" customHeight="1" x14ac:dyDescent="0.2">
      <c r="A589" s="1"/>
      <c r="B589" s="2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</row>
    <row r="590" spans="1:67" ht="15.75" customHeight="1" x14ac:dyDescent="0.2">
      <c r="A590" s="1"/>
      <c r="B590" s="2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</row>
    <row r="591" spans="1:67" ht="15.75" customHeight="1" x14ac:dyDescent="0.2">
      <c r="A591" s="1"/>
      <c r="B591" s="2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</row>
    <row r="592" spans="1:67" ht="15.75" customHeight="1" x14ac:dyDescent="0.2">
      <c r="A592" s="1"/>
      <c r="B592" s="2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</row>
    <row r="593" spans="1:67" ht="15.75" customHeight="1" x14ac:dyDescent="0.2">
      <c r="A593" s="1"/>
      <c r="B593" s="2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</row>
    <row r="594" spans="1:67" ht="15.75" customHeight="1" x14ac:dyDescent="0.2">
      <c r="A594" s="1"/>
      <c r="B594" s="2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</row>
    <row r="595" spans="1:67" ht="15.75" customHeight="1" x14ac:dyDescent="0.2">
      <c r="A595" s="1"/>
      <c r="B595" s="2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</row>
    <row r="596" spans="1:67" ht="15.75" customHeight="1" x14ac:dyDescent="0.2">
      <c r="A596" s="1"/>
      <c r="B596" s="2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</row>
    <row r="597" spans="1:67" ht="15.75" customHeight="1" x14ac:dyDescent="0.2">
      <c r="A597" s="1"/>
      <c r="B597" s="2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</row>
    <row r="598" spans="1:67" ht="15.75" customHeight="1" x14ac:dyDescent="0.2">
      <c r="A598" s="1"/>
      <c r="B598" s="2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</row>
    <row r="599" spans="1:67" ht="15.75" customHeight="1" x14ac:dyDescent="0.2">
      <c r="A599" s="1"/>
      <c r="B599" s="2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</row>
    <row r="600" spans="1:67" ht="15.75" customHeight="1" x14ac:dyDescent="0.2">
      <c r="A600" s="1"/>
      <c r="B600" s="2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</row>
    <row r="601" spans="1:67" ht="15.75" customHeight="1" x14ac:dyDescent="0.2">
      <c r="A601" s="1"/>
      <c r="B601" s="2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</row>
    <row r="602" spans="1:67" ht="15.75" customHeight="1" x14ac:dyDescent="0.2">
      <c r="A602" s="1"/>
      <c r="B602" s="2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</row>
    <row r="603" spans="1:67" ht="15.75" customHeight="1" x14ac:dyDescent="0.2">
      <c r="A603" s="1"/>
      <c r="B603" s="2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</row>
    <row r="604" spans="1:67" ht="15.75" customHeight="1" x14ac:dyDescent="0.2">
      <c r="A604" s="1"/>
      <c r="B604" s="2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</row>
    <row r="605" spans="1:67" ht="15.75" customHeight="1" x14ac:dyDescent="0.2">
      <c r="A605" s="1"/>
      <c r="B605" s="2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</row>
    <row r="606" spans="1:67" ht="15.75" customHeight="1" x14ac:dyDescent="0.2">
      <c r="A606" s="1"/>
      <c r="B606" s="2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</row>
    <row r="607" spans="1:67" ht="15.75" customHeight="1" x14ac:dyDescent="0.2">
      <c r="A607" s="1"/>
      <c r="B607" s="2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</row>
    <row r="608" spans="1:67" ht="15.75" customHeight="1" x14ac:dyDescent="0.2">
      <c r="A608" s="1"/>
      <c r="B608" s="2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</row>
    <row r="609" spans="1:67" ht="15.75" customHeight="1" x14ac:dyDescent="0.2">
      <c r="A609" s="1"/>
      <c r="B609" s="2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</row>
    <row r="610" spans="1:67" ht="15.75" customHeight="1" x14ac:dyDescent="0.2">
      <c r="A610" s="1"/>
      <c r="B610" s="2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</row>
    <row r="611" spans="1:67" ht="15.75" customHeight="1" x14ac:dyDescent="0.2">
      <c r="A611" s="1"/>
      <c r="B611" s="2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</row>
    <row r="612" spans="1:67" ht="15.75" customHeight="1" x14ac:dyDescent="0.2">
      <c r="A612" s="1"/>
      <c r="B612" s="2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</row>
    <row r="613" spans="1:67" ht="15.75" customHeight="1" x14ac:dyDescent="0.2">
      <c r="A613" s="1"/>
      <c r="B613" s="2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</row>
    <row r="614" spans="1:67" ht="15.75" customHeight="1" x14ac:dyDescent="0.2">
      <c r="A614" s="1"/>
      <c r="B614" s="2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</row>
    <row r="615" spans="1:67" ht="15.75" customHeight="1" x14ac:dyDescent="0.2">
      <c r="A615" s="1"/>
      <c r="B615" s="2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</row>
    <row r="616" spans="1:67" ht="15.75" customHeight="1" x14ac:dyDescent="0.2">
      <c r="A616" s="1"/>
      <c r="B616" s="2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</row>
    <row r="617" spans="1:67" ht="15.75" customHeight="1" x14ac:dyDescent="0.2">
      <c r="A617" s="1"/>
      <c r="B617" s="2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</row>
    <row r="618" spans="1:67" ht="15.75" customHeight="1" x14ac:dyDescent="0.2">
      <c r="A618" s="1"/>
      <c r="B618" s="2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</row>
    <row r="619" spans="1:67" ht="15.75" customHeight="1" x14ac:dyDescent="0.2">
      <c r="A619" s="1"/>
      <c r="B619" s="2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</row>
    <row r="620" spans="1:67" ht="15.75" customHeight="1" x14ac:dyDescent="0.2">
      <c r="A620" s="1"/>
      <c r="B620" s="2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</row>
    <row r="621" spans="1:67" ht="15.75" customHeight="1" x14ac:dyDescent="0.2">
      <c r="A621" s="1"/>
      <c r="B621" s="2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</row>
    <row r="622" spans="1:67" ht="15.75" customHeight="1" x14ac:dyDescent="0.2">
      <c r="A622" s="1"/>
      <c r="B622" s="2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</row>
    <row r="623" spans="1:67" ht="15.75" customHeight="1" x14ac:dyDescent="0.2">
      <c r="A623" s="1"/>
      <c r="B623" s="2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</row>
    <row r="624" spans="1:67" ht="15.75" customHeight="1" x14ac:dyDescent="0.2">
      <c r="A624" s="1"/>
      <c r="B624" s="2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</row>
    <row r="625" spans="1:67" ht="15.75" customHeight="1" x14ac:dyDescent="0.2">
      <c r="A625" s="1"/>
      <c r="B625" s="2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</row>
    <row r="626" spans="1:67" ht="15.75" customHeight="1" x14ac:dyDescent="0.2">
      <c r="A626" s="1"/>
      <c r="B626" s="2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</row>
    <row r="627" spans="1:67" ht="15.75" customHeight="1" x14ac:dyDescent="0.2">
      <c r="A627" s="1"/>
      <c r="B627" s="2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</row>
    <row r="628" spans="1:67" ht="15.75" customHeight="1" x14ac:dyDescent="0.2">
      <c r="A628" s="1"/>
      <c r="B628" s="2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</row>
    <row r="629" spans="1:67" ht="15.75" customHeight="1" x14ac:dyDescent="0.2">
      <c r="A629" s="1"/>
      <c r="B629" s="2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</row>
    <row r="630" spans="1:67" ht="15.75" customHeight="1" x14ac:dyDescent="0.2">
      <c r="A630" s="1"/>
      <c r="B630" s="2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</row>
    <row r="631" spans="1:67" ht="15.75" customHeight="1" x14ac:dyDescent="0.2">
      <c r="A631" s="1"/>
      <c r="B631" s="2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</row>
    <row r="632" spans="1:67" ht="15.75" customHeight="1" x14ac:dyDescent="0.2">
      <c r="A632" s="1"/>
      <c r="B632" s="2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</row>
    <row r="633" spans="1:67" ht="15.75" customHeight="1" x14ac:dyDescent="0.2">
      <c r="A633" s="1"/>
      <c r="B633" s="2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</row>
    <row r="634" spans="1:67" ht="15.75" customHeight="1" x14ac:dyDescent="0.2">
      <c r="A634" s="1"/>
      <c r="B634" s="2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</row>
    <row r="635" spans="1:67" ht="15.75" customHeight="1" x14ac:dyDescent="0.2">
      <c r="A635" s="1"/>
      <c r="B635" s="2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</row>
    <row r="636" spans="1:67" ht="15.75" customHeight="1" x14ac:dyDescent="0.2">
      <c r="A636" s="1"/>
      <c r="B636" s="2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</row>
    <row r="637" spans="1:67" ht="15.75" customHeight="1" x14ac:dyDescent="0.2">
      <c r="A637" s="1"/>
      <c r="B637" s="2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</row>
    <row r="638" spans="1:67" ht="15.75" customHeight="1" x14ac:dyDescent="0.2">
      <c r="A638" s="1"/>
      <c r="B638" s="2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</row>
    <row r="639" spans="1:67" ht="15.75" customHeight="1" x14ac:dyDescent="0.2">
      <c r="A639" s="1"/>
      <c r="B639" s="2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</row>
    <row r="640" spans="1:67" ht="15.75" customHeight="1" x14ac:dyDescent="0.2">
      <c r="A640" s="1"/>
      <c r="B640" s="2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</row>
    <row r="641" spans="1:67" ht="15.75" customHeight="1" x14ac:dyDescent="0.2">
      <c r="A641" s="1"/>
      <c r="B641" s="2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</row>
    <row r="642" spans="1:67" ht="15.75" customHeight="1" x14ac:dyDescent="0.2">
      <c r="A642" s="1"/>
      <c r="B642" s="2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</row>
    <row r="643" spans="1:67" ht="15.75" customHeight="1" x14ac:dyDescent="0.2">
      <c r="A643" s="1"/>
      <c r="B643" s="2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</row>
    <row r="644" spans="1:67" ht="15.75" customHeight="1" x14ac:dyDescent="0.2">
      <c r="A644" s="1"/>
      <c r="B644" s="2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</row>
    <row r="645" spans="1:67" ht="15.75" customHeight="1" x14ac:dyDescent="0.2">
      <c r="A645" s="1"/>
      <c r="B645" s="2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</row>
    <row r="646" spans="1:67" ht="15.75" customHeight="1" x14ac:dyDescent="0.2">
      <c r="A646" s="1"/>
      <c r="B646" s="2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</row>
    <row r="647" spans="1:67" ht="15.75" customHeight="1" x14ac:dyDescent="0.2">
      <c r="A647" s="1"/>
      <c r="B647" s="2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</row>
    <row r="648" spans="1:67" ht="15.75" customHeight="1" x14ac:dyDescent="0.2">
      <c r="A648" s="1"/>
      <c r="B648" s="2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</row>
    <row r="649" spans="1:67" ht="15.75" customHeight="1" x14ac:dyDescent="0.2">
      <c r="A649" s="1"/>
      <c r="B649" s="2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</row>
    <row r="650" spans="1:67" ht="15.75" customHeight="1" x14ac:dyDescent="0.2">
      <c r="A650" s="1"/>
      <c r="B650" s="2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</row>
    <row r="651" spans="1:67" ht="15.75" customHeight="1" x14ac:dyDescent="0.2">
      <c r="A651" s="1"/>
      <c r="B651" s="2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</row>
    <row r="652" spans="1:67" ht="15.75" customHeight="1" x14ac:dyDescent="0.2">
      <c r="A652" s="1"/>
      <c r="B652" s="2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</row>
    <row r="653" spans="1:67" ht="15.75" customHeight="1" x14ac:dyDescent="0.2">
      <c r="A653" s="1"/>
      <c r="B653" s="2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</row>
    <row r="654" spans="1:67" ht="15.75" customHeight="1" x14ac:dyDescent="0.2">
      <c r="A654" s="1"/>
      <c r="B654" s="2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</row>
    <row r="655" spans="1:67" ht="15.75" customHeight="1" x14ac:dyDescent="0.2">
      <c r="A655" s="1"/>
      <c r="B655" s="2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</row>
    <row r="656" spans="1:67" ht="15.75" customHeight="1" x14ac:dyDescent="0.2">
      <c r="A656" s="1"/>
      <c r="B656" s="2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</row>
    <row r="657" spans="1:67" ht="15.75" customHeight="1" x14ac:dyDescent="0.2">
      <c r="A657" s="1"/>
      <c r="B657" s="2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</row>
    <row r="658" spans="1:67" ht="15.75" customHeight="1" x14ac:dyDescent="0.2">
      <c r="A658" s="1"/>
      <c r="B658" s="2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</row>
    <row r="659" spans="1:67" ht="15.75" customHeight="1" x14ac:dyDescent="0.2">
      <c r="A659" s="1"/>
      <c r="B659" s="2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</row>
    <row r="660" spans="1:67" ht="15.75" customHeight="1" x14ac:dyDescent="0.2">
      <c r="A660" s="1"/>
      <c r="B660" s="2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</row>
    <row r="661" spans="1:67" ht="15.75" customHeight="1" x14ac:dyDescent="0.2">
      <c r="A661" s="1"/>
      <c r="B661" s="2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</row>
    <row r="662" spans="1:67" ht="15.75" customHeight="1" x14ac:dyDescent="0.2">
      <c r="A662" s="1"/>
      <c r="B662" s="2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</row>
    <row r="663" spans="1:67" ht="15.75" customHeight="1" x14ac:dyDescent="0.2">
      <c r="A663" s="1"/>
      <c r="B663" s="2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</row>
    <row r="664" spans="1:67" ht="15.75" customHeight="1" x14ac:dyDescent="0.2">
      <c r="A664" s="1"/>
      <c r="B664" s="2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</row>
    <row r="665" spans="1:67" ht="15.75" customHeight="1" x14ac:dyDescent="0.2">
      <c r="A665" s="1"/>
      <c r="B665" s="2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</row>
    <row r="666" spans="1:67" ht="15.75" customHeight="1" x14ac:dyDescent="0.2">
      <c r="A666" s="1"/>
      <c r="B666" s="2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</row>
    <row r="667" spans="1:67" ht="15.75" customHeight="1" x14ac:dyDescent="0.2">
      <c r="A667" s="1"/>
      <c r="B667" s="2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</row>
    <row r="668" spans="1:67" ht="15.75" customHeight="1" x14ac:dyDescent="0.2">
      <c r="A668" s="1"/>
      <c r="B668" s="2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</row>
    <row r="669" spans="1:67" ht="15.75" customHeight="1" x14ac:dyDescent="0.2">
      <c r="A669" s="1"/>
      <c r="B669" s="2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</row>
    <row r="670" spans="1:67" ht="15.75" customHeight="1" x14ac:dyDescent="0.2">
      <c r="A670" s="1"/>
      <c r="B670" s="2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</row>
    <row r="671" spans="1:67" ht="15.75" customHeight="1" x14ac:dyDescent="0.2">
      <c r="A671" s="1"/>
      <c r="B671" s="2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</row>
    <row r="672" spans="1:67" ht="15.75" customHeight="1" x14ac:dyDescent="0.2">
      <c r="A672" s="1"/>
      <c r="B672" s="2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</row>
    <row r="673" spans="1:67" ht="15.75" customHeight="1" x14ac:dyDescent="0.2">
      <c r="A673" s="1"/>
      <c r="B673" s="2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</row>
    <row r="674" spans="1:67" ht="15.75" customHeight="1" x14ac:dyDescent="0.2">
      <c r="A674" s="1"/>
      <c r="B674" s="2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</row>
    <row r="675" spans="1:67" ht="15.75" customHeight="1" x14ac:dyDescent="0.2">
      <c r="A675" s="1"/>
      <c r="B675" s="2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</row>
    <row r="676" spans="1:67" ht="15.75" customHeight="1" x14ac:dyDescent="0.2">
      <c r="A676" s="1"/>
      <c r="B676" s="2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</row>
    <row r="677" spans="1:67" ht="15.75" customHeight="1" x14ac:dyDescent="0.2">
      <c r="A677" s="1"/>
      <c r="B677" s="2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</row>
    <row r="678" spans="1:67" ht="15.75" customHeight="1" x14ac:dyDescent="0.2">
      <c r="A678" s="1"/>
      <c r="B678" s="2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</row>
    <row r="679" spans="1:67" ht="15.75" customHeight="1" x14ac:dyDescent="0.2">
      <c r="A679" s="1"/>
      <c r="B679" s="2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</row>
    <row r="680" spans="1:67" ht="15.75" customHeight="1" x14ac:dyDescent="0.2">
      <c r="A680" s="1"/>
      <c r="B680" s="2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</row>
    <row r="681" spans="1:67" ht="15.75" customHeight="1" x14ac:dyDescent="0.2">
      <c r="A681" s="1"/>
      <c r="B681" s="2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</row>
    <row r="682" spans="1:67" ht="15.75" customHeight="1" x14ac:dyDescent="0.2">
      <c r="A682" s="1"/>
      <c r="B682" s="2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</row>
    <row r="683" spans="1:67" ht="15.75" customHeight="1" x14ac:dyDescent="0.2">
      <c r="A683" s="1"/>
      <c r="B683" s="2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</row>
    <row r="684" spans="1:67" ht="15.75" customHeight="1" x14ac:dyDescent="0.2">
      <c r="A684" s="1"/>
      <c r="B684" s="2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</row>
    <row r="685" spans="1:67" ht="15.75" customHeight="1" x14ac:dyDescent="0.2">
      <c r="A685" s="1"/>
      <c r="B685" s="2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</row>
    <row r="686" spans="1:67" ht="15.75" customHeight="1" x14ac:dyDescent="0.2">
      <c r="A686" s="1"/>
      <c r="B686" s="2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</row>
    <row r="687" spans="1:67" ht="15.75" customHeight="1" x14ac:dyDescent="0.2">
      <c r="A687" s="1"/>
      <c r="B687" s="2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</row>
    <row r="688" spans="1:67" ht="15.75" customHeight="1" x14ac:dyDescent="0.2">
      <c r="A688" s="1"/>
      <c r="B688" s="2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</row>
    <row r="689" spans="1:67" ht="15.75" customHeight="1" x14ac:dyDescent="0.2">
      <c r="A689" s="1"/>
      <c r="B689" s="2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</row>
    <row r="690" spans="1:67" ht="15.75" customHeight="1" x14ac:dyDescent="0.2">
      <c r="A690" s="1"/>
      <c r="B690" s="2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</row>
    <row r="691" spans="1:67" ht="15.75" customHeight="1" x14ac:dyDescent="0.2">
      <c r="A691" s="1"/>
      <c r="B691" s="2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</row>
    <row r="692" spans="1:67" ht="15.75" customHeight="1" x14ac:dyDescent="0.2">
      <c r="A692" s="1"/>
      <c r="B692" s="2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</row>
    <row r="693" spans="1:67" ht="15.75" customHeight="1" x14ac:dyDescent="0.2">
      <c r="A693" s="1"/>
      <c r="B693" s="2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</row>
    <row r="694" spans="1:67" ht="15.75" customHeight="1" x14ac:dyDescent="0.2">
      <c r="A694" s="1"/>
      <c r="B694" s="2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</row>
    <row r="695" spans="1:67" ht="15.75" customHeight="1" x14ac:dyDescent="0.2">
      <c r="A695" s="1"/>
      <c r="B695" s="2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</row>
    <row r="696" spans="1:67" ht="15.75" customHeight="1" x14ac:dyDescent="0.2">
      <c r="A696" s="1"/>
      <c r="B696" s="2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</row>
    <row r="697" spans="1:67" ht="15.75" customHeight="1" x14ac:dyDescent="0.2">
      <c r="A697" s="1"/>
      <c r="B697" s="2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</row>
    <row r="698" spans="1:67" ht="15.75" customHeight="1" x14ac:dyDescent="0.2">
      <c r="A698" s="1"/>
      <c r="B698" s="2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</row>
    <row r="699" spans="1:67" ht="15.75" customHeight="1" x14ac:dyDescent="0.2">
      <c r="A699" s="1"/>
      <c r="B699" s="2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</row>
    <row r="700" spans="1:67" ht="15.75" customHeight="1" x14ac:dyDescent="0.2">
      <c r="A700" s="1"/>
      <c r="B700" s="2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</row>
    <row r="701" spans="1:67" ht="15.75" customHeight="1" x14ac:dyDescent="0.2">
      <c r="A701" s="1"/>
      <c r="B701" s="2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</row>
    <row r="702" spans="1:67" ht="15.75" customHeight="1" x14ac:dyDescent="0.2">
      <c r="A702" s="1"/>
      <c r="B702" s="2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</row>
    <row r="703" spans="1:67" ht="15.75" customHeight="1" x14ac:dyDescent="0.2">
      <c r="A703" s="1"/>
      <c r="B703" s="2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</row>
    <row r="704" spans="1:67" ht="15.75" customHeight="1" x14ac:dyDescent="0.2">
      <c r="A704" s="1"/>
      <c r="B704" s="2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</row>
    <row r="705" spans="1:67" ht="15.75" customHeight="1" x14ac:dyDescent="0.2">
      <c r="A705" s="1"/>
      <c r="B705" s="2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</row>
    <row r="706" spans="1:67" ht="15.75" customHeight="1" x14ac:dyDescent="0.2">
      <c r="A706" s="1"/>
      <c r="B706" s="2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</row>
    <row r="707" spans="1:67" ht="15.75" customHeight="1" x14ac:dyDescent="0.2">
      <c r="A707" s="1"/>
      <c r="B707" s="2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</row>
    <row r="708" spans="1:67" ht="15.75" customHeight="1" x14ac:dyDescent="0.2">
      <c r="A708" s="1"/>
      <c r="B708" s="2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</row>
    <row r="709" spans="1:67" ht="15.75" customHeight="1" x14ac:dyDescent="0.2">
      <c r="A709" s="1"/>
      <c r="B709" s="2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</row>
    <row r="710" spans="1:67" ht="15.75" customHeight="1" x14ac:dyDescent="0.2">
      <c r="A710" s="1"/>
      <c r="B710" s="2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</row>
    <row r="711" spans="1:67" ht="15.75" customHeight="1" x14ac:dyDescent="0.2">
      <c r="A711" s="1"/>
      <c r="B711" s="2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</row>
    <row r="712" spans="1:67" ht="15.75" customHeight="1" x14ac:dyDescent="0.2">
      <c r="A712" s="1"/>
      <c r="B712" s="2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</row>
    <row r="713" spans="1:67" ht="15.75" customHeight="1" x14ac:dyDescent="0.2">
      <c r="A713" s="1"/>
      <c r="B713" s="2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</row>
    <row r="714" spans="1:67" ht="15.75" customHeight="1" x14ac:dyDescent="0.2">
      <c r="A714" s="1"/>
      <c r="B714" s="2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</row>
    <row r="715" spans="1:67" ht="15.75" customHeight="1" x14ac:dyDescent="0.2">
      <c r="A715" s="1"/>
      <c r="B715" s="2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</row>
    <row r="716" spans="1:67" ht="15.75" customHeight="1" x14ac:dyDescent="0.2">
      <c r="A716" s="1"/>
      <c r="B716" s="2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</row>
    <row r="717" spans="1:67" ht="15.75" customHeight="1" x14ac:dyDescent="0.2">
      <c r="A717" s="1"/>
      <c r="B717" s="2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</row>
    <row r="718" spans="1:67" ht="15.75" customHeight="1" x14ac:dyDescent="0.2">
      <c r="A718" s="1"/>
      <c r="B718" s="2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</row>
    <row r="719" spans="1:67" ht="15.75" customHeight="1" x14ac:dyDescent="0.2">
      <c r="A719" s="1"/>
      <c r="B719" s="2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</row>
    <row r="720" spans="1:67" ht="15.75" customHeight="1" x14ac:dyDescent="0.2">
      <c r="A720" s="1"/>
      <c r="B720" s="2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</row>
    <row r="721" spans="1:67" ht="15.75" customHeight="1" x14ac:dyDescent="0.2">
      <c r="A721" s="1"/>
      <c r="B721" s="2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</row>
    <row r="722" spans="1:67" ht="15.75" customHeight="1" x14ac:dyDescent="0.2">
      <c r="A722" s="1"/>
      <c r="B722" s="2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</row>
    <row r="723" spans="1:67" ht="15.75" customHeight="1" x14ac:dyDescent="0.2">
      <c r="A723" s="1"/>
      <c r="B723" s="2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</row>
    <row r="724" spans="1:67" ht="15.75" customHeight="1" x14ac:dyDescent="0.2">
      <c r="A724" s="1"/>
      <c r="B724" s="2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</row>
    <row r="725" spans="1:67" ht="15.75" customHeight="1" x14ac:dyDescent="0.2">
      <c r="A725" s="1"/>
      <c r="B725" s="2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</row>
    <row r="726" spans="1:67" ht="15.75" customHeight="1" x14ac:dyDescent="0.2">
      <c r="A726" s="1"/>
      <c r="B726" s="2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</row>
    <row r="727" spans="1:67" ht="15.75" customHeight="1" x14ac:dyDescent="0.2">
      <c r="A727" s="1"/>
      <c r="B727" s="2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</row>
    <row r="728" spans="1:67" ht="15.75" customHeight="1" x14ac:dyDescent="0.2">
      <c r="A728" s="1"/>
      <c r="B728" s="2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</row>
    <row r="729" spans="1:67" ht="15.75" customHeight="1" x14ac:dyDescent="0.2">
      <c r="A729" s="1"/>
      <c r="B729" s="2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</row>
    <row r="730" spans="1:67" ht="15.75" customHeight="1" x14ac:dyDescent="0.2">
      <c r="A730" s="1"/>
      <c r="B730" s="2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</row>
    <row r="731" spans="1:67" ht="15.75" customHeight="1" x14ac:dyDescent="0.2">
      <c r="A731" s="1"/>
      <c r="B731" s="2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</row>
    <row r="732" spans="1:67" ht="15.75" customHeight="1" x14ac:dyDescent="0.2">
      <c r="A732" s="1"/>
      <c r="B732" s="2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</row>
    <row r="733" spans="1:67" ht="15.75" customHeight="1" x14ac:dyDescent="0.2">
      <c r="A733" s="1"/>
      <c r="B733" s="2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</row>
    <row r="734" spans="1:67" ht="15.75" customHeight="1" x14ac:dyDescent="0.2">
      <c r="A734" s="1"/>
      <c r="B734" s="2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</row>
    <row r="735" spans="1:67" ht="15.75" customHeight="1" x14ac:dyDescent="0.2">
      <c r="A735" s="1"/>
      <c r="B735" s="2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</row>
    <row r="736" spans="1:67" ht="15.75" customHeight="1" x14ac:dyDescent="0.2">
      <c r="A736" s="1"/>
      <c r="B736" s="2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</row>
    <row r="737" spans="1:67" ht="15.75" customHeight="1" x14ac:dyDescent="0.2">
      <c r="A737" s="1"/>
      <c r="B737" s="2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</row>
    <row r="738" spans="1:67" ht="15.75" customHeight="1" x14ac:dyDescent="0.2">
      <c r="A738" s="1"/>
      <c r="B738" s="2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</row>
    <row r="739" spans="1:67" ht="15.75" customHeight="1" x14ac:dyDescent="0.2">
      <c r="A739" s="1"/>
      <c r="B739" s="2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</row>
    <row r="740" spans="1:67" ht="15.75" customHeight="1" x14ac:dyDescent="0.2">
      <c r="A740" s="1"/>
      <c r="B740" s="2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</row>
    <row r="741" spans="1:67" ht="15.75" customHeight="1" x14ac:dyDescent="0.2">
      <c r="A741" s="1"/>
      <c r="B741" s="2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</row>
    <row r="742" spans="1:67" ht="15.75" customHeight="1" x14ac:dyDescent="0.2">
      <c r="A742" s="1"/>
      <c r="B742" s="2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</row>
    <row r="743" spans="1:67" ht="15.75" customHeight="1" x14ac:dyDescent="0.2">
      <c r="A743" s="1"/>
      <c r="B743" s="2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</row>
    <row r="744" spans="1:67" ht="15.75" customHeight="1" x14ac:dyDescent="0.2">
      <c r="A744" s="1"/>
      <c r="B744" s="2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</row>
    <row r="745" spans="1:67" ht="15.75" customHeight="1" x14ac:dyDescent="0.2">
      <c r="A745" s="1"/>
      <c r="B745" s="2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</row>
    <row r="746" spans="1:67" ht="15.75" customHeight="1" x14ac:dyDescent="0.2">
      <c r="A746" s="1"/>
      <c r="B746" s="2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</row>
    <row r="747" spans="1:67" ht="15.75" customHeight="1" x14ac:dyDescent="0.2">
      <c r="A747" s="1"/>
      <c r="B747" s="2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</row>
    <row r="748" spans="1:67" ht="15.75" customHeight="1" x14ac:dyDescent="0.2">
      <c r="A748" s="1"/>
      <c r="B748" s="2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</row>
    <row r="749" spans="1:67" ht="15.75" customHeight="1" x14ac:dyDescent="0.2">
      <c r="A749" s="1"/>
      <c r="B749" s="2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</row>
    <row r="750" spans="1:67" ht="15.75" customHeight="1" x14ac:dyDescent="0.2">
      <c r="A750" s="1"/>
      <c r="B750" s="2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</row>
    <row r="751" spans="1:67" ht="15.75" customHeight="1" x14ac:dyDescent="0.2">
      <c r="A751" s="1"/>
      <c r="B751" s="2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</row>
    <row r="752" spans="1:67" ht="15.75" customHeight="1" x14ac:dyDescent="0.2">
      <c r="A752" s="1"/>
      <c r="B752" s="2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</row>
    <row r="753" spans="1:67" ht="15.75" customHeight="1" x14ac:dyDescent="0.2">
      <c r="A753" s="1"/>
      <c r="B753" s="2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</row>
    <row r="754" spans="1:67" ht="15.75" customHeight="1" x14ac:dyDescent="0.2">
      <c r="A754" s="1"/>
      <c r="B754" s="2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</row>
    <row r="755" spans="1:67" ht="15.75" customHeight="1" x14ac:dyDescent="0.2">
      <c r="A755" s="1"/>
      <c r="B755" s="2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</row>
    <row r="756" spans="1:67" ht="15.75" customHeight="1" x14ac:dyDescent="0.2">
      <c r="A756" s="1"/>
      <c r="B756" s="2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</row>
    <row r="757" spans="1:67" ht="15.75" customHeight="1" x14ac:dyDescent="0.2">
      <c r="A757" s="1"/>
      <c r="B757" s="2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</row>
    <row r="758" spans="1:67" ht="15.75" customHeight="1" x14ac:dyDescent="0.2">
      <c r="A758" s="1"/>
      <c r="B758" s="2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</row>
    <row r="759" spans="1:67" ht="15.75" customHeight="1" x14ac:dyDescent="0.2">
      <c r="A759" s="1"/>
      <c r="B759" s="2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</row>
    <row r="760" spans="1:67" ht="15.75" customHeight="1" x14ac:dyDescent="0.2">
      <c r="A760" s="1"/>
      <c r="B760" s="2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</row>
    <row r="761" spans="1:67" ht="15.75" customHeight="1" x14ac:dyDescent="0.2">
      <c r="A761" s="1"/>
      <c r="B761" s="2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</row>
    <row r="762" spans="1:67" ht="15.75" customHeight="1" x14ac:dyDescent="0.2">
      <c r="A762" s="1"/>
      <c r="B762" s="2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</row>
    <row r="763" spans="1:67" ht="15.75" customHeight="1" x14ac:dyDescent="0.2">
      <c r="A763" s="1"/>
      <c r="B763" s="2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</row>
    <row r="764" spans="1:67" ht="15.75" customHeight="1" x14ac:dyDescent="0.2">
      <c r="A764" s="1"/>
      <c r="B764" s="2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</row>
    <row r="765" spans="1:67" ht="15.75" customHeight="1" x14ac:dyDescent="0.2">
      <c r="A765" s="1"/>
      <c r="B765" s="2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</row>
    <row r="766" spans="1:67" ht="15.75" customHeight="1" x14ac:dyDescent="0.2">
      <c r="A766" s="1"/>
      <c r="B766" s="2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</row>
    <row r="767" spans="1:67" ht="15.75" customHeight="1" x14ac:dyDescent="0.2">
      <c r="A767" s="1"/>
      <c r="B767" s="2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</row>
    <row r="768" spans="1:67" ht="15.75" customHeight="1" x14ac:dyDescent="0.2">
      <c r="A768" s="1"/>
      <c r="B768" s="2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</row>
    <row r="769" spans="1:67" ht="15.75" customHeight="1" x14ac:dyDescent="0.2">
      <c r="A769" s="1"/>
      <c r="B769" s="2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</row>
    <row r="770" spans="1:67" ht="15.75" customHeight="1" x14ac:dyDescent="0.2">
      <c r="A770" s="1"/>
      <c r="B770" s="2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</row>
    <row r="771" spans="1:67" ht="15.75" customHeight="1" x14ac:dyDescent="0.2">
      <c r="A771" s="1"/>
      <c r="B771" s="2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</row>
    <row r="772" spans="1:67" ht="15.75" customHeight="1" x14ac:dyDescent="0.2">
      <c r="A772" s="1"/>
      <c r="B772" s="2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</row>
    <row r="773" spans="1:67" ht="15.75" customHeight="1" x14ac:dyDescent="0.2">
      <c r="A773" s="1"/>
      <c r="B773" s="2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</row>
    <row r="774" spans="1:67" ht="15.75" customHeight="1" x14ac:dyDescent="0.2">
      <c r="A774" s="1"/>
      <c r="B774" s="2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</row>
    <row r="775" spans="1:67" ht="15.75" customHeight="1" x14ac:dyDescent="0.2">
      <c r="A775" s="1"/>
      <c r="B775" s="2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</row>
    <row r="776" spans="1:67" ht="15.75" customHeight="1" x14ac:dyDescent="0.2">
      <c r="A776" s="1"/>
      <c r="B776" s="2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</row>
    <row r="777" spans="1:67" ht="15.75" customHeight="1" x14ac:dyDescent="0.2">
      <c r="A777" s="1"/>
      <c r="B777" s="2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</row>
    <row r="778" spans="1:67" ht="15.75" customHeight="1" x14ac:dyDescent="0.2">
      <c r="A778" s="1"/>
      <c r="B778" s="2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</row>
    <row r="779" spans="1:67" ht="15.75" customHeight="1" x14ac:dyDescent="0.2">
      <c r="A779" s="1"/>
      <c r="B779" s="2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</row>
    <row r="780" spans="1:67" ht="15.75" customHeight="1" x14ac:dyDescent="0.2">
      <c r="A780" s="1"/>
      <c r="B780" s="2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</row>
    <row r="781" spans="1:67" ht="15.75" customHeight="1" x14ac:dyDescent="0.2">
      <c r="A781" s="1"/>
      <c r="B781" s="2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</row>
    <row r="782" spans="1:67" ht="15.75" customHeight="1" x14ac:dyDescent="0.2">
      <c r="A782" s="1"/>
      <c r="B782" s="2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</row>
    <row r="783" spans="1:67" ht="15.75" customHeight="1" x14ac:dyDescent="0.2">
      <c r="A783" s="1"/>
      <c r="B783" s="2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</row>
    <row r="784" spans="1:67" ht="15.75" customHeight="1" x14ac:dyDescent="0.2">
      <c r="A784" s="1"/>
      <c r="B784" s="2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</row>
    <row r="785" spans="1:67" ht="15.75" customHeight="1" x14ac:dyDescent="0.2">
      <c r="A785" s="1"/>
      <c r="B785" s="2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</row>
    <row r="786" spans="1:67" ht="15.75" customHeight="1" x14ac:dyDescent="0.2">
      <c r="A786" s="1"/>
      <c r="B786" s="2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</row>
    <row r="787" spans="1:67" ht="15.75" customHeight="1" x14ac:dyDescent="0.2">
      <c r="A787" s="1"/>
      <c r="B787" s="2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</row>
    <row r="788" spans="1:67" ht="15.75" customHeight="1" x14ac:dyDescent="0.2">
      <c r="A788" s="1"/>
      <c r="B788" s="2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</row>
    <row r="789" spans="1:67" ht="15.75" customHeight="1" x14ac:dyDescent="0.2">
      <c r="A789" s="1"/>
      <c r="B789" s="2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</row>
    <row r="790" spans="1:67" ht="15.75" customHeight="1" x14ac:dyDescent="0.2">
      <c r="A790" s="1"/>
      <c r="B790" s="2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</row>
    <row r="791" spans="1:67" ht="15.75" customHeight="1" x14ac:dyDescent="0.2">
      <c r="A791" s="1"/>
      <c r="B791" s="2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</row>
    <row r="792" spans="1:67" ht="15.75" customHeight="1" x14ac:dyDescent="0.2">
      <c r="A792" s="1"/>
      <c r="B792" s="2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</row>
    <row r="793" spans="1:67" ht="15.75" customHeight="1" x14ac:dyDescent="0.2">
      <c r="A793" s="1"/>
      <c r="B793" s="2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</row>
    <row r="794" spans="1:67" ht="15.75" customHeight="1" x14ac:dyDescent="0.2">
      <c r="A794" s="1"/>
      <c r="B794" s="2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</row>
    <row r="795" spans="1:67" ht="15.75" customHeight="1" x14ac:dyDescent="0.2">
      <c r="A795" s="1"/>
      <c r="B795" s="2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</row>
    <row r="796" spans="1:67" ht="15.75" customHeight="1" x14ac:dyDescent="0.2">
      <c r="A796" s="1"/>
      <c r="B796" s="2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</row>
    <row r="797" spans="1:67" ht="15.75" customHeight="1" x14ac:dyDescent="0.2">
      <c r="A797" s="1"/>
      <c r="B797" s="2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</row>
    <row r="798" spans="1:67" ht="15.75" customHeight="1" x14ac:dyDescent="0.2">
      <c r="A798" s="1"/>
      <c r="B798" s="2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</row>
    <row r="799" spans="1:67" ht="15.75" customHeight="1" x14ac:dyDescent="0.2">
      <c r="A799" s="1"/>
      <c r="B799" s="2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</row>
    <row r="800" spans="1:67" ht="15.75" customHeight="1" x14ac:dyDescent="0.2">
      <c r="A800" s="1"/>
      <c r="B800" s="2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</row>
    <row r="801" spans="1:67" ht="15.75" customHeight="1" x14ac:dyDescent="0.2">
      <c r="A801" s="1"/>
      <c r="B801" s="2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</row>
    <row r="802" spans="1:67" ht="15.75" customHeight="1" x14ac:dyDescent="0.2">
      <c r="A802" s="1"/>
      <c r="B802" s="2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</row>
    <row r="803" spans="1:67" ht="15.75" customHeight="1" x14ac:dyDescent="0.2">
      <c r="A803" s="1"/>
      <c r="B803" s="2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</row>
    <row r="804" spans="1:67" ht="15.75" customHeight="1" x14ac:dyDescent="0.2">
      <c r="A804" s="1"/>
      <c r="B804" s="2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</row>
    <row r="805" spans="1:67" ht="15.75" customHeight="1" x14ac:dyDescent="0.2">
      <c r="A805" s="1"/>
      <c r="B805" s="2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</row>
    <row r="806" spans="1:67" ht="15.75" customHeight="1" x14ac:dyDescent="0.2">
      <c r="A806" s="1"/>
      <c r="B806" s="2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</row>
    <row r="807" spans="1:67" ht="15.75" customHeight="1" x14ac:dyDescent="0.2">
      <c r="A807" s="1"/>
      <c r="B807" s="2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</row>
    <row r="808" spans="1:67" ht="15.75" customHeight="1" x14ac:dyDescent="0.2">
      <c r="A808" s="1"/>
      <c r="B808" s="2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</row>
    <row r="809" spans="1:67" ht="15.75" customHeight="1" x14ac:dyDescent="0.2">
      <c r="A809" s="1"/>
      <c r="B809" s="2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</row>
    <row r="810" spans="1:67" ht="15.75" customHeight="1" x14ac:dyDescent="0.2">
      <c r="A810" s="1"/>
      <c r="B810" s="2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</row>
    <row r="811" spans="1:67" ht="15.75" customHeight="1" x14ac:dyDescent="0.2">
      <c r="A811" s="1"/>
      <c r="B811" s="2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</row>
    <row r="812" spans="1:67" ht="15.75" customHeight="1" x14ac:dyDescent="0.2">
      <c r="A812" s="1"/>
      <c r="B812" s="2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</row>
    <row r="813" spans="1:67" ht="15.75" customHeight="1" x14ac:dyDescent="0.2">
      <c r="A813" s="1"/>
      <c r="B813" s="2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</row>
    <row r="814" spans="1:67" ht="15.75" customHeight="1" x14ac:dyDescent="0.2">
      <c r="A814" s="1"/>
      <c r="B814" s="2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</row>
    <row r="815" spans="1:67" ht="15.75" customHeight="1" x14ac:dyDescent="0.2">
      <c r="A815" s="1"/>
      <c r="B815" s="2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</row>
    <row r="816" spans="1:67" ht="15.75" customHeight="1" x14ac:dyDescent="0.2">
      <c r="A816" s="1"/>
      <c r="B816" s="2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</row>
    <row r="817" spans="1:67" ht="15.75" customHeight="1" x14ac:dyDescent="0.2">
      <c r="A817" s="1"/>
      <c r="B817" s="2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</row>
    <row r="818" spans="1:67" ht="15.75" customHeight="1" x14ac:dyDescent="0.2">
      <c r="A818" s="1"/>
      <c r="B818" s="2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</row>
    <row r="819" spans="1:67" ht="15.75" customHeight="1" x14ac:dyDescent="0.2">
      <c r="A819" s="1"/>
      <c r="B819" s="2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</row>
    <row r="820" spans="1:67" ht="15.75" customHeight="1" x14ac:dyDescent="0.2">
      <c r="A820" s="1"/>
      <c r="B820" s="2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</row>
    <row r="821" spans="1:67" ht="15.75" customHeight="1" x14ac:dyDescent="0.2">
      <c r="A821" s="1"/>
      <c r="B821" s="2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</row>
    <row r="822" spans="1:67" ht="15.75" customHeight="1" x14ac:dyDescent="0.2">
      <c r="A822" s="1"/>
      <c r="B822" s="2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</row>
    <row r="823" spans="1:67" ht="15.75" customHeight="1" x14ac:dyDescent="0.2">
      <c r="A823" s="1"/>
      <c r="B823" s="2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</row>
    <row r="824" spans="1:67" ht="15.75" customHeight="1" x14ac:dyDescent="0.2">
      <c r="A824" s="1"/>
      <c r="B824" s="2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</row>
    <row r="825" spans="1:67" ht="15.75" customHeight="1" x14ac:dyDescent="0.2">
      <c r="A825" s="1"/>
      <c r="B825" s="2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</row>
    <row r="826" spans="1:67" ht="15.75" customHeight="1" x14ac:dyDescent="0.2">
      <c r="A826" s="1"/>
      <c r="B826" s="2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</row>
    <row r="827" spans="1:67" ht="15.75" customHeight="1" x14ac:dyDescent="0.2">
      <c r="A827" s="1"/>
      <c r="B827" s="2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</row>
    <row r="828" spans="1:67" ht="15.75" customHeight="1" x14ac:dyDescent="0.2">
      <c r="A828" s="1"/>
      <c r="B828" s="2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</row>
    <row r="829" spans="1:67" ht="15.75" customHeight="1" x14ac:dyDescent="0.2">
      <c r="A829" s="1"/>
      <c r="B829" s="2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</row>
    <row r="830" spans="1:67" ht="15.75" customHeight="1" x14ac:dyDescent="0.2">
      <c r="A830" s="1"/>
      <c r="B830" s="2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</row>
    <row r="831" spans="1:67" ht="15.75" customHeight="1" x14ac:dyDescent="0.2">
      <c r="A831" s="1"/>
      <c r="B831" s="2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</row>
    <row r="832" spans="1:67" ht="15.75" customHeight="1" x14ac:dyDescent="0.2">
      <c r="A832" s="1"/>
      <c r="B832" s="2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</row>
    <row r="833" spans="1:67" ht="15.75" customHeight="1" x14ac:dyDescent="0.2">
      <c r="A833" s="1"/>
      <c r="B833" s="2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</row>
    <row r="834" spans="1:67" ht="15.75" customHeight="1" x14ac:dyDescent="0.2">
      <c r="A834" s="1"/>
      <c r="B834" s="2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</row>
    <row r="835" spans="1:67" ht="15.75" customHeight="1" x14ac:dyDescent="0.2">
      <c r="A835" s="1"/>
      <c r="B835" s="2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</row>
    <row r="836" spans="1:67" ht="15.75" customHeight="1" x14ac:dyDescent="0.2">
      <c r="A836" s="1"/>
      <c r="B836" s="2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</row>
    <row r="837" spans="1:67" ht="15.75" customHeight="1" x14ac:dyDescent="0.2">
      <c r="A837" s="1"/>
      <c r="B837" s="2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</row>
    <row r="838" spans="1:67" ht="15.75" customHeight="1" x14ac:dyDescent="0.2">
      <c r="A838" s="1"/>
      <c r="B838" s="2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</row>
    <row r="839" spans="1:67" ht="15.75" customHeight="1" x14ac:dyDescent="0.2">
      <c r="A839" s="1"/>
      <c r="B839" s="2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</row>
    <row r="840" spans="1:67" ht="15.75" customHeight="1" x14ac:dyDescent="0.2">
      <c r="A840" s="1"/>
      <c r="B840" s="2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</row>
    <row r="841" spans="1:67" ht="15.75" customHeight="1" x14ac:dyDescent="0.2">
      <c r="A841" s="1"/>
      <c r="B841" s="2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</row>
    <row r="842" spans="1:67" ht="15.75" customHeight="1" x14ac:dyDescent="0.2">
      <c r="A842" s="1"/>
      <c r="B842" s="2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</row>
    <row r="843" spans="1:67" ht="15.75" customHeight="1" x14ac:dyDescent="0.2">
      <c r="A843" s="1"/>
      <c r="B843" s="2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</row>
    <row r="844" spans="1:67" ht="15.75" customHeight="1" x14ac:dyDescent="0.2">
      <c r="A844" s="1"/>
      <c r="B844" s="2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</row>
    <row r="845" spans="1:67" ht="15.75" customHeight="1" x14ac:dyDescent="0.2">
      <c r="A845" s="1"/>
      <c r="B845" s="2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</row>
    <row r="846" spans="1:67" ht="15.75" customHeight="1" x14ac:dyDescent="0.2">
      <c r="A846" s="1"/>
      <c r="B846" s="2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</row>
    <row r="847" spans="1:67" ht="15.75" customHeight="1" x14ac:dyDescent="0.2">
      <c r="A847" s="1"/>
      <c r="B847" s="2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</row>
    <row r="848" spans="1:67" ht="15.75" customHeight="1" x14ac:dyDescent="0.2">
      <c r="A848" s="1"/>
      <c r="B848" s="2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</row>
    <row r="849" spans="1:67" ht="15.75" customHeight="1" x14ac:dyDescent="0.2">
      <c r="A849" s="1"/>
      <c r="B849" s="2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</row>
    <row r="850" spans="1:67" ht="15.75" customHeight="1" x14ac:dyDescent="0.2">
      <c r="A850" s="1"/>
      <c r="B850" s="2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</row>
    <row r="851" spans="1:67" ht="15.75" customHeight="1" x14ac:dyDescent="0.2">
      <c r="A851" s="1"/>
      <c r="B851" s="2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</row>
    <row r="852" spans="1:67" ht="15.75" customHeight="1" x14ac:dyDescent="0.2">
      <c r="A852" s="1"/>
      <c r="B852" s="2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</row>
    <row r="853" spans="1:67" ht="15.75" customHeight="1" x14ac:dyDescent="0.2">
      <c r="A853" s="1"/>
      <c r="B853" s="2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</row>
    <row r="854" spans="1:67" ht="15.75" customHeight="1" x14ac:dyDescent="0.2">
      <c r="A854" s="1"/>
      <c r="B854" s="2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</row>
    <row r="855" spans="1:67" ht="15.75" customHeight="1" x14ac:dyDescent="0.2">
      <c r="A855" s="1"/>
      <c r="B855" s="2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</row>
    <row r="856" spans="1:67" ht="15.75" customHeight="1" x14ac:dyDescent="0.2">
      <c r="A856" s="1"/>
      <c r="B856" s="2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</row>
    <row r="857" spans="1:67" ht="15.75" customHeight="1" x14ac:dyDescent="0.2">
      <c r="A857" s="1"/>
      <c r="B857" s="2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</row>
    <row r="858" spans="1:67" ht="15.75" customHeight="1" x14ac:dyDescent="0.2">
      <c r="A858" s="1"/>
      <c r="B858" s="2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</row>
    <row r="859" spans="1:67" ht="15.75" customHeight="1" x14ac:dyDescent="0.2">
      <c r="A859" s="1"/>
      <c r="B859" s="2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</row>
    <row r="860" spans="1:67" ht="15.75" customHeight="1" x14ac:dyDescent="0.2">
      <c r="A860" s="1"/>
      <c r="B860" s="2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</row>
    <row r="861" spans="1:67" ht="15.75" customHeight="1" x14ac:dyDescent="0.2">
      <c r="A861" s="1"/>
      <c r="B861" s="2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</row>
    <row r="862" spans="1:67" ht="15.75" customHeight="1" x14ac:dyDescent="0.2">
      <c r="A862" s="1"/>
      <c r="B862" s="2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</row>
    <row r="863" spans="1:67" ht="15.75" customHeight="1" x14ac:dyDescent="0.2">
      <c r="A863" s="1"/>
      <c r="B863" s="2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</row>
    <row r="864" spans="1:67" ht="15.75" customHeight="1" x14ac:dyDescent="0.2">
      <c r="A864" s="1"/>
      <c r="B864" s="2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</row>
    <row r="865" spans="1:67" ht="15.75" customHeight="1" x14ac:dyDescent="0.2">
      <c r="A865" s="1"/>
      <c r="B865" s="2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</row>
    <row r="866" spans="1:67" ht="15.75" customHeight="1" x14ac:dyDescent="0.2">
      <c r="A866" s="1"/>
      <c r="B866" s="2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</row>
    <row r="867" spans="1:67" ht="15.75" customHeight="1" x14ac:dyDescent="0.2">
      <c r="A867" s="1"/>
      <c r="B867" s="2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</row>
    <row r="868" spans="1:67" ht="15.75" customHeight="1" x14ac:dyDescent="0.2">
      <c r="A868" s="1"/>
      <c r="B868" s="2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</row>
    <row r="869" spans="1:67" ht="15.75" customHeight="1" x14ac:dyDescent="0.2">
      <c r="A869" s="1"/>
      <c r="B869" s="2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</row>
    <row r="870" spans="1:67" ht="15.75" customHeight="1" x14ac:dyDescent="0.2">
      <c r="A870" s="1"/>
      <c r="B870" s="2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</row>
    <row r="871" spans="1:67" ht="15.75" customHeight="1" x14ac:dyDescent="0.2">
      <c r="A871" s="1"/>
      <c r="B871" s="2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</row>
    <row r="872" spans="1:67" ht="15.75" customHeight="1" x14ac:dyDescent="0.2">
      <c r="A872" s="1"/>
      <c r="B872" s="2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</row>
    <row r="873" spans="1:67" ht="15.75" customHeight="1" x14ac:dyDescent="0.2">
      <c r="A873" s="1"/>
      <c r="B873" s="2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</row>
    <row r="874" spans="1:67" ht="15.75" customHeight="1" x14ac:dyDescent="0.2">
      <c r="A874" s="1"/>
      <c r="B874" s="2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</row>
    <row r="875" spans="1:67" ht="15.75" customHeight="1" x14ac:dyDescent="0.2">
      <c r="A875" s="1"/>
      <c r="B875" s="2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</row>
    <row r="876" spans="1:67" ht="15.75" customHeight="1" x14ac:dyDescent="0.2">
      <c r="A876" s="1"/>
      <c r="B876" s="2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</row>
    <row r="877" spans="1:67" ht="15.75" customHeight="1" x14ac:dyDescent="0.2">
      <c r="A877" s="1"/>
      <c r="B877" s="2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</row>
    <row r="878" spans="1:67" ht="15.75" customHeight="1" x14ac:dyDescent="0.2">
      <c r="A878" s="1"/>
      <c r="B878" s="2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</row>
    <row r="879" spans="1:67" ht="15.75" customHeight="1" x14ac:dyDescent="0.2">
      <c r="A879" s="1"/>
      <c r="B879" s="2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</row>
    <row r="880" spans="1:67" ht="15.75" customHeight="1" x14ac:dyDescent="0.2">
      <c r="A880" s="1"/>
      <c r="B880" s="2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</row>
    <row r="881" spans="1:67" ht="15.75" customHeight="1" x14ac:dyDescent="0.2">
      <c r="A881" s="1"/>
      <c r="B881" s="2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</row>
    <row r="882" spans="1:67" ht="15.75" customHeight="1" x14ac:dyDescent="0.2">
      <c r="A882" s="1"/>
      <c r="B882" s="2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</row>
    <row r="883" spans="1:67" ht="15.75" customHeight="1" x14ac:dyDescent="0.2">
      <c r="A883" s="1"/>
      <c r="B883" s="2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</row>
    <row r="884" spans="1:67" ht="15.75" customHeight="1" x14ac:dyDescent="0.2">
      <c r="A884" s="1"/>
      <c r="B884" s="2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</row>
    <row r="885" spans="1:67" ht="15.75" customHeight="1" x14ac:dyDescent="0.2">
      <c r="A885" s="1"/>
      <c r="B885" s="2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</row>
    <row r="886" spans="1:67" ht="15.75" customHeight="1" x14ac:dyDescent="0.2">
      <c r="A886" s="1"/>
      <c r="B886" s="2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</row>
    <row r="887" spans="1:67" ht="15.75" customHeight="1" x14ac:dyDescent="0.2">
      <c r="A887" s="1"/>
      <c r="B887" s="2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</row>
    <row r="888" spans="1:67" ht="15.75" customHeight="1" x14ac:dyDescent="0.2">
      <c r="A888" s="1"/>
      <c r="B888" s="2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</row>
    <row r="889" spans="1:67" ht="15.75" customHeight="1" x14ac:dyDescent="0.2">
      <c r="A889" s="1"/>
      <c r="B889" s="2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</row>
    <row r="890" spans="1:67" ht="15.75" customHeight="1" x14ac:dyDescent="0.2">
      <c r="A890" s="1"/>
      <c r="B890" s="2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</row>
    <row r="891" spans="1:67" ht="15.75" customHeight="1" x14ac:dyDescent="0.2">
      <c r="A891" s="1"/>
      <c r="B891" s="2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</row>
    <row r="892" spans="1:67" ht="15.75" customHeight="1" x14ac:dyDescent="0.2">
      <c r="A892" s="1"/>
      <c r="B892" s="2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</row>
    <row r="893" spans="1:67" ht="15.75" customHeight="1" x14ac:dyDescent="0.2">
      <c r="A893" s="1"/>
      <c r="B893" s="2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</row>
    <row r="894" spans="1:67" ht="15.75" customHeight="1" x14ac:dyDescent="0.2">
      <c r="A894" s="1"/>
      <c r="B894" s="2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</row>
    <row r="895" spans="1:67" ht="15.75" customHeight="1" x14ac:dyDescent="0.2">
      <c r="A895" s="1"/>
      <c r="B895" s="2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</row>
    <row r="896" spans="1:67" ht="15.75" customHeight="1" x14ac:dyDescent="0.2">
      <c r="A896" s="1"/>
      <c r="B896" s="2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</row>
    <row r="897" spans="1:67" ht="15.75" customHeight="1" x14ac:dyDescent="0.2">
      <c r="A897" s="1"/>
      <c r="B897" s="2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</row>
    <row r="898" spans="1:67" ht="15.75" customHeight="1" x14ac:dyDescent="0.2">
      <c r="A898" s="1"/>
      <c r="B898" s="2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</row>
    <row r="899" spans="1:67" ht="15.75" customHeight="1" x14ac:dyDescent="0.2">
      <c r="A899" s="1"/>
      <c r="B899" s="2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</row>
    <row r="900" spans="1:67" ht="15.75" customHeight="1" x14ac:dyDescent="0.2">
      <c r="A900" s="1"/>
      <c r="B900" s="2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</row>
    <row r="901" spans="1:67" ht="15.75" customHeight="1" x14ac:dyDescent="0.2">
      <c r="A901" s="1"/>
      <c r="B901" s="2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</row>
    <row r="902" spans="1:67" ht="15.75" customHeight="1" x14ac:dyDescent="0.2">
      <c r="A902" s="1"/>
      <c r="B902" s="2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</row>
    <row r="903" spans="1:67" ht="15.75" customHeight="1" x14ac:dyDescent="0.2">
      <c r="A903" s="1"/>
      <c r="B903" s="2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</row>
    <row r="904" spans="1:67" ht="15.75" customHeight="1" x14ac:dyDescent="0.2">
      <c r="A904" s="1"/>
      <c r="B904" s="2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</row>
    <row r="905" spans="1:67" ht="15.75" customHeight="1" x14ac:dyDescent="0.2">
      <c r="A905" s="1"/>
      <c r="B905" s="2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</row>
    <row r="906" spans="1:67" ht="15.75" customHeight="1" x14ac:dyDescent="0.2">
      <c r="A906" s="1"/>
      <c r="B906" s="2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</row>
    <row r="907" spans="1:67" ht="15.75" customHeight="1" x14ac:dyDescent="0.2">
      <c r="A907" s="1"/>
      <c r="B907" s="2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</row>
    <row r="908" spans="1:67" ht="15.75" customHeight="1" x14ac:dyDescent="0.2">
      <c r="A908" s="1"/>
      <c r="B908" s="2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</row>
    <row r="909" spans="1:67" ht="15.75" customHeight="1" x14ac:dyDescent="0.2">
      <c r="A909" s="1"/>
      <c r="B909" s="2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</row>
    <row r="910" spans="1:67" ht="15.75" customHeight="1" x14ac:dyDescent="0.2">
      <c r="A910" s="1"/>
      <c r="B910" s="2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</row>
    <row r="911" spans="1:67" ht="15.75" customHeight="1" x14ac:dyDescent="0.2">
      <c r="A911" s="1"/>
      <c r="B911" s="2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</row>
    <row r="912" spans="1:67" ht="15.75" customHeight="1" x14ac:dyDescent="0.2">
      <c r="A912" s="1"/>
      <c r="B912" s="2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</row>
    <row r="913" spans="1:67" ht="15.75" customHeight="1" x14ac:dyDescent="0.2">
      <c r="A913" s="1"/>
      <c r="B913" s="2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</row>
    <row r="914" spans="1:67" ht="15.75" customHeight="1" x14ac:dyDescent="0.2">
      <c r="A914" s="1"/>
      <c r="B914" s="2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</row>
    <row r="915" spans="1:67" ht="15.75" customHeight="1" x14ac:dyDescent="0.2">
      <c r="A915" s="1"/>
      <c r="B915" s="2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</row>
    <row r="916" spans="1:67" ht="15.75" customHeight="1" x14ac:dyDescent="0.2">
      <c r="A916" s="1"/>
      <c r="B916" s="2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</row>
    <row r="917" spans="1:67" ht="15.75" customHeight="1" x14ac:dyDescent="0.2">
      <c r="A917" s="1"/>
      <c r="B917" s="2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</row>
    <row r="918" spans="1:67" ht="15.75" customHeight="1" x14ac:dyDescent="0.2">
      <c r="A918" s="1"/>
      <c r="B918" s="2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</row>
    <row r="919" spans="1:67" ht="15.75" customHeight="1" x14ac:dyDescent="0.2">
      <c r="A919" s="1"/>
      <c r="B919" s="2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</row>
    <row r="920" spans="1:67" ht="15.75" customHeight="1" x14ac:dyDescent="0.2">
      <c r="A920" s="1"/>
      <c r="B920" s="2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</row>
    <row r="921" spans="1:67" ht="15.75" customHeight="1" x14ac:dyDescent="0.2">
      <c r="A921" s="1"/>
      <c r="B921" s="2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</row>
    <row r="922" spans="1:67" ht="15.75" customHeight="1" x14ac:dyDescent="0.2">
      <c r="A922" s="1"/>
      <c r="B922" s="2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</row>
    <row r="923" spans="1:67" ht="15.75" customHeight="1" x14ac:dyDescent="0.2">
      <c r="A923" s="1"/>
      <c r="B923" s="2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</row>
    <row r="924" spans="1:67" ht="15.75" customHeight="1" x14ac:dyDescent="0.2">
      <c r="A924" s="1"/>
      <c r="B924" s="2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</row>
    <row r="925" spans="1:67" ht="15.75" customHeight="1" x14ac:dyDescent="0.2">
      <c r="A925" s="1"/>
      <c r="B925" s="2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</row>
    <row r="926" spans="1:67" ht="15.75" customHeight="1" x14ac:dyDescent="0.2">
      <c r="A926" s="1"/>
      <c r="B926" s="2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</row>
    <row r="927" spans="1:67" ht="15.75" customHeight="1" x14ac:dyDescent="0.2">
      <c r="A927" s="1"/>
      <c r="B927" s="2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</row>
    <row r="928" spans="1:67" ht="15.75" customHeight="1" x14ac:dyDescent="0.2">
      <c r="A928" s="1"/>
      <c r="B928" s="2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</row>
    <row r="929" spans="1:67" ht="15.75" customHeight="1" x14ac:dyDescent="0.2">
      <c r="A929" s="1"/>
      <c r="B929" s="2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</row>
    <row r="930" spans="1:67" ht="15.75" customHeight="1" x14ac:dyDescent="0.2">
      <c r="A930" s="1"/>
      <c r="B930" s="2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</row>
    <row r="931" spans="1:67" ht="15.75" customHeight="1" x14ac:dyDescent="0.2">
      <c r="A931" s="1"/>
      <c r="B931" s="2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</row>
    <row r="932" spans="1:67" ht="15.75" customHeight="1" x14ac:dyDescent="0.2">
      <c r="A932" s="1"/>
      <c r="B932" s="2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</row>
    <row r="933" spans="1:67" ht="15.75" customHeight="1" x14ac:dyDescent="0.2">
      <c r="A933" s="1"/>
      <c r="B933" s="2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</row>
    <row r="934" spans="1:67" ht="15.75" customHeight="1" x14ac:dyDescent="0.2">
      <c r="A934" s="1"/>
      <c r="B934" s="2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</row>
    <row r="935" spans="1:67" ht="15.75" customHeight="1" x14ac:dyDescent="0.2">
      <c r="A935" s="1"/>
      <c r="B935" s="2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</row>
    <row r="936" spans="1:67" ht="15.75" customHeight="1" x14ac:dyDescent="0.2">
      <c r="A936" s="1"/>
      <c r="B936" s="2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</row>
    <row r="937" spans="1:67" ht="15.75" customHeight="1" x14ac:dyDescent="0.2">
      <c r="A937" s="1"/>
      <c r="B937" s="2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</row>
    <row r="938" spans="1:67" ht="15.75" customHeight="1" x14ac:dyDescent="0.2">
      <c r="A938" s="1"/>
      <c r="B938" s="2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</row>
    <row r="939" spans="1:67" ht="15.75" customHeight="1" x14ac:dyDescent="0.2">
      <c r="A939" s="1"/>
      <c r="B939" s="2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</row>
    <row r="940" spans="1:67" ht="15.75" customHeight="1" x14ac:dyDescent="0.2">
      <c r="A940" s="1"/>
      <c r="B940" s="2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</row>
    <row r="941" spans="1:67" ht="15.75" customHeight="1" x14ac:dyDescent="0.2">
      <c r="A941" s="1"/>
      <c r="B941" s="2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</row>
    <row r="942" spans="1:67" ht="15.75" customHeight="1" x14ac:dyDescent="0.2">
      <c r="A942" s="1"/>
      <c r="B942" s="2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</row>
    <row r="943" spans="1:67" ht="15.75" customHeight="1" x14ac:dyDescent="0.2">
      <c r="A943" s="1"/>
      <c r="B943" s="2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</row>
    <row r="944" spans="1:67" ht="15.75" customHeight="1" x14ac:dyDescent="0.2">
      <c r="A944" s="1"/>
      <c r="B944" s="2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</row>
    <row r="945" spans="1:67" ht="15.75" customHeight="1" x14ac:dyDescent="0.2">
      <c r="A945" s="1"/>
      <c r="B945" s="2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</row>
    <row r="946" spans="1:67" ht="15.75" customHeight="1" x14ac:dyDescent="0.2">
      <c r="A946" s="1"/>
      <c r="B946" s="2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</row>
    <row r="947" spans="1:67" ht="15.75" customHeight="1" x14ac:dyDescent="0.2">
      <c r="A947" s="1"/>
      <c r="B947" s="2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</row>
    <row r="948" spans="1:67" ht="15.75" customHeight="1" x14ac:dyDescent="0.2">
      <c r="A948" s="1"/>
      <c r="B948" s="2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</row>
    <row r="949" spans="1:67" ht="15.75" customHeight="1" x14ac:dyDescent="0.2">
      <c r="A949" s="1"/>
      <c r="B949" s="2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</row>
    <row r="950" spans="1:67" ht="15.75" customHeight="1" x14ac:dyDescent="0.2">
      <c r="A950" s="1"/>
      <c r="B950" s="2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</row>
    <row r="951" spans="1:67" ht="15.75" customHeight="1" x14ac:dyDescent="0.2">
      <c r="A951" s="1"/>
      <c r="B951" s="2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</row>
    <row r="952" spans="1:67" ht="15.75" customHeight="1" x14ac:dyDescent="0.2">
      <c r="A952" s="1"/>
      <c r="B952" s="2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</row>
    <row r="953" spans="1:67" ht="15.75" customHeight="1" x14ac:dyDescent="0.2">
      <c r="A953" s="1"/>
      <c r="B953" s="2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</row>
    <row r="954" spans="1:67" ht="15.75" customHeight="1" x14ac:dyDescent="0.2">
      <c r="A954" s="1"/>
      <c r="B954" s="2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</row>
    <row r="955" spans="1:67" ht="15.75" customHeight="1" x14ac:dyDescent="0.2">
      <c r="A955" s="1"/>
      <c r="B955" s="2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</row>
    <row r="956" spans="1:67" ht="15.75" customHeight="1" x14ac:dyDescent="0.2">
      <c r="A956" s="1"/>
      <c r="B956" s="2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</row>
    <row r="957" spans="1:67" ht="15.75" customHeight="1" x14ac:dyDescent="0.2">
      <c r="A957" s="1"/>
      <c r="B957" s="2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</row>
    <row r="958" spans="1:67" ht="15.75" customHeight="1" x14ac:dyDescent="0.2">
      <c r="A958" s="1"/>
      <c r="B958" s="2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</row>
    <row r="959" spans="1:67" ht="15.75" customHeight="1" x14ac:dyDescent="0.2">
      <c r="A959" s="1"/>
      <c r="B959" s="2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</row>
    <row r="960" spans="1:67" ht="15.75" customHeight="1" x14ac:dyDescent="0.2">
      <c r="A960" s="1"/>
      <c r="B960" s="2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</row>
    <row r="961" spans="1:67" ht="15.75" customHeight="1" x14ac:dyDescent="0.2">
      <c r="A961" s="1"/>
      <c r="B961" s="2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</row>
    <row r="962" spans="1:67" ht="15.75" customHeight="1" x14ac:dyDescent="0.2">
      <c r="A962" s="1"/>
      <c r="B962" s="2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</row>
    <row r="963" spans="1:67" ht="15.75" customHeight="1" x14ac:dyDescent="0.2">
      <c r="A963" s="1"/>
      <c r="B963" s="2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</row>
    <row r="964" spans="1:67" ht="15.75" customHeight="1" x14ac:dyDescent="0.2">
      <c r="A964" s="1"/>
      <c r="B964" s="2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</row>
    <row r="965" spans="1:67" ht="15.75" customHeight="1" x14ac:dyDescent="0.2">
      <c r="A965" s="1"/>
      <c r="B965" s="2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</row>
    <row r="966" spans="1:67" ht="15.75" customHeight="1" x14ac:dyDescent="0.2">
      <c r="A966" s="1"/>
      <c r="B966" s="2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</row>
    <row r="967" spans="1:67" ht="15.75" customHeight="1" x14ac:dyDescent="0.2">
      <c r="A967" s="1"/>
      <c r="B967" s="2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</row>
    <row r="968" spans="1:67" ht="15.75" customHeight="1" x14ac:dyDescent="0.2">
      <c r="A968" s="1"/>
      <c r="B968" s="2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</row>
    <row r="969" spans="1:67" ht="15.75" customHeight="1" x14ac:dyDescent="0.2">
      <c r="A969" s="1"/>
      <c r="B969" s="2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</row>
    <row r="970" spans="1:67" ht="15.75" customHeight="1" x14ac:dyDescent="0.2">
      <c r="A970" s="1"/>
      <c r="B970" s="2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</row>
    <row r="971" spans="1:67" ht="15.75" customHeight="1" x14ac:dyDescent="0.2">
      <c r="A971" s="1"/>
      <c r="B971" s="2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</row>
    <row r="972" spans="1:67" ht="15.75" customHeight="1" x14ac:dyDescent="0.2">
      <c r="A972" s="1"/>
      <c r="B972" s="2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</row>
    <row r="973" spans="1:67" ht="15.75" customHeight="1" x14ac:dyDescent="0.2">
      <c r="A973" s="1"/>
      <c r="B973" s="2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</row>
    <row r="974" spans="1:67" ht="15.75" customHeight="1" x14ac:dyDescent="0.2">
      <c r="A974" s="1"/>
      <c r="B974" s="2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</row>
    <row r="975" spans="1:67" ht="15.75" customHeight="1" x14ac:dyDescent="0.2">
      <c r="A975" s="1"/>
      <c r="B975" s="2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</row>
    <row r="976" spans="1:67" ht="15.75" customHeight="1" x14ac:dyDescent="0.2">
      <c r="A976" s="1"/>
      <c r="B976" s="2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</row>
    <row r="977" spans="1:67" ht="15.75" customHeight="1" x14ac:dyDescent="0.2">
      <c r="A977" s="1"/>
      <c r="B977" s="2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</row>
    <row r="978" spans="1:67" ht="15.75" customHeight="1" x14ac:dyDescent="0.2">
      <c r="A978" s="1"/>
      <c r="B978" s="2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</row>
    <row r="979" spans="1:67" ht="15.75" customHeight="1" x14ac:dyDescent="0.2">
      <c r="A979" s="1"/>
      <c r="B979" s="2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</row>
    <row r="980" spans="1:67" ht="15.75" customHeight="1" x14ac:dyDescent="0.2">
      <c r="A980" s="1"/>
      <c r="B980" s="2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</row>
    <row r="981" spans="1:67" ht="15.75" customHeight="1" x14ac:dyDescent="0.2">
      <c r="A981" s="1"/>
      <c r="B981" s="2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</row>
    <row r="982" spans="1:67" ht="15.75" customHeight="1" x14ac:dyDescent="0.2">
      <c r="A982" s="1"/>
      <c r="B982" s="2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</row>
    <row r="983" spans="1:67" ht="15.75" customHeight="1" x14ac:dyDescent="0.2">
      <c r="A983" s="1"/>
      <c r="B983" s="2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</row>
    <row r="984" spans="1:67" ht="15.75" customHeight="1" x14ac:dyDescent="0.2">
      <c r="A984" s="1"/>
      <c r="B984" s="2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</row>
    <row r="985" spans="1:67" ht="15.75" customHeight="1" x14ac:dyDescent="0.2">
      <c r="A985" s="1"/>
      <c r="B985" s="2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</row>
    <row r="986" spans="1:67" ht="15.75" customHeight="1" x14ac:dyDescent="0.2">
      <c r="A986" s="1"/>
      <c r="B986" s="2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</row>
    <row r="987" spans="1:67" ht="15.75" customHeight="1" x14ac:dyDescent="0.2">
      <c r="A987" s="1"/>
      <c r="B987" s="2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</row>
    <row r="988" spans="1:67" ht="15.75" customHeight="1" x14ac:dyDescent="0.2">
      <c r="A988" s="1"/>
      <c r="B988" s="2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</row>
    <row r="989" spans="1:67" ht="15.75" customHeight="1" x14ac:dyDescent="0.2">
      <c r="A989" s="1"/>
      <c r="B989" s="2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</row>
    <row r="990" spans="1:67" ht="15.75" customHeight="1" x14ac:dyDescent="0.2">
      <c r="A990" s="1"/>
      <c r="B990" s="2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</row>
    <row r="991" spans="1:67" ht="15.75" customHeight="1" x14ac:dyDescent="0.2">
      <c r="A991" s="1"/>
      <c r="B991" s="2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</row>
    <row r="992" spans="1:67" ht="15.75" customHeight="1" x14ac:dyDescent="0.2">
      <c r="A992" s="1"/>
      <c r="B992" s="2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</row>
    <row r="993" spans="1:67" ht="15.75" customHeight="1" x14ac:dyDescent="0.2">
      <c r="A993" s="1"/>
      <c r="B993" s="2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</row>
    <row r="994" spans="1:67" ht="15.75" customHeight="1" x14ac:dyDescent="0.2">
      <c r="A994" s="1"/>
      <c r="B994" s="2"/>
      <c r="C994" s="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</row>
    <row r="995" spans="1:67" ht="15.75" customHeight="1" x14ac:dyDescent="0.2">
      <c r="A995" s="1"/>
      <c r="B995" s="2"/>
      <c r="C995" s="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</row>
    <row r="996" spans="1:67" ht="15.75" customHeight="1" x14ac:dyDescent="0.2">
      <c r="A996" s="1"/>
      <c r="B996" s="2"/>
      <c r="C996" s="3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</row>
    <row r="997" spans="1:67" ht="15.75" customHeight="1" x14ac:dyDescent="0.2">
      <c r="A997" s="1"/>
      <c r="B997" s="2"/>
      <c r="C997" s="3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</row>
    <row r="998" spans="1:67" ht="15.75" customHeight="1" x14ac:dyDescent="0.2">
      <c r="A998" s="1"/>
      <c r="B998" s="2"/>
      <c r="C998" s="3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</row>
    <row r="999" spans="1:67" ht="15.75" customHeight="1" x14ac:dyDescent="0.2">
      <c r="A999" s="1"/>
      <c r="B999" s="2"/>
      <c r="C999" s="3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</row>
  </sheetData>
  <mergeCells count="10">
    <mergeCell ref="BD12:BI12"/>
    <mergeCell ref="BJ12:BO12"/>
    <mergeCell ref="AX12:BC12"/>
    <mergeCell ref="T12:Y12"/>
    <mergeCell ref="N12:S12"/>
    <mergeCell ref="H12:M12"/>
    <mergeCell ref="AR12:AW12"/>
    <mergeCell ref="AL12:AQ12"/>
    <mergeCell ref="AF12:AK12"/>
    <mergeCell ref="Z12:AE1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Standings</vt:lpstr>
      <vt:lpstr>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Wicks</cp:lastModifiedBy>
  <dcterms:modified xsi:type="dcterms:W3CDTF">2018-07-04T18:13:04Z</dcterms:modified>
</cp:coreProperties>
</file>