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Pc-03\d\CONTABILIDAD\Control de Gastos Canta Callao\"/>
    </mc:Choice>
  </mc:AlternateContent>
  <xr:revisionPtr revIDLastSave="0" documentId="13_ncr:1_{74253E79-D060-4757-902F-4E528F6E3CA0}" xr6:coauthVersionLast="47" xr6:coauthVersionMax="47" xr10:uidLastSave="{00000000-0000-0000-0000-000000000000}"/>
  <bookViews>
    <workbookView xWindow="-120" yWindow="-120" windowWidth="29040" windowHeight="15840" tabRatio="755" activeTab="12" xr2:uid="{A201D5D3-D5DF-4EC7-B2A4-CA551A6BD805}"/>
  </bookViews>
  <sheets>
    <sheet name="CANTA CALLAO" sheetId="1" r:id="rId1"/>
    <sheet name="2010" sheetId="29" r:id="rId2"/>
    <sheet name="2011" sheetId="28" r:id="rId3"/>
    <sheet name="2012" sheetId="27" r:id="rId4"/>
    <sheet name="2013" sheetId="3" r:id="rId5"/>
    <sheet name="2014" sheetId="14" r:id="rId6"/>
    <sheet name="2015" sheetId="16" r:id="rId7"/>
    <sheet name="2016(2)" sheetId="30" state="hidden" r:id="rId8"/>
    <sheet name="2016" sheetId="17" r:id="rId9"/>
    <sheet name="2017" sheetId="18" r:id="rId10"/>
    <sheet name="2018" sheetId="19" r:id="rId11"/>
    <sheet name="2019" sheetId="20" r:id="rId12"/>
    <sheet name="2020" sheetId="21" r:id="rId13"/>
    <sheet name="2021" sheetId="22" r:id="rId14"/>
    <sheet name="2022" sheetId="23" r:id="rId15"/>
    <sheet name="2023" sheetId="24" r:id="rId16"/>
    <sheet name="2024" sheetId="25" r:id="rId17"/>
    <sheet name="RESUMEN" sheetId="26" r:id="rId18"/>
  </sheets>
  <definedNames>
    <definedName name="_xlnm._FilterDatabase" localSheetId="4" hidden="1">'2013'!$A$6:$H$275</definedName>
    <definedName name="_xlnm._FilterDatabase" localSheetId="8" hidden="1">'2016'!$A$5:$H$143</definedName>
    <definedName name="_xlnm._FilterDatabase" localSheetId="11" hidden="1">'2019'!$A$5:$H$5</definedName>
    <definedName name="_xlnm._FilterDatabase" localSheetId="13" hidden="1">'2021'!$A$5:$H$125</definedName>
    <definedName name="_xlnm._FilterDatabase" localSheetId="14" hidden="1">'2022'!$A$5:$M$151</definedName>
    <definedName name="_xlnm._FilterDatabase" localSheetId="15"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8" l="1"/>
  <c r="F2" i="20"/>
  <c r="F2" i="16"/>
  <c r="F62" i="25"/>
  <c r="F54" i="25" l="1"/>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F2" i="22" l="1"/>
  <c r="A7" i="22" l="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A60" i="19"/>
  <c r="F56" i="19"/>
  <c r="F52" i="19"/>
  <c r="A32" i="19"/>
  <c r="A8" i="19"/>
  <c r="A7" i="19"/>
  <c r="F129" i="23" l="1"/>
  <c r="F128" i="23"/>
  <c r="F52" i="23"/>
  <c r="F46" i="23"/>
  <c r="F41" i="23"/>
  <c r="F30" i="23"/>
  <c r="A25" i="23"/>
  <c r="A17" i="23"/>
  <c r="F16" i="23"/>
  <c r="F13" i="23"/>
  <c r="F11" i="23"/>
  <c r="F9" i="23"/>
  <c r="F8" i="23"/>
  <c r="F2" i="23" l="1"/>
  <c r="I53" i="21"/>
  <c r="M149" i="23" l="1"/>
  <c r="M141" i="23"/>
  <c r="J138" i="23"/>
  <c r="M134" i="23"/>
  <c r="M151" i="23" l="1"/>
  <c r="M153" i="23" s="1"/>
  <c r="F82" i="24" l="1"/>
  <c r="F80" i="24"/>
  <c r="F74" i="24"/>
  <c r="F2" i="24" l="1"/>
  <c r="F190" i="16"/>
  <c r="F160" i="16"/>
  <c r="F159" i="16"/>
  <c r="A132" i="16"/>
  <c r="A133" i="16" s="1"/>
  <c r="A131" i="16"/>
  <c r="F122" i="16"/>
  <c r="A121" i="16"/>
  <c r="A112" i="16"/>
  <c r="A110" i="16"/>
  <c r="A109" i="16"/>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N15" i="14" l="1"/>
  <c r="A232" i="14"/>
  <c r="A225" i="14"/>
  <c r="A226" i="14" s="1"/>
  <c r="A227" i="14" s="1"/>
  <c r="A228" i="14" s="1"/>
  <c r="A229" i="14" s="1"/>
  <c r="A230" i="14" s="1"/>
  <c r="A219" i="14"/>
  <c r="A220" i="14" s="1"/>
  <c r="A221" i="14" s="1"/>
  <c r="A222" i="14" s="1"/>
  <c r="A223" i="14" s="1"/>
  <c r="A210" i="14"/>
  <c r="A211" i="14" s="1"/>
  <c r="A212" i="14" s="1"/>
  <c r="A213" i="14" s="1"/>
  <c r="A207" i="14"/>
  <c r="F197" i="14"/>
  <c r="A187" i="14"/>
  <c r="A188" i="14" s="1"/>
  <c r="A189" i="14" s="1"/>
  <c r="A190" i="14" s="1"/>
  <c r="A191" i="14" s="1"/>
  <c r="A192" i="14" s="1"/>
  <c r="A186" i="14"/>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F2" i="17" l="1"/>
  <c r="A7" i="18" l="1"/>
  <c r="A8" i="18" s="1"/>
  <c r="A9" i="18" l="1"/>
  <c r="G2" i="17" l="1"/>
  <c r="A7" i="17"/>
  <c r="A8" i="17" s="1"/>
  <c r="A9" i="17" s="1"/>
  <c r="A10" i="17" s="1"/>
  <c r="A11" i="17" l="1"/>
  <c r="F2" i="28"/>
  <c r="F2" i="29"/>
  <c r="F2" i="27"/>
  <c r="A12" i="17" l="1"/>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C22" i="26" l="1"/>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C27" i="26" l="1"/>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18" i="18" l="1"/>
  <c r="A21" i="17"/>
  <c r="A19" i="18" l="1"/>
  <c r="A22" i="17"/>
  <c r="A20" i="18" l="1"/>
  <c r="A21" i="18" s="1"/>
  <c r="A22" i="18" s="1"/>
  <c r="A23" i="17"/>
  <c r="A23" i="18" l="1"/>
  <c r="A24" i="18" s="1"/>
  <c r="A25" i="18" s="1"/>
  <c r="A26" i="18" s="1"/>
  <c r="A27" i="18" s="1"/>
  <c r="A28" i="18" s="1"/>
  <c r="A29" i="18" s="1"/>
  <c r="A30" i="18" s="1"/>
  <c r="A31" i="18" s="1"/>
  <c r="A24" i="17"/>
  <c r="A32" i="18" l="1"/>
  <c r="A33" i="18" s="1"/>
  <c r="A34" i="18" s="1"/>
  <c r="A35" i="18" s="1"/>
  <c r="A36" i="18" s="1"/>
  <c r="A25" i="17"/>
  <c r="A37" i="18" l="1"/>
  <c r="A38" i="18" s="1"/>
  <c r="A39" i="18" s="1"/>
  <c r="A40" i="18" s="1"/>
  <c r="A41" i="18" s="1"/>
  <c r="A42" i="18" s="1"/>
  <c r="A43" i="18" s="1"/>
  <c r="A44" i="18" s="1"/>
  <c r="A45" i="18" s="1"/>
  <c r="A46" i="18" s="1"/>
  <c r="A47" i="18" s="1"/>
  <c r="A48" i="18" s="1"/>
  <c r="A49" i="18" s="1"/>
  <c r="A50" i="18" s="1"/>
  <c r="A51" i="18" s="1"/>
  <c r="A26" i="17"/>
  <c r="A27" i="17" s="1"/>
  <c r="A28" i="17" s="1"/>
  <c r="A29" i="17" s="1"/>
  <c r="A52" i="18" l="1"/>
  <c r="A53" i="18" s="1"/>
  <c r="A54" i="18" s="1"/>
  <c r="A55" i="18" s="1"/>
  <c r="A56" i="18" s="1"/>
  <c r="A57" i="18" s="1"/>
  <c r="A58" i="18" s="1"/>
  <c r="A30" i="17"/>
  <c r="A59" i="18" l="1"/>
  <c r="A60" i="18" s="1"/>
  <c r="A61" i="18" s="1"/>
  <c r="A62" i="18" s="1"/>
  <c r="A31" i="17"/>
  <c r="A32" i="17" s="1"/>
  <c r="A33" i="17" s="1"/>
  <c r="A34" i="17" s="1"/>
  <c r="A35" i="17" s="1"/>
  <c r="A36" i="17" s="1"/>
  <c r="A37" i="17" s="1"/>
  <c r="A63" i="18" l="1"/>
  <c r="A64" i="18" s="1"/>
  <c r="A65" i="18" s="1"/>
  <c r="A66" i="18" s="1"/>
  <c r="A67" i="18" s="1"/>
  <c r="A68" i="18" s="1"/>
  <c r="A69" i="18" s="1"/>
  <c r="A70" i="18" s="1"/>
  <c r="A71" i="18" s="1"/>
  <c r="A72" i="18" s="1"/>
  <c r="A38" i="17"/>
  <c r="A39" i="17" s="1"/>
  <c r="A40" i="17" s="1"/>
  <c r="A73" i="18" l="1"/>
  <c r="A74" i="18" s="1"/>
  <c r="A75" i="18" s="1"/>
  <c r="A76" i="18" s="1"/>
  <c r="A77" i="18" s="1"/>
  <c r="A78" i="18" s="1"/>
  <c r="A79" i="18" s="1"/>
  <c r="A80" i="18" s="1"/>
  <c r="A81" i="18" s="1"/>
  <c r="A82" i="18" s="1"/>
  <c r="A83" i="18" s="1"/>
  <c r="A41" i="17"/>
  <c r="A84" i="18" l="1"/>
  <c r="A85" i="18" s="1"/>
  <c r="A86" i="18" s="1"/>
  <c r="A87" i="18" s="1"/>
  <c r="A88" i="18" s="1"/>
  <c r="A89" i="18" s="1"/>
  <c r="A90" i="18" s="1"/>
  <c r="A91" i="18" s="1"/>
  <c r="A92" i="18" s="1"/>
  <c r="A93" i="18" s="1"/>
  <c r="A94" i="18" s="1"/>
  <c r="A95" i="18" s="1"/>
  <c r="A96" i="18" s="1"/>
  <c r="A97" i="18" s="1"/>
  <c r="A98" i="18" s="1"/>
  <c r="A99" i="18" s="1"/>
  <c r="A100" i="18" s="1"/>
  <c r="A42" i="17"/>
  <c r="A43" i="17" s="1"/>
  <c r="A44" i="17" s="1"/>
  <c r="A101" i="18" l="1"/>
  <c r="A102" i="18" s="1"/>
  <c r="A103" i="18" s="1"/>
  <c r="A104" i="18" s="1"/>
  <c r="A105" i="18" s="1"/>
  <c r="A106" i="18" s="1"/>
  <c r="A107" i="18" s="1"/>
  <c r="A108" i="18" s="1"/>
  <c r="A45" i="17"/>
  <c r="A46" i="17" s="1"/>
  <c r="A47" i="17" s="1"/>
  <c r="A48" i="17" s="1"/>
  <c r="A49" i="17" s="1"/>
  <c r="A50" i="17" s="1"/>
  <c r="A51" i="17" s="1"/>
  <c r="A52" i="17" s="1"/>
  <c r="A53" i="17" s="1"/>
  <c r="A54" i="17" s="1"/>
  <c r="A55" i="17" s="1"/>
  <c r="A56" i="17" s="1"/>
  <c r="A109" i="18" l="1"/>
  <c r="A110" i="18" s="1"/>
  <c r="A111" i="18" s="1"/>
  <c r="A112" i="18" s="1"/>
  <c r="A113" i="18" s="1"/>
  <c r="A114" i="18" s="1"/>
  <c r="A115" i="18" s="1"/>
  <c r="A116" i="18" s="1"/>
  <c r="A117" i="18" s="1"/>
  <c r="A118" i="18" s="1"/>
  <c r="A119" i="18" s="1"/>
  <c r="A120" i="18" s="1"/>
  <c r="A121" i="18" s="1"/>
  <c r="A122" i="18" s="1"/>
  <c r="A57" i="17"/>
  <c r="A123" i="18" l="1"/>
  <c r="A124" i="18" s="1"/>
  <c r="A125" i="18" s="1"/>
  <c r="A126" i="18" s="1"/>
  <c r="A127" i="18" s="1"/>
  <c r="A128" i="18" s="1"/>
  <c r="A129" i="18" s="1"/>
  <c r="A130" i="18" s="1"/>
  <c r="A131" i="18" s="1"/>
  <c r="A132" i="18" s="1"/>
  <c r="A133" i="18" s="1"/>
  <c r="A134" i="18" s="1"/>
  <c r="A58" i="17"/>
  <c r="A59" i="17" s="1"/>
  <c r="A135" i="18" l="1"/>
  <c r="A136" i="18" s="1"/>
  <c r="A137" i="18" s="1"/>
  <c r="A138" i="18" s="1"/>
  <c r="A139" i="18" s="1"/>
  <c r="A140" i="18" s="1"/>
  <c r="A141" i="18" s="1"/>
  <c r="A60" i="17"/>
  <c r="A142" i="18" l="1"/>
  <c r="A143" i="18" s="1"/>
  <c r="A144" i="18" s="1"/>
  <c r="A145" i="18" s="1"/>
  <c r="A146" i="18" s="1"/>
  <c r="A147" i="18" s="1"/>
  <c r="A148" i="18" s="1"/>
  <c r="A149" i="18" s="1"/>
  <c r="A150" i="18" s="1"/>
  <c r="A151" i="18" s="1"/>
  <c r="A61" i="17"/>
  <c r="A62" i="17" s="1"/>
  <c r="A63" i="17" s="1"/>
  <c r="A152" i="18" l="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72" i="18" l="1"/>
  <c r="A173" i="18" s="1"/>
  <c r="A70" i="17"/>
  <c r="A71" i="17" s="1"/>
  <c r="A174" i="18" l="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78" i="17" l="1"/>
  <c r="A79" i="17" s="1"/>
  <c r="A80" i="17" s="1"/>
  <c r="A81" i="17" s="1"/>
  <c r="A82" i="17" s="1"/>
  <c r="A83" i="17" s="1"/>
  <c r="A84" i="17" l="1"/>
  <c r="A85" i="17" l="1"/>
  <c r="A86" i="17" l="1"/>
  <c r="A87" i="17" l="1"/>
  <c r="A88" i="17" l="1"/>
  <c r="A89" i="17" s="1"/>
  <c r="A90" i="17" l="1"/>
  <c r="A91" i="17" s="1"/>
  <c r="A92" i="17" s="1"/>
  <c r="A93" i="17" l="1"/>
  <c r="A94" i="17" s="1"/>
  <c r="A95" i="17" l="1"/>
  <c r="A96" i="17" l="1"/>
  <c r="A97" i="17" l="1"/>
  <c r="A98" i="17" s="1"/>
  <c r="A99" i="17" l="1"/>
  <c r="A100" i="17" s="1"/>
  <c r="A101" i="17" l="1"/>
  <c r="A102" i="17" l="1"/>
  <c r="A103" i="17" s="1"/>
  <c r="A104" i="17" l="1"/>
  <c r="A105" i="17" s="1"/>
  <c r="A106" i="17" l="1"/>
  <c r="A107" i="17" l="1"/>
  <c r="A108" i="17" s="1"/>
  <c r="A109" i="17" s="1"/>
  <c r="A110" i="17" s="1"/>
  <c r="A111" i="17" l="1"/>
  <c r="A112" i="17" s="1"/>
  <c r="A113" i="17" s="1"/>
  <c r="A114" i="17" l="1"/>
  <c r="A115" i="17" s="1"/>
  <c r="A116" i="17" l="1"/>
  <c r="A117" i="17" s="1"/>
  <c r="A118" i="17" s="1"/>
  <c r="A119" i="17" s="1"/>
  <c r="A120" i="17" s="1"/>
  <c r="A121" i="17" s="1"/>
  <c r="A122" i="17" l="1"/>
  <c r="A123" i="17" s="1"/>
  <c r="A124" i="17" s="1"/>
  <c r="A125" i="17" s="1"/>
  <c r="A126" i="17" s="1"/>
  <c r="A127" i="17" s="1"/>
  <c r="A128" i="17" l="1"/>
  <c r="A129" i="17" s="1"/>
  <c r="A130" i="17" s="1"/>
  <c r="A131" i="17" l="1"/>
  <c r="A132" i="17" l="1"/>
  <c r="A133" i="17" s="1"/>
  <c r="A134" i="17" s="1"/>
  <c r="A135" i="17" s="1"/>
  <c r="A136" i="17" l="1"/>
  <c r="A137" i="17" l="1"/>
  <c r="A138" i="17" s="1"/>
  <c r="A139" i="17" s="1"/>
  <c r="A140" i="17" s="1"/>
  <c r="A141" i="17" s="1"/>
  <c r="A142" i="17" l="1"/>
  <c r="A143" i="17" l="1"/>
</calcChain>
</file>

<file path=xl/sharedStrings.xml><?xml version="1.0" encoding="utf-8"?>
<sst xmlns="http://schemas.openxmlformats.org/spreadsheetml/2006/main" count="10848" uniqueCount="3260">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</sst>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74">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426" activePane="bottomLeft" state="frozen"/>
      <selection pane="bottomLeft" activeCell="D10" sqref="D10"/>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251" t="s">
        <v>0</v>
      </c>
      <c r="C2" s="251"/>
      <c r="E2" s="6" t="s">
        <v>1</v>
      </c>
      <c r="F2" s="7">
        <f>SUM(F6:F6033)</f>
        <v>1723028.3920000002</v>
      </c>
      <c r="G2" s="8">
        <f>SUM(G6:G6035)</f>
        <v>42270</v>
      </c>
      <c r="H2" s="9"/>
    </row>
    <row r="3" spans="1:8" ht="19.5" thickBot="1" x14ac:dyDescent="0.35">
      <c r="G3" s="5"/>
      <c r="H3" s="5"/>
    </row>
    <row r="4" spans="1:8" ht="24" customHeight="1" thickBot="1" x14ac:dyDescent="0.3">
      <c r="A4" s="252" t="s">
        <v>2</v>
      </c>
      <c r="B4" s="252"/>
      <c r="C4" s="252"/>
      <c r="D4" s="252"/>
      <c r="E4" s="252"/>
      <c r="F4" s="252"/>
      <c r="G4" s="253"/>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254">
        <v>2473</v>
      </c>
      <c r="B2478" s="256">
        <v>42272</v>
      </c>
      <c r="C2478" s="258"/>
      <c r="D2478" s="260" t="s">
        <v>2725</v>
      </c>
      <c r="E2478" s="27" t="s">
        <v>2726</v>
      </c>
      <c r="F2478" s="24">
        <v>1870</v>
      </c>
      <c r="G2478" s="42"/>
      <c r="H2478" s="43"/>
    </row>
    <row r="2479" spans="1:14" ht="38.25" thickBot="1" x14ac:dyDescent="0.3">
      <c r="A2479" s="255"/>
      <c r="B2479" s="257"/>
      <c r="C2479" s="259"/>
      <c r="D2479" s="261"/>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254">
        <v>2485</v>
      </c>
      <c r="B2491" s="256">
        <v>42281</v>
      </c>
      <c r="C2491" s="260"/>
      <c r="D2491" s="260" t="s">
        <v>15</v>
      </c>
      <c r="E2491" s="27" t="s">
        <v>2741</v>
      </c>
      <c r="F2491" s="24">
        <v>48.3</v>
      </c>
      <c r="G2491" s="42"/>
      <c r="H2491" s="43"/>
    </row>
    <row r="2492" spans="1:8" ht="75.75" thickBot="1" x14ac:dyDescent="0.3">
      <c r="A2492" s="255"/>
      <c r="B2492" s="257"/>
      <c r="C2492" s="261"/>
      <c r="D2492" s="261"/>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254">
        <v>2506</v>
      </c>
      <c r="B2513" s="256">
        <v>42340</v>
      </c>
      <c r="C2513" s="26" t="s">
        <v>2767</v>
      </c>
      <c r="D2513" s="27" t="s">
        <v>15</v>
      </c>
      <c r="E2513" s="27" t="s">
        <v>227</v>
      </c>
      <c r="F2513" s="24">
        <v>9.99</v>
      </c>
      <c r="G2513" s="42"/>
      <c r="H2513" s="43"/>
    </row>
    <row r="2514" spans="1:8" ht="19.5" thickBot="1" x14ac:dyDescent="0.3">
      <c r="A2514" s="255"/>
      <c r="B2514" s="257"/>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254">
        <v>2519</v>
      </c>
      <c r="B2527" s="256">
        <v>42347</v>
      </c>
      <c r="C2527" s="26" t="s">
        <v>2791</v>
      </c>
      <c r="D2527" s="27" t="s">
        <v>2781</v>
      </c>
      <c r="E2527" s="27" t="s">
        <v>2792</v>
      </c>
      <c r="F2527" s="266">
        <v>187.2</v>
      </c>
      <c r="G2527" s="42"/>
      <c r="H2527" s="43"/>
    </row>
    <row r="2528" spans="1:8" ht="38.25" thickBot="1" x14ac:dyDescent="0.3">
      <c r="A2528" s="264"/>
      <c r="B2528" s="265"/>
      <c r="C2528" s="26" t="s">
        <v>2793</v>
      </c>
      <c r="D2528" s="27" t="s">
        <v>2781</v>
      </c>
      <c r="E2528" s="27" t="s">
        <v>2794</v>
      </c>
      <c r="F2528" s="267"/>
      <c r="G2528" s="42"/>
      <c r="H2528" s="43"/>
    </row>
    <row r="2529" spans="1:11" ht="38.25" thickBot="1" x14ac:dyDescent="0.3">
      <c r="A2529" s="264"/>
      <c r="B2529" s="265"/>
      <c r="C2529" s="26" t="s">
        <v>2795</v>
      </c>
      <c r="D2529" s="27" t="s">
        <v>2781</v>
      </c>
      <c r="E2529" s="27" t="s">
        <v>2796</v>
      </c>
      <c r="F2529" s="267"/>
      <c r="G2529" s="42"/>
      <c r="H2529" s="43"/>
      <c r="J2529">
        <v>1.53</v>
      </c>
    </row>
    <row r="2530" spans="1:11" ht="38.25" thickBot="1" x14ac:dyDescent="0.3">
      <c r="A2530" s="255"/>
      <c r="B2530" s="257"/>
      <c r="C2530" s="26" t="s">
        <v>2797</v>
      </c>
      <c r="D2530" s="27" t="s">
        <v>2781</v>
      </c>
      <c r="E2530" s="27" t="s">
        <v>2798</v>
      </c>
      <c r="F2530" s="268"/>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269">
        <v>2544</v>
      </c>
      <c r="B2555" s="256">
        <v>42033</v>
      </c>
      <c r="C2555" s="26" t="s">
        <v>2846</v>
      </c>
      <c r="D2555" s="27" t="s">
        <v>2781</v>
      </c>
      <c r="E2555" s="27" t="s">
        <v>2847</v>
      </c>
      <c r="F2555" s="24"/>
      <c r="G2555" s="262">
        <v>1500</v>
      </c>
      <c r="H2555" s="43"/>
    </row>
    <row r="2556" spans="1:8" ht="38.25" thickBot="1" x14ac:dyDescent="0.3">
      <c r="A2556" s="270"/>
      <c r="B2556" s="257"/>
      <c r="C2556" s="26" t="s">
        <v>2848</v>
      </c>
      <c r="D2556" s="27" t="s">
        <v>2781</v>
      </c>
      <c r="E2556" s="27" t="s">
        <v>2849</v>
      </c>
      <c r="F2556" s="24"/>
      <c r="G2556" s="263"/>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 ref="B2:C2"/>
    <mergeCell ref="A4:G4"/>
    <mergeCell ref="A2478:A2479"/>
    <mergeCell ref="B2478:B2479"/>
    <mergeCell ref="C2478:C2479"/>
    <mergeCell ref="D2478:D2479"/>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topLeftCell="A172" zoomScaleNormal="100" workbookViewId="0">
      <selection activeCell="D178" sqref="D178"/>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272" t="s">
        <v>2</v>
      </c>
      <c r="B4" s="272"/>
      <c r="C4" s="272"/>
      <c r="D4" s="272"/>
      <c r="E4" s="272"/>
      <c r="F4" s="272"/>
      <c r="G4" s="272"/>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H487"/>
  <sheetViews>
    <sheetView topLeftCell="A74" zoomScaleNormal="100" workbookViewId="0">
      <selection activeCell="E91" sqref="E91:F99"/>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7" s="175" customFormat="1" ht="30" x14ac:dyDescent="0.25">
      <c r="A65" s="171">
        <v>60</v>
      </c>
      <c r="B65" s="172">
        <v>43264</v>
      </c>
      <c r="C65" s="174" t="s">
        <v>616</v>
      </c>
      <c r="D65" s="174" t="s">
        <v>15</v>
      </c>
      <c r="E65" s="174" t="s">
        <v>1839</v>
      </c>
      <c r="F65" s="198">
        <v>144</v>
      </c>
      <c r="G65" s="225"/>
    </row>
    <row r="66" spans="1:7" s="175" customFormat="1" ht="30" x14ac:dyDescent="0.25">
      <c r="A66" s="171">
        <v>61</v>
      </c>
      <c r="B66" s="178">
        <v>43263</v>
      </c>
      <c r="C66" s="174" t="s">
        <v>660</v>
      </c>
      <c r="D66" s="174" t="s">
        <v>1682</v>
      </c>
      <c r="E66" s="174" t="s">
        <v>1838</v>
      </c>
      <c r="F66" s="198">
        <v>133.1</v>
      </c>
      <c r="G66" s="225"/>
    </row>
    <row r="67" spans="1:7" s="175" customFormat="1" ht="30" x14ac:dyDescent="0.25">
      <c r="A67" s="171">
        <v>62</v>
      </c>
      <c r="B67" s="172">
        <v>43285</v>
      </c>
      <c r="C67" s="174" t="s">
        <v>660</v>
      </c>
      <c r="D67" s="174" t="s">
        <v>15</v>
      </c>
      <c r="E67" s="174" t="s">
        <v>1847</v>
      </c>
      <c r="F67" s="198">
        <v>122.3</v>
      </c>
      <c r="G67" s="225"/>
    </row>
    <row r="68" spans="1:7" s="175" customFormat="1" ht="30" x14ac:dyDescent="0.25">
      <c r="A68" s="171">
        <v>63</v>
      </c>
      <c r="B68" s="172">
        <v>43290</v>
      </c>
      <c r="C68" s="174" t="s">
        <v>15</v>
      </c>
      <c r="D68" s="174" t="s">
        <v>1302</v>
      </c>
      <c r="E68" s="174" t="s">
        <v>1848</v>
      </c>
      <c r="F68" s="198">
        <v>11.7</v>
      </c>
      <c r="G68" s="225"/>
    </row>
    <row r="69" spans="1:7" s="175" customFormat="1" ht="45" x14ac:dyDescent="0.25">
      <c r="A69" s="171">
        <v>64</v>
      </c>
      <c r="B69" s="176">
        <v>43292</v>
      </c>
      <c r="C69" s="174" t="s">
        <v>15</v>
      </c>
      <c r="D69" s="174" t="s">
        <v>1853</v>
      </c>
      <c r="E69" s="174" t="s">
        <v>1852</v>
      </c>
      <c r="F69" s="198">
        <v>10</v>
      </c>
      <c r="G69" s="225"/>
    </row>
    <row r="70" spans="1:7" s="175" customFormat="1" ht="45" x14ac:dyDescent="0.25">
      <c r="A70" s="171">
        <v>65</v>
      </c>
      <c r="B70" s="176">
        <v>43292</v>
      </c>
      <c r="C70" s="174" t="s">
        <v>15</v>
      </c>
      <c r="D70" s="174" t="s">
        <v>1855</v>
      </c>
      <c r="E70" s="174" t="s">
        <v>1854</v>
      </c>
      <c r="F70" s="198">
        <v>3.1</v>
      </c>
      <c r="G70" s="225"/>
    </row>
    <row r="71" spans="1:7" s="175" customFormat="1" ht="75" x14ac:dyDescent="0.25">
      <c r="A71" s="171">
        <v>66</v>
      </c>
      <c r="B71" s="176">
        <v>43297</v>
      </c>
      <c r="C71" s="173" t="s">
        <v>3140</v>
      </c>
      <c r="D71" s="173" t="s">
        <v>1857</v>
      </c>
      <c r="E71" s="182"/>
      <c r="F71" s="198">
        <v>1019.77</v>
      </c>
      <c r="G71" s="226"/>
    </row>
    <row r="72" spans="1:7" s="175" customFormat="1" x14ac:dyDescent="0.25">
      <c r="A72" s="171">
        <v>67</v>
      </c>
      <c r="B72" s="172">
        <v>43386</v>
      </c>
      <c r="C72" s="174" t="s">
        <v>100</v>
      </c>
      <c r="D72" s="174" t="s">
        <v>1877</v>
      </c>
      <c r="E72" s="174"/>
      <c r="F72" s="198">
        <v>720</v>
      </c>
      <c r="G72" s="225"/>
    </row>
    <row r="73" spans="1:7" s="175" customFormat="1" ht="60" x14ac:dyDescent="0.25">
      <c r="A73" s="171">
        <v>68</v>
      </c>
      <c r="B73" s="176">
        <v>43386</v>
      </c>
      <c r="C73" s="174" t="s">
        <v>660</v>
      </c>
      <c r="D73" s="174" t="s">
        <v>1879</v>
      </c>
      <c r="E73" s="174" t="s">
        <v>1878</v>
      </c>
      <c r="F73" s="198">
        <v>219</v>
      </c>
      <c r="G73" s="225"/>
    </row>
    <row r="74" spans="1:7" s="175" customFormat="1" ht="45" x14ac:dyDescent="0.25">
      <c r="A74" s="171">
        <v>69</v>
      </c>
      <c r="B74" s="176">
        <v>43386</v>
      </c>
      <c r="C74" s="174" t="s">
        <v>660</v>
      </c>
      <c r="D74" s="174" t="s">
        <v>1881</v>
      </c>
      <c r="E74" s="174" t="s">
        <v>1880</v>
      </c>
      <c r="F74" s="198">
        <v>98.7</v>
      </c>
      <c r="G74" s="225"/>
    </row>
    <row r="75" spans="1:7" s="175" customFormat="1" ht="30" x14ac:dyDescent="0.25">
      <c r="A75" s="171">
        <v>70</v>
      </c>
      <c r="B75" s="172">
        <v>43396</v>
      </c>
      <c r="C75" s="174" t="s">
        <v>660</v>
      </c>
      <c r="D75" s="174" t="s">
        <v>1884</v>
      </c>
      <c r="E75" s="174" t="s">
        <v>1883</v>
      </c>
      <c r="F75" s="198">
        <v>49.4</v>
      </c>
      <c r="G75" s="225"/>
    </row>
    <row r="76" spans="1:7" s="175" customFormat="1" x14ac:dyDescent="0.25">
      <c r="A76" s="171">
        <v>71</v>
      </c>
      <c r="B76" s="172">
        <v>43346</v>
      </c>
      <c r="C76" s="174" t="s">
        <v>1778</v>
      </c>
      <c r="D76" s="174" t="s">
        <v>3141</v>
      </c>
      <c r="E76" s="174"/>
      <c r="F76" s="198">
        <v>21.45</v>
      </c>
      <c r="G76" s="225"/>
    </row>
    <row r="77" spans="1:7" s="175" customFormat="1" ht="45" x14ac:dyDescent="0.25">
      <c r="A77" s="171">
        <v>72</v>
      </c>
      <c r="B77" s="172">
        <v>43452</v>
      </c>
      <c r="C77" s="174" t="s">
        <v>1729</v>
      </c>
      <c r="D77" s="174" t="s">
        <v>3142</v>
      </c>
      <c r="E77" s="174"/>
      <c r="F77" s="198">
        <v>120</v>
      </c>
      <c r="G77" s="225"/>
    </row>
    <row r="78" spans="1:7" s="175" customFormat="1" ht="45" x14ac:dyDescent="0.25">
      <c r="A78" s="171">
        <v>73</v>
      </c>
      <c r="B78" s="172">
        <v>43105</v>
      </c>
      <c r="C78" s="174" t="s">
        <v>15</v>
      </c>
      <c r="D78" s="174" t="s">
        <v>3154</v>
      </c>
      <c r="E78" s="174"/>
      <c r="F78" s="198">
        <v>400</v>
      </c>
      <c r="G78" s="225"/>
    </row>
    <row r="79" spans="1:7" s="66" customFormat="1" ht="30" x14ac:dyDescent="0.25">
      <c r="A79" s="131">
        <f t="shared" ref="A79:A136" si="0">+A78+1</f>
        <v>74</v>
      </c>
      <c r="B79" s="132">
        <v>44133</v>
      </c>
      <c r="C79" s="133" t="s">
        <v>3255</v>
      </c>
      <c r="D79" s="156" t="s">
        <v>3252</v>
      </c>
      <c r="E79" s="133" t="s">
        <v>3257</v>
      </c>
      <c r="F79" s="198">
        <v>292.63</v>
      </c>
      <c r="G79" s="225"/>
    </row>
    <row r="80" spans="1:7" s="66" customFormat="1" ht="30" x14ac:dyDescent="0.25">
      <c r="A80" s="131">
        <f t="shared" si="0"/>
        <v>75</v>
      </c>
      <c r="B80" s="132">
        <v>44133</v>
      </c>
      <c r="C80" s="133" t="s">
        <v>3256</v>
      </c>
      <c r="D80" s="156" t="s">
        <v>3253</v>
      </c>
      <c r="E80" s="133" t="s">
        <v>3257</v>
      </c>
      <c r="F80" s="198">
        <v>58.12</v>
      </c>
      <c r="G80" s="225"/>
    </row>
    <row r="81" spans="1:7" s="66" customFormat="1" ht="30" x14ac:dyDescent="0.25">
      <c r="A81" s="131">
        <f t="shared" si="0"/>
        <v>76</v>
      </c>
      <c r="B81" s="132">
        <v>44133</v>
      </c>
      <c r="C81" s="133" t="s">
        <v>3118</v>
      </c>
      <c r="D81" s="156" t="s">
        <v>3254</v>
      </c>
      <c r="E81" s="133" t="s">
        <v>3257</v>
      </c>
      <c r="F81" s="198">
        <v>144.78</v>
      </c>
      <c r="G81" s="225"/>
    </row>
    <row r="82" spans="1:7" x14ac:dyDescent="0.25">
      <c r="A82" s="94">
        <f t="shared" si="0"/>
        <v>77</v>
      </c>
      <c r="B82" s="92"/>
      <c r="C82" s="89"/>
      <c r="D82" s="89"/>
      <c r="E82" s="89"/>
      <c r="F82" s="89"/>
      <c r="G82" s="89"/>
    </row>
    <row r="83" spans="1:7" x14ac:dyDescent="0.25">
      <c r="A83" s="94">
        <f t="shared" si="0"/>
        <v>78</v>
      </c>
      <c r="B83" s="92"/>
      <c r="C83" s="89"/>
      <c r="D83" s="89"/>
      <c r="E83" s="89"/>
      <c r="F83" s="89"/>
      <c r="G83" s="89"/>
    </row>
    <row r="84" spans="1:7" x14ac:dyDescent="0.25">
      <c r="A84" s="94">
        <f t="shared" si="0"/>
        <v>79</v>
      </c>
      <c r="B84" s="92"/>
      <c r="C84" s="89"/>
      <c r="D84" s="89"/>
      <c r="E84" s="89"/>
      <c r="F84" s="89"/>
      <c r="G84" s="89"/>
    </row>
    <row r="85" spans="1:7" x14ac:dyDescent="0.25">
      <c r="A85" s="94">
        <f t="shared" si="0"/>
        <v>80</v>
      </c>
      <c r="B85" s="92"/>
      <c r="C85" s="89"/>
      <c r="D85" s="89"/>
      <c r="E85" s="89"/>
      <c r="F85" s="89"/>
      <c r="G85" s="89"/>
    </row>
    <row r="86" spans="1:7" x14ac:dyDescent="0.25">
      <c r="A86" s="94">
        <f t="shared" si="0"/>
        <v>81</v>
      </c>
      <c r="B86" s="92"/>
      <c r="C86" s="89"/>
      <c r="D86" s="89"/>
      <c r="E86" s="89"/>
      <c r="F86" s="89"/>
      <c r="G86" s="89"/>
    </row>
    <row r="87" spans="1:7" x14ac:dyDescent="0.25">
      <c r="A87" s="94">
        <f t="shared" si="0"/>
        <v>82</v>
      </c>
      <c r="B87" s="92"/>
      <c r="C87" s="89"/>
      <c r="D87" s="89"/>
      <c r="E87" s="89"/>
      <c r="F87" s="89"/>
      <c r="G87" s="89"/>
    </row>
    <row r="88" spans="1:7" x14ac:dyDescent="0.25">
      <c r="A88" s="94">
        <f t="shared" si="0"/>
        <v>83</v>
      </c>
      <c r="B88" s="92"/>
      <c r="C88" s="89"/>
      <c r="D88" s="89"/>
      <c r="E88" s="89"/>
      <c r="F88" s="89"/>
      <c r="G88" s="89"/>
    </row>
    <row r="89" spans="1:7" x14ac:dyDescent="0.25">
      <c r="A89" s="94">
        <f t="shared" si="0"/>
        <v>84</v>
      </c>
      <c r="B89" s="92"/>
      <c r="C89" s="89"/>
      <c r="D89" s="89"/>
      <c r="E89" s="89"/>
      <c r="F89" s="89"/>
      <c r="G89" s="89"/>
    </row>
    <row r="90" spans="1:7" x14ac:dyDescent="0.25">
      <c r="A90" s="94">
        <f t="shared" si="0"/>
        <v>85</v>
      </c>
      <c r="B90" s="92"/>
      <c r="C90" s="89"/>
      <c r="D90" s="89"/>
      <c r="E90" s="89"/>
      <c r="F90" s="89"/>
      <c r="G90" s="89"/>
    </row>
    <row r="91" spans="1:7" x14ac:dyDescent="0.25">
      <c r="A91" s="94">
        <f t="shared" si="0"/>
        <v>86</v>
      </c>
      <c r="B91" s="92"/>
      <c r="C91" s="89"/>
      <c r="D91" s="89"/>
      <c r="E91" s="89"/>
      <c r="F91" s="89"/>
      <c r="G91" s="89"/>
    </row>
    <row r="92" spans="1:7" x14ac:dyDescent="0.25">
      <c r="A92" s="94">
        <f t="shared" si="0"/>
        <v>87</v>
      </c>
      <c r="B92" s="92"/>
      <c r="C92" s="89"/>
      <c r="D92" s="89"/>
      <c r="E92" s="89"/>
      <c r="F92" s="89"/>
      <c r="G92" s="89"/>
    </row>
    <row r="93" spans="1:7" x14ac:dyDescent="0.25">
      <c r="A93" s="94">
        <f t="shared" si="0"/>
        <v>88</v>
      </c>
      <c r="B93" s="92"/>
      <c r="C93" s="89"/>
      <c r="D93" s="89"/>
      <c r="E93" s="89"/>
      <c r="F93" s="89"/>
      <c r="G93" s="89"/>
    </row>
    <row r="94" spans="1:7" x14ac:dyDescent="0.25">
      <c r="A94" s="94">
        <f t="shared" si="0"/>
        <v>89</v>
      </c>
      <c r="B94" s="92"/>
      <c r="C94" s="89"/>
      <c r="D94" s="89"/>
      <c r="E94" s="89"/>
      <c r="F94" s="89"/>
      <c r="G94" s="89"/>
    </row>
    <row r="95" spans="1:7" x14ac:dyDescent="0.25">
      <c r="A95" s="94">
        <f t="shared" si="0"/>
        <v>90</v>
      </c>
      <c r="B95" s="92"/>
      <c r="C95" s="89"/>
      <c r="D95" s="89"/>
      <c r="E95" s="89"/>
      <c r="F95" s="89"/>
      <c r="G95" s="89"/>
    </row>
    <row r="96" spans="1:7"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67" zoomScaleNormal="100" workbookViewId="0">
      <selection activeCell="D73" sqref="D73"/>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94">
        <f t="shared" ref="A73:A136" si="1">+A72+1</f>
        <v>68</v>
      </c>
      <c r="B73" s="238">
        <v>44133</v>
      </c>
      <c r="C73" s="89" t="s">
        <v>3118</v>
      </c>
      <c r="D73" s="156" t="s">
        <v>3252</v>
      </c>
      <c r="E73" s="89" t="s">
        <v>3258</v>
      </c>
      <c r="F73" s="230">
        <v>156.6</v>
      </c>
      <c r="G73" s="233"/>
    </row>
    <row r="74" spans="1:7" x14ac:dyDescent="0.25">
      <c r="A74" s="94">
        <f t="shared" si="1"/>
        <v>69</v>
      </c>
      <c r="B74" s="238">
        <v>44133</v>
      </c>
      <c r="C74" s="89" t="s">
        <v>3255</v>
      </c>
      <c r="D74" s="156" t="s">
        <v>3252</v>
      </c>
      <c r="E74" s="89" t="s">
        <v>3258</v>
      </c>
      <c r="F74" s="230">
        <v>261.42</v>
      </c>
      <c r="G74" s="233"/>
    </row>
    <row r="75" spans="1:7" x14ac:dyDescent="0.25">
      <c r="A75" s="94">
        <f t="shared" si="1"/>
        <v>70</v>
      </c>
      <c r="B75" s="238">
        <v>44133</v>
      </c>
      <c r="C75" s="89" t="s">
        <v>3256</v>
      </c>
      <c r="D75" s="156" t="s">
        <v>3252</v>
      </c>
      <c r="E75" s="89" t="s">
        <v>3258</v>
      </c>
      <c r="F75" s="230">
        <v>57.1</v>
      </c>
      <c r="G75" s="233"/>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I487"/>
  <sheetViews>
    <sheetView tabSelected="1" topLeftCell="A22" zoomScale="85" zoomScaleNormal="85" workbookViewId="0">
      <selection activeCell="M30" sqref="M30"/>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271" t="s">
        <v>2</v>
      </c>
      <c r="B4" s="271"/>
      <c r="C4" s="271"/>
      <c r="D4" s="271"/>
      <c r="E4" s="271"/>
      <c r="F4" s="271"/>
      <c r="G4" s="271"/>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8" s="175" customFormat="1" x14ac:dyDescent="0.25">
      <c r="A33" s="171">
        <v>28</v>
      </c>
      <c r="B33" s="176">
        <v>44165</v>
      </c>
      <c r="C33" s="174" t="s">
        <v>15</v>
      </c>
      <c r="D33" s="174" t="s">
        <v>3129</v>
      </c>
      <c r="E33" s="174"/>
      <c r="F33" s="230">
        <v>200</v>
      </c>
      <c r="G33" s="231"/>
    </row>
    <row r="34" spans="1:8" s="175" customFormat="1" x14ac:dyDescent="0.25">
      <c r="A34" s="171">
        <v>29</v>
      </c>
      <c r="B34" s="176">
        <v>44165</v>
      </c>
      <c r="C34" s="174" t="s">
        <v>15</v>
      </c>
      <c r="D34" s="174" t="s">
        <v>3129</v>
      </c>
      <c r="E34" s="174"/>
      <c r="F34" s="230">
        <v>100</v>
      </c>
      <c r="G34" s="231"/>
    </row>
    <row r="35" spans="1:8" s="175" customFormat="1" ht="30" x14ac:dyDescent="0.25">
      <c r="A35" s="171">
        <v>30</v>
      </c>
      <c r="B35" s="176">
        <v>44169</v>
      </c>
      <c r="C35" s="174" t="s">
        <v>2098</v>
      </c>
      <c r="D35" s="174"/>
      <c r="E35" s="174" t="s">
        <v>2097</v>
      </c>
      <c r="F35" s="230">
        <v>90</v>
      </c>
      <c r="G35" s="231"/>
    </row>
    <row r="36" spans="1:8" s="175" customFormat="1" ht="30" x14ac:dyDescent="0.25">
      <c r="A36" s="171">
        <v>31</v>
      </c>
      <c r="B36" s="176">
        <v>44169</v>
      </c>
      <c r="C36" s="174" t="s">
        <v>2098</v>
      </c>
      <c r="D36" s="174"/>
      <c r="E36" s="174" t="s">
        <v>2099</v>
      </c>
      <c r="F36" s="230">
        <v>42</v>
      </c>
      <c r="G36" s="231"/>
      <c r="H36" s="175">
        <f>55+5+7.5+5.5+6.5+9+14+4</f>
        <v>106.5</v>
      </c>
    </row>
    <row r="37" spans="1:8" s="175" customFormat="1" x14ac:dyDescent="0.25">
      <c r="A37" s="171">
        <v>32</v>
      </c>
      <c r="B37" s="176">
        <v>44172</v>
      </c>
      <c r="C37" s="174" t="s">
        <v>2103</v>
      </c>
      <c r="D37" s="174"/>
      <c r="E37" s="174" t="s">
        <v>2102</v>
      </c>
      <c r="F37" s="230">
        <v>119.8</v>
      </c>
      <c r="G37" s="231"/>
    </row>
    <row r="38" spans="1:8" s="175" customFormat="1" ht="30" x14ac:dyDescent="0.25">
      <c r="A38" s="171">
        <v>33</v>
      </c>
      <c r="B38" s="176">
        <v>44172</v>
      </c>
      <c r="C38" s="174" t="s">
        <v>2105</v>
      </c>
      <c r="D38" s="174"/>
      <c r="E38" s="174" t="s">
        <v>2104</v>
      </c>
      <c r="F38" s="230">
        <v>239.6</v>
      </c>
      <c r="G38" s="231"/>
    </row>
    <row r="39" spans="1:8" s="175" customFormat="1" ht="30" x14ac:dyDescent="0.25">
      <c r="A39" s="171">
        <v>34</v>
      </c>
      <c r="B39" s="176">
        <v>44194</v>
      </c>
      <c r="C39" s="174" t="s">
        <v>2113</v>
      </c>
      <c r="D39" s="174"/>
      <c r="E39" s="174"/>
      <c r="F39" s="230">
        <v>59</v>
      </c>
      <c r="G39" s="231"/>
    </row>
    <row r="40" spans="1:8" s="175" customFormat="1" x14ac:dyDescent="0.25">
      <c r="A40" s="171">
        <v>35</v>
      </c>
      <c r="B40" s="172">
        <v>44194</v>
      </c>
      <c r="C40" s="174" t="s">
        <v>2111</v>
      </c>
      <c r="D40" s="174" t="s">
        <v>2112</v>
      </c>
      <c r="E40" s="174" t="s">
        <v>2110</v>
      </c>
      <c r="F40" s="230">
        <v>12</v>
      </c>
      <c r="G40" s="231"/>
    </row>
    <row r="41" spans="1:8" s="175" customFormat="1" x14ac:dyDescent="0.25">
      <c r="A41" s="171">
        <v>36</v>
      </c>
      <c r="B41" s="172">
        <v>44195</v>
      </c>
      <c r="C41" s="174" t="s">
        <v>100</v>
      </c>
      <c r="D41" s="174" t="s">
        <v>2116</v>
      </c>
      <c r="E41" s="174"/>
      <c r="F41" s="230">
        <v>50</v>
      </c>
      <c r="G41" s="231"/>
    </row>
    <row r="42" spans="1:8" s="175" customFormat="1" ht="30" x14ac:dyDescent="0.25">
      <c r="A42" s="171">
        <v>37</v>
      </c>
      <c r="B42" s="176">
        <v>44195</v>
      </c>
      <c r="C42" s="174" t="s">
        <v>2117</v>
      </c>
      <c r="D42" s="174" t="s">
        <v>3130</v>
      </c>
      <c r="E42" s="174"/>
      <c r="F42" s="230">
        <v>100</v>
      </c>
      <c r="G42" s="231"/>
    </row>
    <row r="43" spans="1:8" s="175" customFormat="1" x14ac:dyDescent="0.25">
      <c r="A43" s="171">
        <v>38</v>
      </c>
      <c r="B43" s="176">
        <v>44193</v>
      </c>
      <c r="C43" s="173" t="s">
        <v>2109</v>
      </c>
      <c r="D43" s="173" t="s">
        <v>101</v>
      </c>
      <c r="E43" s="182"/>
      <c r="F43" s="230">
        <v>6.5</v>
      </c>
      <c r="G43" s="232"/>
    </row>
    <row r="44" spans="1:8" s="175" customFormat="1" x14ac:dyDescent="0.25">
      <c r="A44" s="171">
        <v>39</v>
      </c>
      <c r="B44" s="176">
        <v>43894</v>
      </c>
      <c r="C44" s="173" t="s">
        <v>11</v>
      </c>
      <c r="D44" s="173" t="s">
        <v>101</v>
      </c>
      <c r="E44" s="182"/>
      <c r="F44" s="230">
        <f>6+6+2+20+75</f>
        <v>109</v>
      </c>
      <c r="G44" s="232"/>
    </row>
    <row r="45" spans="1:8" s="175" customFormat="1" x14ac:dyDescent="0.25">
      <c r="A45" s="171">
        <v>40</v>
      </c>
      <c r="B45" s="176">
        <v>43860</v>
      </c>
      <c r="C45" s="174" t="s">
        <v>15</v>
      </c>
      <c r="D45" s="174" t="s">
        <v>101</v>
      </c>
      <c r="E45" s="174"/>
      <c r="F45" s="230">
        <f>149.4+5+39.9</f>
        <v>194.3</v>
      </c>
      <c r="G45" s="231"/>
    </row>
    <row r="46" spans="1:8" s="175" customFormat="1" x14ac:dyDescent="0.25">
      <c r="A46" s="171">
        <v>41</v>
      </c>
      <c r="B46" s="176">
        <v>44120</v>
      </c>
      <c r="C46" s="174" t="s">
        <v>15</v>
      </c>
      <c r="D46" s="174"/>
      <c r="E46" s="174"/>
      <c r="F46" s="230">
        <v>12</v>
      </c>
      <c r="G46" s="231"/>
    </row>
    <row r="47" spans="1:8" s="175" customFormat="1" ht="30" x14ac:dyDescent="0.25">
      <c r="A47" s="171">
        <v>42</v>
      </c>
      <c r="B47" s="176">
        <v>44041</v>
      </c>
      <c r="C47" s="174" t="s">
        <v>3131</v>
      </c>
      <c r="D47" s="174" t="s">
        <v>101</v>
      </c>
      <c r="E47" s="174"/>
      <c r="F47" s="230">
        <v>615.79999999999995</v>
      </c>
      <c r="G47" s="231"/>
    </row>
    <row r="48" spans="1:8" s="175" customFormat="1" x14ac:dyDescent="0.25">
      <c r="A48" s="171">
        <v>43</v>
      </c>
      <c r="B48" s="176">
        <v>44013</v>
      </c>
      <c r="C48" s="174" t="s">
        <v>15</v>
      </c>
      <c r="D48" s="174" t="s">
        <v>101</v>
      </c>
      <c r="E48" s="174"/>
      <c r="F48" s="230">
        <v>106.5</v>
      </c>
      <c r="G48" s="231"/>
    </row>
    <row r="49" spans="1:9" x14ac:dyDescent="0.25">
      <c r="A49" s="94">
        <f t="shared" ref="A49:A72" si="0">+A48+1</f>
        <v>44</v>
      </c>
      <c r="B49" s="92">
        <v>45594</v>
      </c>
      <c r="C49" s="89" t="s">
        <v>3118</v>
      </c>
      <c r="D49" s="156" t="s">
        <v>3252</v>
      </c>
      <c r="E49" s="89" t="s">
        <v>3259</v>
      </c>
      <c r="F49" s="230">
        <v>127.1</v>
      </c>
      <c r="G49" s="231"/>
      <c r="I49">
        <v>6.5</v>
      </c>
    </row>
    <row r="50" spans="1:9" x14ac:dyDescent="0.25">
      <c r="A50" s="94">
        <f t="shared" si="0"/>
        <v>45</v>
      </c>
      <c r="B50" s="92">
        <v>45594</v>
      </c>
      <c r="C50" s="89" t="s">
        <v>3255</v>
      </c>
      <c r="D50" s="156" t="s">
        <v>3252</v>
      </c>
      <c r="E50" s="89" t="s">
        <v>3259</v>
      </c>
      <c r="F50" s="230">
        <v>365.77</v>
      </c>
      <c r="G50" s="231"/>
      <c r="I50">
        <v>9</v>
      </c>
    </row>
    <row r="51" spans="1:9" x14ac:dyDescent="0.25">
      <c r="A51" s="94">
        <f t="shared" si="0"/>
        <v>46</v>
      </c>
      <c r="B51" s="92">
        <v>45594</v>
      </c>
      <c r="C51" s="89" t="s">
        <v>3256</v>
      </c>
      <c r="D51" s="156" t="s">
        <v>3252</v>
      </c>
      <c r="E51" s="89" t="s">
        <v>3259</v>
      </c>
      <c r="F51" s="230">
        <v>55.42</v>
      </c>
      <c r="G51" s="231"/>
      <c r="I51">
        <v>14</v>
      </c>
    </row>
    <row r="52" spans="1:9" x14ac:dyDescent="0.25">
      <c r="A52" s="94">
        <f t="shared" si="0"/>
        <v>47</v>
      </c>
      <c r="B52" s="92"/>
      <c r="C52" s="89"/>
      <c r="D52" s="89"/>
      <c r="E52" s="89"/>
      <c r="F52" s="89"/>
      <c r="G52" s="89"/>
      <c r="I52">
        <v>4</v>
      </c>
    </row>
    <row r="53" spans="1:9" x14ac:dyDescent="0.25">
      <c r="A53" s="94">
        <f t="shared" si="0"/>
        <v>48</v>
      </c>
      <c r="B53" s="92"/>
      <c r="C53" s="89"/>
      <c r="D53" s="89"/>
      <c r="E53" s="89"/>
      <c r="F53" s="89"/>
      <c r="G53" s="89"/>
      <c r="I53">
        <f>SUM(I45:I52)</f>
        <v>33.5</v>
      </c>
    </row>
    <row r="54" spans="1:9" x14ac:dyDescent="0.25">
      <c r="A54" s="94">
        <f t="shared" si="0"/>
        <v>49</v>
      </c>
      <c r="B54" s="92"/>
      <c r="C54" s="89"/>
      <c r="D54" s="89"/>
      <c r="E54" s="89"/>
      <c r="F54" s="89"/>
      <c r="G54" s="89"/>
    </row>
    <row r="55" spans="1:9" x14ac:dyDescent="0.25">
      <c r="A55" s="94">
        <f t="shared" si="0"/>
        <v>50</v>
      </c>
      <c r="B55" s="92"/>
      <c r="C55" s="89"/>
      <c r="D55" s="89"/>
      <c r="E55" s="89"/>
      <c r="F55" s="89"/>
      <c r="G55" s="89"/>
    </row>
    <row r="56" spans="1:9" x14ac:dyDescent="0.25">
      <c r="A56" s="94">
        <f t="shared" si="0"/>
        <v>51</v>
      </c>
      <c r="B56" s="92"/>
      <c r="C56" s="89"/>
      <c r="D56" s="89"/>
      <c r="E56" s="89"/>
      <c r="F56" s="89"/>
      <c r="G56" s="89"/>
    </row>
    <row r="57" spans="1:9" x14ac:dyDescent="0.25">
      <c r="A57" s="94">
        <f t="shared" si="0"/>
        <v>52</v>
      </c>
      <c r="B57" s="92"/>
      <c r="C57" s="89"/>
      <c r="D57" s="89"/>
      <c r="E57" s="89"/>
      <c r="F57" s="89"/>
      <c r="G57" s="89"/>
    </row>
    <row r="58" spans="1:9" x14ac:dyDescent="0.25">
      <c r="A58" s="94">
        <f t="shared" si="0"/>
        <v>53</v>
      </c>
      <c r="B58" s="92"/>
      <c r="C58" s="89"/>
      <c r="D58" s="89"/>
      <c r="E58" s="89"/>
      <c r="F58" s="89"/>
      <c r="G58" s="89"/>
    </row>
    <row r="59" spans="1:9" x14ac:dyDescent="0.25">
      <c r="A59" s="94">
        <f t="shared" si="0"/>
        <v>54</v>
      </c>
      <c r="B59" s="92"/>
      <c r="C59" s="89"/>
      <c r="D59" s="89"/>
      <c r="E59" s="89"/>
      <c r="F59" s="89"/>
      <c r="G59" s="89"/>
    </row>
    <row r="60" spans="1:9" x14ac:dyDescent="0.25">
      <c r="A60" s="94">
        <f t="shared" si="0"/>
        <v>55</v>
      </c>
      <c r="B60" s="92"/>
      <c r="C60" s="89"/>
      <c r="D60" s="89"/>
      <c r="E60" s="89"/>
      <c r="F60" s="89"/>
      <c r="G60" s="89"/>
    </row>
    <row r="61" spans="1:9" x14ac:dyDescent="0.25">
      <c r="A61" s="94">
        <f t="shared" si="0"/>
        <v>56</v>
      </c>
      <c r="B61" s="92"/>
      <c r="C61" s="89"/>
      <c r="D61" s="89"/>
      <c r="E61" s="89"/>
      <c r="F61" s="89"/>
      <c r="G61" s="89"/>
    </row>
    <row r="62" spans="1:9" x14ac:dyDescent="0.25">
      <c r="A62" s="94">
        <f t="shared" si="0"/>
        <v>57</v>
      </c>
      <c r="B62" s="92"/>
      <c r="C62" s="89"/>
      <c r="D62" s="89"/>
      <c r="E62" s="89"/>
      <c r="F62" s="89"/>
      <c r="G62" s="89"/>
    </row>
    <row r="63" spans="1:9" x14ac:dyDescent="0.25">
      <c r="A63" s="94">
        <f t="shared" si="0"/>
        <v>58</v>
      </c>
      <c r="B63" s="92"/>
      <c r="C63" s="89"/>
      <c r="D63" s="89"/>
      <c r="E63" s="89"/>
      <c r="F63" s="89"/>
      <c r="G63" s="89"/>
    </row>
    <row r="64" spans="1:9"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112" zoomScaleNormal="100" workbookViewId="0">
      <selection activeCell="F82" sqref="F82"/>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opLeftCell="A136" zoomScaleNormal="100" workbookViewId="0">
      <selection activeCell="A117" sqref="A117:XFD117"/>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171">
        <v>19</v>
      </c>
      <c r="B24" s="176">
        <v>44723</v>
      </c>
      <c r="C24" s="173" t="s">
        <v>3020</v>
      </c>
      <c r="D24" s="173" t="s">
        <v>3054</v>
      </c>
      <c r="E24" s="182"/>
      <c r="F24" s="198">
        <v>1356.6</v>
      </c>
      <c r="G24" s="197"/>
    </row>
    <row r="25" spans="1:7" s="175" customFormat="1" ht="15.95" customHeight="1" x14ac:dyDescent="0.25">
      <c r="A25" s="171">
        <f>+A23+1</f>
        <v>19</v>
      </c>
      <c r="B25" s="176">
        <v>44608</v>
      </c>
      <c r="C25" s="173" t="s">
        <v>3055</v>
      </c>
      <c r="D25" s="173" t="s">
        <v>2472</v>
      </c>
      <c r="E25" s="182"/>
      <c r="F25" s="198">
        <v>44</v>
      </c>
      <c r="G25" s="197"/>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topLeftCell="A7" zoomScaleNormal="100" workbookViewId="0">
      <selection activeCell="D92" sqref="D92"/>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64" zoomScaleNormal="100" workbookViewId="0">
      <selection activeCell="E75" sqref="E75"/>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105">
        <f t="shared" si="0"/>
        <v>45</v>
      </c>
      <c r="B50" s="247">
        <v>45435</v>
      </c>
      <c r="C50" s="248" t="s">
        <v>2781</v>
      </c>
      <c r="D50" s="108" t="s">
        <v>924</v>
      </c>
      <c r="E50" s="108"/>
      <c r="F50" s="179">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273" t="s">
        <v>2909</v>
      </c>
      <c r="C4" s="273"/>
      <c r="D4" s="273"/>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F6" sqref="F6:F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24" zoomScaleNormal="100" workbookViewId="0">
      <selection activeCell="G27" sqref="G27"/>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topLeftCell="A40" zoomScaleNormal="100" workbookViewId="0">
      <selection activeCell="F47" sqref="F4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zoomScaleNormal="100" workbookViewId="0">
      <selection activeCell="F7" sqref="F7"/>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26" zoomScaleNormal="100" workbookViewId="0">
      <selection activeCell="F211" sqref="F21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271" t="s">
        <v>2</v>
      </c>
      <c r="B4" s="271"/>
      <c r="C4" s="271"/>
      <c r="D4" s="271"/>
      <c r="E4" s="271"/>
      <c r="F4" s="271"/>
      <c r="G4" s="271"/>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topLeftCell="A10" zoomScaleNormal="100" workbookViewId="0">
      <selection activeCell="J8" sqref="J8"/>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106" zoomScale="90" zoomScaleNormal="90" workbookViewId="0">
      <selection activeCell="H101" sqref="H101"/>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CANTA CALLAO</vt:lpstr>
      <vt:lpstr>2010</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Belini Lupa</cp:lastModifiedBy>
  <dcterms:created xsi:type="dcterms:W3CDTF">2024-02-05T15:00:27Z</dcterms:created>
  <dcterms:modified xsi:type="dcterms:W3CDTF">2024-12-16T23:07:46Z</dcterms:modified>
</cp:coreProperties>
</file>