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na Elizabeth\Desktop\IBM data analyst\excel basico para analisis de datos\"/>
    </mc:Choice>
  </mc:AlternateContent>
  <xr:revisionPtr revIDLastSave="0" documentId="8_{9F598EBE-86F3-4963-AA9A-8CE0017D3A9A}" xr6:coauthVersionLast="47" xr6:coauthVersionMax="47" xr10:uidLastSave="{00000000-0000-0000-0000-000000000000}"/>
  <bookViews>
    <workbookView xWindow="-120" yWindow="-120" windowWidth="29040" windowHeight="15720" tabRatio="615" activeTab="2" xr2:uid="{00000000-000D-0000-FFFF-FFFF00000000}"/>
  </bookViews>
  <sheets>
    <sheet name="Hoja3" sheetId="4" r:id="rId1"/>
    <sheet name="Hoja4" sheetId="5" r:id="rId2"/>
    <sheet name="Hoja2" sheetId="3" r:id="rId3"/>
    <sheet name="Hoja5" sheetId="6" r:id="rId4"/>
    <sheet name="Montgomery_Fleet_Equipment_Inve" sheetId="1" r:id="rId5"/>
  </sheets>
  <definedNames>
    <definedName name="_xlnm._FilterDatabase" localSheetId="4" hidden="1">Montgomery_Fleet_Equipment_Inve!$A$1:$C$50</definedName>
    <definedName name="_xlcn.WorksheetConnection_Montgomery_Fleet_Equipment_Inventory_FA_PART_2_START.xlsxTabla21" hidden="1">Tabla2[]</definedName>
    <definedName name="_xlcn.WorksheetConnection_Montgomery_Fleet_Equipment_Inventory_FA_PART_2_START.xlsxTabla31" hidden="1">Tabla3[]</definedName>
  </definedNames>
  <calcPr calcId="191029"/>
  <pivotCaches>
    <pivotCache cacheId="173" r:id="rId6"/>
    <pivotCache cacheId="197" r:id="rId7"/>
    <pivotCache cacheId="203" r:id="rId8"/>
  </pivotCaches>
  <extLst>
    <ext xmlns:x15="http://schemas.microsoft.com/office/spreadsheetml/2010/11/main" uri="{FCE2AD5D-F65C-4FA6-A056-5C36A1767C68}">
      <x15:dataModel>
        <x15:modelTables>
          <x15:modelTable id="Tabla2" name="Tabla2" connection="WorksheetConnection_Montgomery_Fleet_Equipment_Inventory_FA_PART_2_START.xlsx!Tabla2"/>
          <x15:modelTable id="Tabla3" name="Tabla3" connection="WorksheetConnection_Montgomery_Fleet_Equipment_Inventory_FA_PART_2_START.xlsx!Tabla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I5" i="1"/>
  <c r="H5" i="1"/>
  <c r="G5" i="1"/>
  <c r="F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493F6E-1FCA-4598-B301-F0D1364F0F1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DF8A6A7-94E7-41F9-A2B2-6944EFBB3D8E}" name="WorksheetConnection_Montgomery_Fleet_Equipment_Inventory_FA_PART_2_START.xlsx!Tabla2" type="102" refreshedVersion="8" minRefreshableVersion="5">
    <extLst>
      <ext xmlns:x15="http://schemas.microsoft.com/office/spreadsheetml/2010/11/main" uri="{DE250136-89BD-433C-8126-D09CA5730AF9}">
        <x15:connection id="Tabla2" autoDelete="1">
          <x15:rangePr sourceName="_xlcn.WorksheetConnection_Montgomery_Fleet_Equipment_Inventory_FA_PART_2_START.xlsxTabla21"/>
        </x15:connection>
      </ext>
    </extLst>
  </connection>
  <connection id="3" xr16:uid="{CBCE491D-9667-4ADD-8A50-F625388C3281}" name="WorksheetConnection_Montgomery_Fleet_Equipment_Inventory_FA_PART_2_START.xlsx!Tabla3" type="102" refreshedVersion="8" minRefreshableVersion="5">
    <extLst>
      <ext xmlns:x15="http://schemas.microsoft.com/office/spreadsheetml/2010/11/main" uri="{DE250136-89BD-433C-8126-D09CA5730AF9}">
        <x15:connection id="Tabla3">
          <x15:rangePr sourceName="_xlcn.WorksheetConnection_Montgomery_Fleet_Equipment_Inventory_FA_PART_2_START.xlsxTabla31"/>
        </x15:connection>
      </ext>
    </extLst>
  </connection>
</connections>
</file>

<file path=xl/sharedStrings.xml><?xml version="1.0" encoding="utf-8"?>
<sst xmlns="http://schemas.openxmlformats.org/spreadsheetml/2006/main" count="245" uniqueCount="38">
  <si>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</si>
  <si>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</si>
  <si>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</si>
  <si>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</si>
  <si>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</si>
  <si>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</si>
  <si>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</si>
  <si>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</si>
  <si>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</si>
  <si>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</si>
  <si>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</si>
  <si>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</si>
  <si>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</si>
  <si>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</si>
  <si>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</si>
  <si>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</si>
  <si>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</si>
  <si>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</si>
  <si>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</si>
  <si>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</si>
  <si>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</si>
  <si>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</si>
  <si>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</si>
  <si>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</si>
  <si>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</si>
  <si>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</si>
  <si>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</si>
  <si>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</si>
  <si>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</si>
  <si>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 xml:space="preserve">SUM </t>
  </si>
  <si>
    <t>AVG</t>
  </si>
  <si>
    <t>MIN</t>
  </si>
  <si>
    <t>MAX</t>
  </si>
  <si>
    <t>COUNT</t>
  </si>
  <si>
    <t>Etiquetas de fila</t>
  </si>
  <si>
    <t>(en blanco)</t>
  </si>
  <si>
    <t>Total general</t>
  </si>
  <si>
    <t>Suma de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</si>
</sst>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ina Elizabeth" refreshedDate="45763.711276273149" backgroundQuery="1" createdVersion="8" refreshedVersion="8" minRefreshableVersion="3" recordCount="0" supportSubquery="1" supportAdvancedDrill="1" xr:uid="{1B4A08B2-A74E-4EBE-AF8A-05DE8DFE11BC}">
  <cacheSource type="external" connectionId="1"/>
  <cacheFields count="2">
    <cacheField name="[Tabla2].[Department].[Department]" caption="Department" numFmtId="0" level="1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[Measures].[Suma de Equipment Count]" caption="Suma de Equipment Count" numFmtId="0" hierarchy="11" level="32767"/>
  </cacheFields>
  <cacheHierarchies count="17">
    <cacheHierarchy uniqueName="[Tabla2].[Department]" caption="Department" attribute="1" defaultMemberUniqueName="[Tabla2].[Department].[All]" allUniqueName="[Tabla2].[Department].[All]" dimensionUniqueName="[Tabla2]" displayFolder="" count="2" memberValueDatatype="130" unbalanced="0">
      <fieldsUsage count="2">
        <fieldUsage x="-1"/>
        <fieldUsage x="0"/>
      </fieldsUsage>
    </cacheHierarchy>
    <cacheHierarchy uniqueName="[Tabla2].[Equipment Class]" caption="Equipment Class" attribute="1" defaultMemberUniqueName="[Tabla2].[Equipment Class].[All]" allUniqueName="[Tabla2].[Equipment Class].[All]" dimensionUniqueName="[Tabla2]" displayFolder="" count="0" memberValueDatatype="130" unbalanced="0"/>
    <cacheHierarchy uniqueName="[Tabla2].[Equipment Count]" caption="Equipment Count" attribute="1" defaultMemberUniqueName="[Tabla2].[Equipment Count].[All]" allUniqueName="[Tabla2].[Equipment Count].[All]" dimensionUniqueName="[Tabla2]" displayFolder="" count="2" memberValueDatatype="20" unbalanced="0"/>
    <cacheHierarchy uniqueName="[Tabla3].[SUM]" caption="SUM" attribute="1" defaultMemberUniqueName="[Tabla3].[SUM].[All]" allUniqueName="[Tabla3].[SUM].[All]" dimensionUniqueName="[Tabla3]" displayFolder="" count="2" memberValueDatatype="20" unbalanced="0"/>
    <cacheHierarchy uniqueName="[Tabla3].[AVG]" caption="AVG" attribute="1" defaultMemberUniqueName="[Tabla3].[AVG].[All]" allUniqueName="[Tabla3].[AVG].[All]" dimensionUniqueName="[Tabla3]" displayFolder="" count="0" memberValueDatatype="5" unbalanced="0"/>
    <cacheHierarchy uniqueName="[Tabla3].[MIN]" caption="MIN" attribute="1" defaultMemberUniqueName="[Tabla3].[MIN].[All]" allUniqueName="[Tabla3].[MIN].[All]" dimensionUniqueName="[Tabla3]" displayFolder="" count="0" memberValueDatatype="20" unbalanced="0"/>
    <cacheHierarchy uniqueName="[Tabla3].[MAX]" caption="MAX" attribute="1" defaultMemberUniqueName="[Tabla3].[MAX].[All]" allUniqueName="[Tabla3].[MAX].[All]" dimensionUniqueName="[Tabla3]" displayFolder="" count="0" memberValueDatatype="20" unbalanced="0"/>
    <cacheHierarchy uniqueName="[Tabla3].[COUNT]" caption="COUNT" attribute="1" defaultMemberUniqueName="[Tabla3].[COUNT].[All]" allUniqueName="[Tabla3].[COUNT].[All]" dimensionUniqueName="[Tabla3]" displayFolder="" count="0" memberValueDatatype="20" unbalanced="0"/>
    <cacheHierarchy uniqueName="[Measures].[__XL_Count Tabla2]" caption="__XL_Count Tabla2" measure="1" displayFolder="" measureGroup="Tabla2" count="0" hidden="1"/>
    <cacheHierarchy uniqueName="[Measures].[__XL_Count Tabla3]" caption="__XL_Count Tabla3" measure="1" displayFolder="" measureGroup="Tabla3" count="0" hidden="1"/>
    <cacheHierarchy uniqueName="[Measures].[__No measures defined]" caption="__No measures defined" measure="1" displayFolder="" count="0" hidden="1"/>
    <cacheHierarchy uniqueName="[Measures].[Suma de Equipment Count]" caption="Suma de Equipment Count" measure="1" displayFolder="" measureGroup="Tabla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UM]" caption="Suma de SUM" measure="1" displayFolder="" measureGroup="Tabla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VG]" caption="Suma de AVG" measure="1" displayFolder="" measureGroup="Tabla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IN]" caption="Suma de MIN" measure="1" displayFolder="" measureGroup="Tabla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MAX]" caption="Suma de MAX" measure="1" displayFolder="" measureGroup="Tabla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COUNT]" caption="Suma de COUNT" measure="1" displayFolder="" measureGroup="Tabla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Tabla2" uniqueName="[Tabla2]" caption="Tabla2"/>
    <dimension name="Tabla3" uniqueName="[Tabla3]" caption="Tabla3"/>
  </dimensions>
  <measureGroups count="2">
    <measureGroup name="Tabla2" caption="Tabla2"/>
    <measureGroup name="Tabla3" caption="Tabla3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ina Elizabeth" refreshedDate="45763.712745949073" backgroundQuery="1" createdVersion="8" refreshedVersion="8" minRefreshableVersion="3" recordCount="0" supportSubquery="1" supportAdvancedDrill="1" xr:uid="{0422ACAA-7B0B-4A92-8029-0DEEF4FC4E58}">
  <cacheSource type="external" connectionId="1"/>
  <cacheFields count="3">
    <cacheField name="[Tabla2].[Department].[Department]" caption="Department" numFmtId="0" level="1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[Measures].[Suma de Equipment Count]" caption="Suma de Equipment Count" numFmtId="0" hierarchy="11" level="32767"/>
    <cacheField name="[Tabla2].[Equipment Class].[Equipment Class]" caption="Equipment Class" numFmtId="0" hierarchy="1" level="1">
      <sharedItems containsBlank="1" count="15">
        <s v="Pick Up Trucks"/>
        <s v="Sedan"/>
        <s v="SUV"/>
        <s v="Medium Duty"/>
        <s v="Van"/>
        <s v="Heavy Duty"/>
        <m/>
        <s v="CUV"/>
        <s v="Off Road Vehicle Equipment"/>
        <s v="Public Safety CUV"/>
        <s v="Public Safety Pick Up Trucks"/>
        <s v="Public Safety Sedan"/>
        <s v="Public Safety SUV"/>
        <s v="Public Safety Van"/>
        <s v="Transit Bus"/>
      </sharedItems>
    </cacheField>
  </cacheFields>
  <cacheHierarchies count="17">
    <cacheHierarchy uniqueName="[Tabla2].[Department]" caption="Department" attribute="1" defaultMemberUniqueName="[Tabla2].[Department].[All]" allUniqueName="[Tabla2].[Department].[All]" dimensionUniqueName="[Tabla2]" displayFolder="" count="2" memberValueDatatype="130" unbalanced="0">
      <fieldsUsage count="2">
        <fieldUsage x="-1"/>
        <fieldUsage x="0"/>
      </fieldsUsage>
    </cacheHierarchy>
    <cacheHierarchy uniqueName="[Tabla2].[Equipment Class]" caption="Equipment Class" attribute="1" defaultMemberUniqueName="[Tabla2].[Equipment Class].[All]" allUniqueName="[Tabla2].[Equipment Class].[All]" dimensionUniqueName="[Tabla2]" displayFolder="" count="2" memberValueDatatype="130" unbalanced="0">
      <fieldsUsage count="2">
        <fieldUsage x="-1"/>
        <fieldUsage x="2"/>
      </fieldsUsage>
    </cacheHierarchy>
    <cacheHierarchy uniqueName="[Tabla2].[Equipment Count]" caption="Equipment Count" attribute="1" defaultMemberUniqueName="[Tabla2].[Equipment Count].[All]" allUniqueName="[Tabla2].[Equipment Count].[All]" dimensionUniqueName="[Tabla2]" displayFolder="" count="2" memberValueDatatype="20" unbalanced="0"/>
    <cacheHierarchy uniqueName="[Tabla3].[SUM]" caption="SUM" attribute="1" defaultMemberUniqueName="[Tabla3].[SUM].[All]" allUniqueName="[Tabla3].[SUM].[All]" dimensionUniqueName="[Tabla3]" displayFolder="" count="0" memberValueDatatype="20" unbalanced="0"/>
    <cacheHierarchy uniqueName="[Tabla3].[AVG]" caption="AVG" attribute="1" defaultMemberUniqueName="[Tabla3].[AVG].[All]" allUniqueName="[Tabla3].[AVG].[All]" dimensionUniqueName="[Tabla3]" displayFolder="" count="0" memberValueDatatype="5" unbalanced="0"/>
    <cacheHierarchy uniqueName="[Tabla3].[MIN]" caption="MIN" attribute="1" defaultMemberUniqueName="[Tabla3].[MIN].[All]" allUniqueName="[Tabla3].[MIN].[All]" dimensionUniqueName="[Tabla3]" displayFolder="" count="0" memberValueDatatype="20" unbalanced="0"/>
    <cacheHierarchy uniqueName="[Tabla3].[MAX]" caption="MAX" attribute="1" defaultMemberUniqueName="[Tabla3].[MAX].[All]" allUniqueName="[Tabla3].[MAX].[All]" dimensionUniqueName="[Tabla3]" displayFolder="" count="0" memberValueDatatype="20" unbalanced="0"/>
    <cacheHierarchy uniqueName="[Tabla3].[COUNT]" caption="COUNT" attribute="1" defaultMemberUniqueName="[Tabla3].[COUNT].[All]" allUniqueName="[Tabla3].[COUNT].[All]" dimensionUniqueName="[Tabla3]" displayFolder="" count="0" memberValueDatatype="20" unbalanced="0"/>
    <cacheHierarchy uniqueName="[Measures].[__XL_Count Tabla2]" caption="__XL_Count Tabla2" measure="1" displayFolder="" measureGroup="Tabla2" count="0" hidden="1"/>
    <cacheHierarchy uniqueName="[Measures].[__XL_Count Tabla3]" caption="__XL_Count Tabla3" measure="1" displayFolder="" measureGroup="Tabla3" count="0" hidden="1"/>
    <cacheHierarchy uniqueName="[Measures].[__No measures defined]" caption="__No measures defined" measure="1" displayFolder="" count="0" hidden="1"/>
    <cacheHierarchy uniqueName="[Measures].[Suma de Equipment Count]" caption="Suma de Equipment Count" measure="1" displayFolder="" measureGroup="Tabla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UM]" caption="Suma de SUM" measure="1" displayFolder="" measureGroup="Tabla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VG]" caption="Suma de AVG" measure="1" displayFolder="" measureGroup="Tabla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IN]" caption="Suma de MIN" measure="1" displayFolder="" measureGroup="Tabla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MAX]" caption="Suma de MAX" measure="1" displayFolder="" measureGroup="Tabla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COUNT]" caption="Suma de COUNT" measure="1" displayFolder="" measureGroup="Tabla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Tabla2" uniqueName="[Tabla2]" caption="Tabla2"/>
    <dimension name="Tabla3" uniqueName="[Tabla3]" caption="Tabla3"/>
  </dimensions>
  <measureGroups count="2">
    <measureGroup name="Tabla2" caption="Tabla2"/>
    <measureGroup name="Tabla3" caption="Tabla3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ina Elizabeth" refreshedDate="45763.713483333333" backgroundQuery="1" createdVersion="8" refreshedVersion="8" minRefreshableVersion="3" recordCount="0" supportSubquery="1" supportAdvancedDrill="1" xr:uid="{7D492B26-7C88-4364-877E-2EFD66ECD953}">
  <cacheSource type="external" connectionId="1"/>
  <cacheFields count="3">
    <cacheField name="[Tabla2].[Department].[Department]" caption="Department" numFmtId="0" level="1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[Measures].[Suma de Equipment Count]" caption="Suma de Equipment Count" numFmtId="0" hierarchy="11" level="32767"/>
    <cacheField name="[Tabla2].[Equipment Class].[Equipment Class]" caption="Equipment Class" numFmtId="0" hierarchy="1" level="1">
      <sharedItems containsBlank="1" count="14">
        <s v="Pick Up Trucks"/>
        <s v="Sedan"/>
        <s v="SUV"/>
        <s v="Medium Duty"/>
        <s v="Van"/>
        <s v="Heavy Duty"/>
        <m/>
        <s v="Off Road Vehicle Equipment"/>
        <s v="Public Safety CUV"/>
        <s v="Public Safety Pick Up Trucks"/>
        <s v="Public Safety Sedan"/>
        <s v="Public Safety SUV"/>
        <s v="Public Safety Van"/>
        <s v="Transit Bus"/>
      </sharedItems>
    </cacheField>
  </cacheFields>
  <cacheHierarchies count="17">
    <cacheHierarchy uniqueName="[Tabla2].[Department]" caption="Department" attribute="1" defaultMemberUniqueName="[Tabla2].[Department].[All]" allUniqueName="[Tabla2].[Department].[All]" dimensionUniqueName="[Tabla2]" displayFolder="" count="2" memberValueDatatype="130" unbalanced="0">
      <fieldsUsage count="2">
        <fieldUsage x="-1"/>
        <fieldUsage x="0"/>
      </fieldsUsage>
    </cacheHierarchy>
    <cacheHierarchy uniqueName="[Tabla2].[Equipment Class]" caption="Equipment Class" attribute="1" defaultMemberUniqueName="[Tabla2].[Equipment Class].[All]" allUniqueName="[Tabla2].[Equipment Class].[All]" dimensionUniqueName="[Tabla2]" displayFolder="" count="2" memberValueDatatype="130" unbalanced="0">
      <fieldsUsage count="2">
        <fieldUsage x="-1"/>
        <fieldUsage x="2"/>
      </fieldsUsage>
    </cacheHierarchy>
    <cacheHierarchy uniqueName="[Tabla2].[Equipment Count]" caption="Equipment Count" attribute="1" defaultMemberUniqueName="[Tabla2].[Equipment Count].[All]" allUniqueName="[Tabla2].[Equipment Count].[All]" dimensionUniqueName="[Tabla2]" displayFolder="" count="2" memberValueDatatype="20" unbalanced="0"/>
    <cacheHierarchy uniqueName="[Tabla3].[SUM]" caption="SUM" attribute="1" defaultMemberUniqueName="[Tabla3].[SUM].[All]" allUniqueName="[Tabla3].[SUM].[All]" dimensionUniqueName="[Tabla3]" displayFolder="" count="2" memberValueDatatype="20" unbalanced="0"/>
    <cacheHierarchy uniqueName="[Tabla3].[AVG]" caption="AVG" attribute="1" defaultMemberUniqueName="[Tabla3].[AVG].[All]" allUniqueName="[Tabla3].[AVG].[All]" dimensionUniqueName="[Tabla3]" displayFolder="" count="0" memberValueDatatype="5" unbalanced="0"/>
    <cacheHierarchy uniqueName="[Tabla3].[MIN]" caption="MIN" attribute="1" defaultMemberUniqueName="[Tabla3].[MIN].[All]" allUniqueName="[Tabla3].[MIN].[All]" dimensionUniqueName="[Tabla3]" displayFolder="" count="0" memberValueDatatype="20" unbalanced="0"/>
    <cacheHierarchy uniqueName="[Tabla3].[MAX]" caption="MAX" attribute="1" defaultMemberUniqueName="[Tabla3].[MAX].[All]" allUniqueName="[Tabla3].[MAX].[All]" dimensionUniqueName="[Tabla3]" displayFolder="" count="0" memberValueDatatype="20" unbalanced="0"/>
    <cacheHierarchy uniqueName="[Tabla3].[COUNT]" caption="COUNT" attribute="1" defaultMemberUniqueName="[Tabla3].[COUNT].[All]" allUniqueName="[Tabla3].[COUNT].[All]" dimensionUniqueName="[Tabla3]" displayFolder="" count="0" memberValueDatatype="20" unbalanced="0"/>
    <cacheHierarchy uniqueName="[Measures].[__XL_Count Tabla2]" caption="__XL_Count Tabla2" measure="1" displayFolder="" measureGroup="Tabla2" count="0" hidden="1"/>
    <cacheHierarchy uniqueName="[Measures].[__XL_Count Tabla3]" caption="__XL_Count Tabla3" measure="1" displayFolder="" measureGroup="Tabla3" count="0" hidden="1"/>
    <cacheHierarchy uniqueName="[Measures].[__No measures defined]" caption="__No measures defined" measure="1" displayFolder="" count="0" hidden="1"/>
    <cacheHierarchy uniqueName="[Measures].[Suma de Equipment Count]" caption="Suma de Equipment Count" measure="1" displayFolder="" measureGroup="Tabla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UM]" caption="Suma de SUM" measure="1" displayFolder="" measureGroup="Tabla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AVG]" caption="Suma de AVG" measure="1" displayFolder="" measureGroup="Tabla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IN]" caption="Suma de MIN" measure="1" displayFolder="" measureGroup="Tabla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MAX]" caption="Suma de MAX" measure="1" displayFolder="" measureGroup="Tabla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COUNT]" caption="Suma de COUNT" measure="1" displayFolder="" measureGroup="Tabla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Tabla2" uniqueName="[Tabla2]" caption="Tabla2"/>
    <dimension name="Tabla3" uniqueName="[Tabla3]" caption="Tabla3"/>
  </dimensions>
  <measureGroups count="2">
    <measureGroup name="Tabla2" caption="Tabla2"/>
    <measureGroup name="Tabla3" caption="Tabla3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14E0E-8CB0-435A-B889-97243D01B1AD}" name="TablaDinámica5" cacheId="17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/>
  <pivotFields count="2">
    <pivotField axis="axisRow" allDrilled="1" showAll="0" sortType="ascending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3">
    <i>
      <x v="4"/>
    </i>
    <i>
      <x v="6"/>
    </i>
    <i>
      <x v="1"/>
    </i>
    <i>
      <x v="9"/>
    </i>
    <i>
      <x v="2"/>
    </i>
    <i>
      <x v="10"/>
    </i>
    <i>
      <x v="7"/>
    </i>
    <i>
      <x/>
    </i>
    <i>
      <x v="3"/>
    </i>
    <i>
      <x v="8"/>
    </i>
    <i>
      <x v="5"/>
    </i>
    <i>
      <x v="11"/>
    </i>
    <i t="grand">
      <x/>
    </i>
  </rowItems>
  <colItems count="1">
    <i/>
  </colItems>
  <dataFields count="1">
    <dataField name="Suma de Equipment Count" fld="1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2]"/>
        <x15:activeTabTopLevelEntity name="[Tabla3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44BF8-6561-499C-94F2-BD92CDBB5641}" name="TablaDinámica2" cacheId="20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3:B62" firstHeaderRow="1" firstDataRow="1" firstDataCol="1"/>
  <pivotFields count="3">
    <pivotField axis="axisRow" allDrilled="1" showAl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allDrilled="1" showAll="0" dataSourceSort="1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t="default"/>
      </items>
    </pivotField>
  </pivotFields>
  <rowFields count="2">
    <field x="0"/>
    <field x="2"/>
  </rowFields>
  <rowItems count="59">
    <i>
      <x/>
    </i>
    <i r="1">
      <x/>
    </i>
    <i r="1">
      <x v="1"/>
    </i>
    <i r="1">
      <x v="2"/>
    </i>
    <i>
      <x v="1"/>
    </i>
    <i r="1">
      <x v="1"/>
    </i>
    <i>
      <x v="2"/>
    </i>
    <i r="1">
      <x v="3"/>
    </i>
    <i r="1">
      <x/>
    </i>
    <i r="1">
      <x v="4"/>
    </i>
    <i>
      <x v="3"/>
    </i>
    <i r="1">
      <x v="5"/>
    </i>
    <i r="1">
      <x v="1"/>
    </i>
    <i r="1">
      <x v="2"/>
    </i>
    <i r="1">
      <x v="4"/>
    </i>
    <i>
      <x v="4"/>
    </i>
    <i r="1">
      <x v="2"/>
    </i>
    <i>
      <x v="5"/>
    </i>
    <i r="1">
      <x v="6"/>
    </i>
    <i r="1">
      <x/>
    </i>
    <i r="1">
      <x v="2"/>
    </i>
    <i r="1">
      <x v="4"/>
    </i>
    <i>
      <x v="6"/>
    </i>
    <i r="1">
      <x v="4"/>
    </i>
    <i>
      <x v="7"/>
    </i>
    <i r="1">
      <x v="7"/>
    </i>
    <i r="1">
      <x/>
    </i>
    <i r="1">
      <x v="1"/>
    </i>
    <i r="1">
      <x v="2"/>
    </i>
    <i r="1">
      <x v="4"/>
    </i>
    <i>
      <x v="8"/>
    </i>
    <i r="1">
      <x v="3"/>
    </i>
    <i r="1">
      <x/>
    </i>
    <i r="1">
      <x v="8"/>
    </i>
    <i r="1">
      <x v="9"/>
    </i>
    <i r="1">
      <x v="10"/>
    </i>
    <i r="1">
      <x v="11"/>
    </i>
    <i r="1">
      <x v="12"/>
    </i>
    <i r="1">
      <x v="1"/>
    </i>
    <i r="1">
      <x v="2"/>
    </i>
    <i>
      <x v="9"/>
    </i>
    <i r="1">
      <x v="10"/>
    </i>
    <i r="1">
      <x v="1"/>
    </i>
    <i r="1">
      <x v="2"/>
    </i>
    <i r="1">
      <x v="4"/>
    </i>
    <i>
      <x v="10"/>
    </i>
    <i r="1">
      <x/>
    </i>
    <i r="1">
      <x v="2"/>
    </i>
    <i r="1">
      <x v="4"/>
    </i>
    <i>
      <x v="11"/>
    </i>
    <i r="1">
      <x v="5"/>
    </i>
    <i r="1">
      <x v="3"/>
    </i>
    <i r="1">
      <x v="7"/>
    </i>
    <i r="1">
      <x/>
    </i>
    <i r="1">
      <x v="1"/>
    </i>
    <i r="1">
      <x v="2"/>
    </i>
    <i r="1">
      <x v="13"/>
    </i>
    <i r="1">
      <x v="4"/>
    </i>
    <i t="grand">
      <x/>
    </i>
  </rowItems>
  <colItems count="1">
    <i/>
  </colItems>
  <dataFields count="1">
    <dataField name="Suma de Equipment Count" fld="1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2]"/>
        <x15:activeTabTopLevelEntity name="[Tabla3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490385-8589-4EB1-896E-B7E966DED7AA}" name="TablaDinámica6" cacheId="19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65" firstHeaderRow="1" firstDataRow="1" firstDataCol="1"/>
  <pivotFields count="3">
    <pivotField axis="axisRow" allDrilled="1" showAl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2">
    <field x="0"/>
    <field x="2"/>
  </rowFields>
  <rowItems count="62">
    <i>
      <x/>
    </i>
    <i r="1">
      <x/>
    </i>
    <i r="1">
      <x v="1"/>
    </i>
    <i r="1">
      <x v="2"/>
    </i>
    <i>
      <x v="1"/>
    </i>
    <i r="1">
      <x v="1"/>
    </i>
    <i>
      <x v="2"/>
    </i>
    <i r="1">
      <x v="3"/>
    </i>
    <i r="1">
      <x/>
    </i>
    <i r="1">
      <x v="4"/>
    </i>
    <i>
      <x v="3"/>
    </i>
    <i r="1">
      <x v="5"/>
    </i>
    <i r="1">
      <x v="1"/>
    </i>
    <i r="1">
      <x v="2"/>
    </i>
    <i r="1">
      <x v="4"/>
    </i>
    <i>
      <x v="4"/>
    </i>
    <i r="1">
      <x v="2"/>
    </i>
    <i>
      <x v="5"/>
    </i>
    <i r="1">
      <x v="6"/>
    </i>
    <i r="1">
      <x v="7"/>
    </i>
    <i r="1">
      <x/>
    </i>
    <i r="1">
      <x v="2"/>
    </i>
    <i r="1">
      <x v="4"/>
    </i>
    <i>
      <x v="6"/>
    </i>
    <i r="1">
      <x v="4"/>
    </i>
    <i>
      <x v="7"/>
    </i>
    <i r="1">
      <x v="8"/>
    </i>
    <i r="1">
      <x/>
    </i>
    <i r="1">
      <x v="1"/>
    </i>
    <i r="1">
      <x v="2"/>
    </i>
    <i r="1">
      <x v="4"/>
    </i>
    <i>
      <x v="8"/>
    </i>
    <i r="1">
      <x v="3"/>
    </i>
    <i r="1">
      <x/>
    </i>
    <i r="1">
      <x v="9"/>
    </i>
    <i r="1">
      <x v="10"/>
    </i>
    <i r="1">
      <x v="11"/>
    </i>
    <i r="1">
      <x v="12"/>
    </i>
    <i r="1">
      <x v="13"/>
    </i>
    <i r="1">
      <x v="1"/>
    </i>
    <i r="1">
      <x v="2"/>
    </i>
    <i>
      <x v="9"/>
    </i>
    <i r="1">
      <x v="11"/>
    </i>
    <i r="1">
      <x v="1"/>
    </i>
    <i r="1">
      <x v="2"/>
    </i>
    <i r="1">
      <x v="4"/>
    </i>
    <i>
      <x v="10"/>
    </i>
    <i r="1">
      <x v="7"/>
    </i>
    <i r="1">
      <x/>
    </i>
    <i r="1">
      <x v="2"/>
    </i>
    <i r="1">
      <x v="4"/>
    </i>
    <i>
      <x v="11"/>
    </i>
    <i r="1">
      <x v="7"/>
    </i>
    <i r="1">
      <x v="5"/>
    </i>
    <i r="1">
      <x v="3"/>
    </i>
    <i r="1">
      <x v="8"/>
    </i>
    <i r="1">
      <x/>
    </i>
    <i r="1">
      <x v="1"/>
    </i>
    <i r="1">
      <x v="2"/>
    </i>
    <i r="1">
      <x v="14"/>
    </i>
    <i r="1">
      <x v="4"/>
    </i>
    <i t="grand">
      <x/>
    </i>
  </rowItems>
  <colItems count="1">
    <i/>
  </colItems>
  <dataFields count="1">
    <dataField name="Suma de Equipment Count" fld="1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2]"/>
        <x15:activeTabTopLevelEntity name="[Tabla3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2D1108-F4BB-4975-A3E4-C841652E7881}" name="Tabla2" displayName="Tabla2" ref="A1:C1048576" totalsRowShown="0">
  <autoFilter ref="A1:C1048576" xr:uid="{A42D1108-F4BB-4975-A3E4-C841652E7881}"/>
  <tableColumns count="3">
    <tableColumn id="1" xr3:uid="{D64BCEAC-E870-46A6-8F9B-7F05C201BA87}" name="Department"/>
    <tableColumn id="2" xr3:uid="{54463E4B-B306-4ACE-9B1F-357CE3591348}" name="Equipment Class"/>
    <tableColumn id="3" xr3:uid="{971531AB-D01C-412A-A706-49253B659864}" name="Equipment Coun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FF0522-596D-4533-9DCC-8146D1391E5E}" name="Tabla3" displayName="Tabla3" ref="F4:J5" totalsRowShown="0">
  <autoFilter ref="F4:J5" xr:uid="{5FFF0522-596D-4533-9DCC-8146D1391E5E}"/>
  <tableColumns count="5">
    <tableColumn id="1" xr3:uid="{3E04C825-57A7-4B28-B453-3DB0BBC83E24}" name="SUM ">
      <calculatedColumnFormula>SUM( Tabla2[[#All],[Equipment Count]])</calculatedColumnFormula>
    </tableColumn>
    <tableColumn id="2" xr3:uid="{E176C181-90E4-4FED-98D3-4DBB31AB4D39}" name="AVG">
      <calculatedColumnFormula>AVERAGE(Tabla2[[#All],[Equipment Count]])</calculatedColumnFormula>
    </tableColumn>
    <tableColumn id="3" xr3:uid="{2B1A2129-531C-477E-8243-7212A8328994}" name="MIN">
      <calculatedColumnFormula>MIN(Tabla2[[#All],[Equipment Count]])</calculatedColumnFormula>
    </tableColumn>
    <tableColumn id="4" xr3:uid="{D48E7D05-5515-4697-922C-50B2EE3D1B73}" name="MAX">
      <calculatedColumnFormula>MAX(Tabla2[[#All],[Equipment Count]])</calculatedColumnFormula>
    </tableColumn>
    <tableColumn id="5" xr3:uid="{844FC6E5-BDD0-41C1-9FF6-D6B6750992AD}" name="COUNT">
      <calculatedColumnFormula>COUNT(Tabla2[[#All],[Equipment Count]])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41A47-0CED-4B47-9F07-CB1211DBFACE}">
  <dimension ref="A1"/>
  <sheetViews>
    <sheetView topLeftCell="A3"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DD5D-9731-4221-AF62-EE8CB0E53B14}">
  <dimension ref="A3:B16"/>
  <sheetViews>
    <sheetView workbookViewId="0">
      <selection activeCell="H9" sqref="H9"/>
    </sheetView>
  </sheetViews>
  <sheetFormatPr baseColWidth="10" defaultRowHeight="15" x14ac:dyDescent="0.25"/>
  <cols>
    <col min="1" max="1" width="29.28515625" bestFit="1" customWidth="1"/>
    <col min="2" max="2" width="24.7109375" bestFit="1" customWidth="1"/>
  </cols>
  <sheetData>
    <row r="3" spans="1:2" x14ac:dyDescent="0.25">
      <c r="A3" s="1" t="s">
        <v>34</v>
      </c>
      <c r="B3" t="s">
        <v>37</v>
      </c>
    </row>
    <row r="4" spans="1:2" x14ac:dyDescent="0.25">
      <c r="A4" s="2" t="s">
        <v>14</v>
      </c>
      <c r="B4" s="4">
        <v>1</v>
      </c>
    </row>
    <row r="5" spans="1:2" x14ac:dyDescent="0.25">
      <c r="A5" s="2" t="s">
        <v>17</v>
      </c>
      <c r="B5" s="4">
        <v>1</v>
      </c>
    </row>
    <row r="6" spans="1:2" x14ac:dyDescent="0.25">
      <c r="A6" s="2" t="s">
        <v>8</v>
      </c>
      <c r="B6" s="4">
        <v>2</v>
      </c>
    </row>
    <row r="7" spans="1:2" x14ac:dyDescent="0.25">
      <c r="A7" s="2" t="s">
        <v>24</v>
      </c>
      <c r="B7" s="4">
        <v>5</v>
      </c>
    </row>
    <row r="8" spans="1:2" x14ac:dyDescent="0.25">
      <c r="A8" s="2" t="s">
        <v>9</v>
      </c>
      <c r="B8" s="4">
        <v>6</v>
      </c>
    </row>
    <row r="9" spans="1:2" x14ac:dyDescent="0.25">
      <c r="A9" s="2" t="s">
        <v>25</v>
      </c>
      <c r="B9" s="4">
        <v>16</v>
      </c>
    </row>
    <row r="10" spans="1:2" x14ac:dyDescent="0.25">
      <c r="A10" s="2" t="s">
        <v>18</v>
      </c>
      <c r="B10" s="4">
        <v>35</v>
      </c>
    </row>
    <row r="11" spans="1:2" x14ac:dyDescent="0.25">
      <c r="A11" s="2" t="s">
        <v>5</v>
      </c>
      <c r="B11" s="4">
        <v>45</v>
      </c>
    </row>
    <row r="12" spans="1:2" x14ac:dyDescent="0.25">
      <c r="A12" s="2" t="s">
        <v>12</v>
      </c>
      <c r="B12" s="4">
        <v>56</v>
      </c>
    </row>
    <row r="13" spans="1:2" x14ac:dyDescent="0.25">
      <c r="A13" s="2" t="s">
        <v>19</v>
      </c>
      <c r="B13" s="4">
        <v>85</v>
      </c>
    </row>
    <row r="14" spans="1:2" x14ac:dyDescent="0.25">
      <c r="A14" s="2" t="s">
        <v>15</v>
      </c>
      <c r="B14" s="4">
        <v>109</v>
      </c>
    </row>
    <row r="15" spans="1:2" x14ac:dyDescent="0.25">
      <c r="A15" s="2" t="s">
        <v>26</v>
      </c>
      <c r="B15" s="4">
        <v>1221</v>
      </c>
    </row>
    <row r="16" spans="1:2" x14ac:dyDescent="0.25">
      <c r="A16" s="2" t="s">
        <v>36</v>
      </c>
      <c r="B16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E209E-0A18-4921-92B8-A47755C17641}">
  <dimension ref="A3:B62"/>
  <sheetViews>
    <sheetView tabSelected="1" topLeftCell="A4" workbookViewId="0">
      <selection activeCell="A3" sqref="A3"/>
    </sheetView>
  </sheetViews>
  <sheetFormatPr baseColWidth="10" defaultRowHeight="15" x14ac:dyDescent="0.25"/>
  <cols>
    <col min="1" max="1" width="31.140625" bestFit="1" customWidth="1"/>
    <col min="2" max="2" width="24.7109375" bestFit="1" customWidth="1"/>
    <col min="3" max="3" width="13.28515625" bestFit="1" customWidth="1"/>
    <col min="4" max="7" width="15.42578125" bestFit="1" customWidth="1"/>
  </cols>
  <sheetData>
    <row r="3" spans="1:2" x14ac:dyDescent="0.25">
      <c r="A3" s="1" t="s">
        <v>34</v>
      </c>
      <c r="B3" t="s">
        <v>37</v>
      </c>
    </row>
    <row r="4" spans="1:2" x14ac:dyDescent="0.25">
      <c r="A4" s="2" t="s">
        <v>5</v>
      </c>
      <c r="B4" s="4">
        <v>45</v>
      </c>
    </row>
    <row r="5" spans="1:2" x14ac:dyDescent="0.25">
      <c r="A5" s="3" t="s">
        <v>6</v>
      </c>
      <c r="B5" s="4">
        <v>21</v>
      </c>
    </row>
    <row r="6" spans="1:2" x14ac:dyDescent="0.25">
      <c r="A6" s="3" t="s">
        <v>4</v>
      </c>
      <c r="B6" s="4">
        <v>23</v>
      </c>
    </row>
    <row r="7" spans="1:2" x14ac:dyDescent="0.25">
      <c r="A7" s="3" t="s">
        <v>7</v>
      </c>
      <c r="B7" s="4">
        <v>1</v>
      </c>
    </row>
    <row r="8" spans="1:2" x14ac:dyDescent="0.25">
      <c r="A8" s="2" t="s">
        <v>8</v>
      </c>
      <c r="B8" s="4">
        <v>2</v>
      </c>
    </row>
    <row r="9" spans="1:2" x14ac:dyDescent="0.25">
      <c r="A9" s="3" t="s">
        <v>4</v>
      </c>
      <c r="B9" s="4">
        <v>2</v>
      </c>
    </row>
    <row r="10" spans="1:2" x14ac:dyDescent="0.25">
      <c r="A10" s="2" t="s">
        <v>9</v>
      </c>
      <c r="B10" s="4">
        <v>6</v>
      </c>
    </row>
    <row r="11" spans="1:2" x14ac:dyDescent="0.25">
      <c r="A11" s="3" t="s">
        <v>11</v>
      </c>
      <c r="B11" s="4">
        <v>1</v>
      </c>
    </row>
    <row r="12" spans="1:2" x14ac:dyDescent="0.25">
      <c r="A12" s="3" t="s">
        <v>6</v>
      </c>
      <c r="B12" s="4">
        <v>3</v>
      </c>
    </row>
    <row r="13" spans="1:2" x14ac:dyDescent="0.25">
      <c r="A13" s="3" t="s">
        <v>10</v>
      </c>
      <c r="B13" s="4">
        <v>2</v>
      </c>
    </row>
    <row r="14" spans="1:2" x14ac:dyDescent="0.25">
      <c r="A14" s="2" t="s">
        <v>12</v>
      </c>
      <c r="B14" s="4">
        <v>56</v>
      </c>
    </row>
    <row r="15" spans="1:2" x14ac:dyDescent="0.25">
      <c r="A15" s="3" t="s">
        <v>13</v>
      </c>
      <c r="B15" s="4">
        <v>42</v>
      </c>
    </row>
    <row r="16" spans="1:2" x14ac:dyDescent="0.25">
      <c r="A16" s="3" t="s">
        <v>4</v>
      </c>
      <c r="B16" s="4">
        <v>11</v>
      </c>
    </row>
    <row r="17" spans="1:2" x14ac:dyDescent="0.25">
      <c r="A17" s="3" t="s">
        <v>7</v>
      </c>
      <c r="B17" s="4">
        <v>1</v>
      </c>
    </row>
    <row r="18" spans="1:2" x14ac:dyDescent="0.25">
      <c r="A18" s="3" t="s">
        <v>10</v>
      </c>
      <c r="B18" s="4">
        <v>2</v>
      </c>
    </row>
    <row r="19" spans="1:2" x14ac:dyDescent="0.25">
      <c r="A19" s="2" t="s">
        <v>14</v>
      </c>
      <c r="B19" s="4">
        <v>1</v>
      </c>
    </row>
    <row r="20" spans="1:2" x14ac:dyDescent="0.25">
      <c r="A20" s="3" t="s">
        <v>7</v>
      </c>
      <c r="B20" s="4">
        <v>1</v>
      </c>
    </row>
    <row r="21" spans="1:2" x14ac:dyDescent="0.25">
      <c r="A21" s="2" t="s">
        <v>15</v>
      </c>
      <c r="B21" s="4">
        <v>100</v>
      </c>
    </row>
    <row r="22" spans="1:2" x14ac:dyDescent="0.25">
      <c r="A22" s="3" t="s">
        <v>35</v>
      </c>
      <c r="B22" s="4">
        <v>48</v>
      </c>
    </row>
    <row r="23" spans="1:2" x14ac:dyDescent="0.25">
      <c r="A23" s="3" t="s">
        <v>6</v>
      </c>
      <c r="B23" s="4">
        <v>24</v>
      </c>
    </row>
    <row r="24" spans="1:2" x14ac:dyDescent="0.25">
      <c r="A24" s="3" t="s">
        <v>7</v>
      </c>
      <c r="B24" s="4">
        <v>27</v>
      </c>
    </row>
    <row r="25" spans="1:2" x14ac:dyDescent="0.25">
      <c r="A25" s="3" t="s">
        <v>10</v>
      </c>
      <c r="B25" s="4">
        <v>1</v>
      </c>
    </row>
    <row r="26" spans="1:2" x14ac:dyDescent="0.25">
      <c r="A26" s="2" t="s">
        <v>17</v>
      </c>
      <c r="B26" s="4">
        <v>1</v>
      </c>
    </row>
    <row r="27" spans="1:2" x14ac:dyDescent="0.25">
      <c r="A27" s="3" t="s">
        <v>10</v>
      </c>
      <c r="B27" s="4">
        <v>1</v>
      </c>
    </row>
    <row r="28" spans="1:2" x14ac:dyDescent="0.25">
      <c r="A28" s="2" t="s">
        <v>18</v>
      </c>
      <c r="B28" s="4">
        <v>35</v>
      </c>
    </row>
    <row r="29" spans="1:2" x14ac:dyDescent="0.25">
      <c r="A29" s="3" t="s">
        <v>28</v>
      </c>
      <c r="B29" s="4">
        <v>7</v>
      </c>
    </row>
    <row r="30" spans="1:2" x14ac:dyDescent="0.25">
      <c r="A30" s="3" t="s">
        <v>6</v>
      </c>
      <c r="B30" s="4">
        <v>5</v>
      </c>
    </row>
    <row r="31" spans="1:2" x14ac:dyDescent="0.25">
      <c r="A31" s="3" t="s">
        <v>4</v>
      </c>
      <c r="B31" s="4">
        <v>6</v>
      </c>
    </row>
    <row r="32" spans="1:2" x14ac:dyDescent="0.25">
      <c r="A32" s="3" t="s">
        <v>7</v>
      </c>
      <c r="B32" s="4">
        <v>2</v>
      </c>
    </row>
    <row r="33" spans="1:2" x14ac:dyDescent="0.25">
      <c r="A33" s="3" t="s">
        <v>10</v>
      </c>
      <c r="B33" s="4">
        <v>15</v>
      </c>
    </row>
    <row r="34" spans="1:2" x14ac:dyDescent="0.25">
      <c r="A34" s="2" t="s">
        <v>19</v>
      </c>
      <c r="B34" s="4">
        <v>85</v>
      </c>
    </row>
    <row r="35" spans="1:2" x14ac:dyDescent="0.25">
      <c r="A35" s="3" t="s">
        <v>11</v>
      </c>
      <c r="B35" s="4">
        <v>1</v>
      </c>
    </row>
    <row r="36" spans="1:2" x14ac:dyDescent="0.25">
      <c r="A36" s="3" t="s">
        <v>6</v>
      </c>
      <c r="B36" s="4">
        <v>3</v>
      </c>
    </row>
    <row r="37" spans="1:2" x14ac:dyDescent="0.25">
      <c r="A37" s="3" t="s">
        <v>21</v>
      </c>
      <c r="B37" s="4">
        <v>4</v>
      </c>
    </row>
    <row r="38" spans="1:2" x14ac:dyDescent="0.25">
      <c r="A38" s="3" t="s">
        <v>23</v>
      </c>
      <c r="B38" s="4">
        <v>1</v>
      </c>
    </row>
    <row r="39" spans="1:2" x14ac:dyDescent="0.25">
      <c r="A39" s="3" t="s">
        <v>22</v>
      </c>
      <c r="B39" s="4">
        <v>46</v>
      </c>
    </row>
    <row r="40" spans="1:2" x14ac:dyDescent="0.25">
      <c r="A40" s="3" t="s">
        <v>3</v>
      </c>
      <c r="B40" s="4">
        <v>20</v>
      </c>
    </row>
    <row r="41" spans="1:2" x14ac:dyDescent="0.25">
      <c r="A41" s="3" t="s">
        <v>20</v>
      </c>
      <c r="B41" s="4">
        <v>8</v>
      </c>
    </row>
    <row r="42" spans="1:2" x14ac:dyDescent="0.25">
      <c r="A42" s="3" t="s">
        <v>4</v>
      </c>
      <c r="B42" s="4">
        <v>1</v>
      </c>
    </row>
    <row r="43" spans="1:2" x14ac:dyDescent="0.25">
      <c r="A43" s="3" t="s">
        <v>7</v>
      </c>
      <c r="B43" s="4">
        <v>1</v>
      </c>
    </row>
    <row r="44" spans="1:2" x14ac:dyDescent="0.25">
      <c r="A44" s="2" t="s">
        <v>24</v>
      </c>
      <c r="B44" s="4">
        <v>5</v>
      </c>
    </row>
    <row r="45" spans="1:2" x14ac:dyDescent="0.25">
      <c r="A45" s="3" t="s">
        <v>22</v>
      </c>
      <c r="B45" s="4">
        <v>1</v>
      </c>
    </row>
    <row r="46" spans="1:2" x14ac:dyDescent="0.25">
      <c r="A46" s="3" t="s">
        <v>4</v>
      </c>
      <c r="B46" s="4">
        <v>2</v>
      </c>
    </row>
    <row r="47" spans="1:2" x14ac:dyDescent="0.25">
      <c r="A47" s="3" t="s">
        <v>7</v>
      </c>
      <c r="B47" s="4">
        <v>1</v>
      </c>
    </row>
    <row r="48" spans="1:2" x14ac:dyDescent="0.25">
      <c r="A48" s="3" t="s">
        <v>10</v>
      </c>
      <c r="B48" s="4">
        <v>1</v>
      </c>
    </row>
    <row r="49" spans="1:2" x14ac:dyDescent="0.25">
      <c r="A49" s="2" t="s">
        <v>25</v>
      </c>
      <c r="B49" s="4">
        <v>15</v>
      </c>
    </row>
    <row r="50" spans="1:2" x14ac:dyDescent="0.25">
      <c r="A50" s="3" t="s">
        <v>6</v>
      </c>
      <c r="B50" s="4">
        <v>1</v>
      </c>
    </row>
    <row r="51" spans="1:2" x14ac:dyDescent="0.25">
      <c r="A51" s="3" t="s">
        <v>7</v>
      </c>
      <c r="B51" s="4">
        <v>3</v>
      </c>
    </row>
    <row r="52" spans="1:2" x14ac:dyDescent="0.25">
      <c r="A52" s="3" t="s">
        <v>10</v>
      </c>
      <c r="B52" s="4">
        <v>11</v>
      </c>
    </row>
    <row r="53" spans="1:2" x14ac:dyDescent="0.25">
      <c r="A53" s="2" t="s">
        <v>26</v>
      </c>
      <c r="B53" s="4">
        <v>1216</v>
      </c>
    </row>
    <row r="54" spans="1:2" x14ac:dyDescent="0.25">
      <c r="A54" s="3" t="s">
        <v>13</v>
      </c>
      <c r="B54" s="4">
        <v>248</v>
      </c>
    </row>
    <row r="55" spans="1:2" x14ac:dyDescent="0.25">
      <c r="A55" s="3" t="s">
        <v>11</v>
      </c>
      <c r="B55" s="4">
        <v>98</v>
      </c>
    </row>
    <row r="56" spans="1:2" x14ac:dyDescent="0.25">
      <c r="A56" s="3" t="s">
        <v>28</v>
      </c>
      <c r="B56" s="4">
        <v>276</v>
      </c>
    </row>
    <row r="57" spans="1:2" x14ac:dyDescent="0.25">
      <c r="A57" s="3" t="s">
        <v>6</v>
      </c>
      <c r="B57" s="4">
        <v>93</v>
      </c>
    </row>
    <row r="58" spans="1:2" x14ac:dyDescent="0.25">
      <c r="A58" s="3" t="s">
        <v>4</v>
      </c>
      <c r="B58" s="4">
        <v>37</v>
      </c>
    </row>
    <row r="59" spans="1:2" x14ac:dyDescent="0.25">
      <c r="A59" s="3" t="s">
        <v>7</v>
      </c>
      <c r="B59" s="4">
        <v>53</v>
      </c>
    </row>
    <row r="60" spans="1:2" x14ac:dyDescent="0.25">
      <c r="A60" s="3" t="s">
        <v>27</v>
      </c>
      <c r="B60" s="4">
        <v>379</v>
      </c>
    </row>
    <row r="61" spans="1:2" x14ac:dyDescent="0.25">
      <c r="A61" s="3" t="s">
        <v>10</v>
      </c>
      <c r="B61" s="4">
        <v>32</v>
      </c>
    </row>
    <row r="62" spans="1:2" x14ac:dyDescent="0.25">
      <c r="A62" s="2" t="s">
        <v>36</v>
      </c>
      <c r="B62" s="4">
        <v>1567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3C8B-E501-497E-9FAB-4D66C6C3EFAE}">
  <dimension ref="A3:B65"/>
  <sheetViews>
    <sheetView topLeftCell="A25" workbookViewId="0">
      <selection activeCell="B35" sqref="B35"/>
    </sheetView>
  </sheetViews>
  <sheetFormatPr baseColWidth="10" defaultRowHeight="15" x14ac:dyDescent="0.25"/>
  <cols>
    <col min="1" max="1" width="31.140625" bestFit="1" customWidth="1"/>
    <col min="2" max="2" width="24.7109375" bestFit="1" customWidth="1"/>
    <col min="3" max="3" width="15.42578125" bestFit="1" customWidth="1"/>
  </cols>
  <sheetData>
    <row r="3" spans="1:2" x14ac:dyDescent="0.25">
      <c r="A3" s="1" t="s">
        <v>34</v>
      </c>
      <c r="B3" t="s">
        <v>37</v>
      </c>
    </row>
    <row r="4" spans="1:2" x14ac:dyDescent="0.25">
      <c r="A4" s="2" t="s">
        <v>5</v>
      </c>
      <c r="B4" s="4">
        <v>45</v>
      </c>
    </row>
    <row r="5" spans="1:2" x14ac:dyDescent="0.25">
      <c r="A5" s="3" t="s">
        <v>6</v>
      </c>
      <c r="B5" s="4">
        <v>21</v>
      </c>
    </row>
    <row r="6" spans="1:2" x14ac:dyDescent="0.25">
      <c r="A6" s="3" t="s">
        <v>4</v>
      </c>
      <c r="B6" s="4">
        <v>23</v>
      </c>
    </row>
    <row r="7" spans="1:2" x14ac:dyDescent="0.25">
      <c r="A7" s="3" t="s">
        <v>7</v>
      </c>
      <c r="B7" s="4">
        <v>1</v>
      </c>
    </row>
    <row r="8" spans="1:2" x14ac:dyDescent="0.25">
      <c r="A8" s="2" t="s">
        <v>8</v>
      </c>
      <c r="B8" s="4">
        <v>2</v>
      </c>
    </row>
    <row r="9" spans="1:2" x14ac:dyDescent="0.25">
      <c r="A9" s="3" t="s">
        <v>4</v>
      </c>
      <c r="B9" s="4">
        <v>2</v>
      </c>
    </row>
    <row r="10" spans="1:2" x14ac:dyDescent="0.25">
      <c r="A10" s="2" t="s">
        <v>9</v>
      </c>
      <c r="B10" s="4">
        <v>6</v>
      </c>
    </row>
    <row r="11" spans="1:2" x14ac:dyDescent="0.25">
      <c r="A11" s="3" t="s">
        <v>11</v>
      </c>
      <c r="B11" s="4">
        <v>1</v>
      </c>
    </row>
    <row r="12" spans="1:2" x14ac:dyDescent="0.25">
      <c r="A12" s="3" t="s">
        <v>6</v>
      </c>
      <c r="B12" s="4">
        <v>3</v>
      </c>
    </row>
    <row r="13" spans="1:2" x14ac:dyDescent="0.25">
      <c r="A13" s="3" t="s">
        <v>10</v>
      </c>
      <c r="B13" s="4">
        <v>2</v>
      </c>
    </row>
    <row r="14" spans="1:2" x14ac:dyDescent="0.25">
      <c r="A14" s="2" t="s">
        <v>12</v>
      </c>
      <c r="B14" s="4">
        <v>56</v>
      </c>
    </row>
    <row r="15" spans="1:2" x14ac:dyDescent="0.25">
      <c r="A15" s="3" t="s">
        <v>13</v>
      </c>
      <c r="B15" s="4">
        <v>42</v>
      </c>
    </row>
    <row r="16" spans="1:2" x14ac:dyDescent="0.25">
      <c r="A16" s="3" t="s">
        <v>4</v>
      </c>
      <c r="B16" s="4">
        <v>11</v>
      </c>
    </row>
    <row r="17" spans="1:2" x14ac:dyDescent="0.25">
      <c r="A17" s="3" t="s">
        <v>7</v>
      </c>
      <c r="B17" s="4">
        <v>1</v>
      </c>
    </row>
    <row r="18" spans="1:2" x14ac:dyDescent="0.25">
      <c r="A18" s="3" t="s">
        <v>10</v>
      </c>
      <c r="B18" s="4">
        <v>2</v>
      </c>
    </row>
    <row r="19" spans="1:2" x14ac:dyDescent="0.25">
      <c r="A19" s="2" t="s">
        <v>14</v>
      </c>
      <c r="B19" s="4">
        <v>1</v>
      </c>
    </row>
    <row r="20" spans="1:2" x14ac:dyDescent="0.25">
      <c r="A20" s="3" t="s">
        <v>7</v>
      </c>
      <c r="B20" s="4">
        <v>1</v>
      </c>
    </row>
    <row r="21" spans="1:2" x14ac:dyDescent="0.25">
      <c r="A21" s="2" t="s">
        <v>15</v>
      </c>
      <c r="B21" s="4">
        <v>109</v>
      </c>
    </row>
    <row r="22" spans="1:2" x14ac:dyDescent="0.25">
      <c r="A22" s="3" t="s">
        <v>35</v>
      </c>
      <c r="B22" s="4">
        <v>48</v>
      </c>
    </row>
    <row r="23" spans="1:2" x14ac:dyDescent="0.25">
      <c r="A23" s="3" t="s">
        <v>16</v>
      </c>
      <c r="B23" s="4">
        <v>9</v>
      </c>
    </row>
    <row r="24" spans="1:2" x14ac:dyDescent="0.25">
      <c r="A24" s="3" t="s">
        <v>6</v>
      </c>
      <c r="B24" s="4">
        <v>24</v>
      </c>
    </row>
    <row r="25" spans="1:2" x14ac:dyDescent="0.25">
      <c r="A25" s="3" t="s">
        <v>7</v>
      </c>
      <c r="B25" s="4">
        <v>27</v>
      </c>
    </row>
    <row r="26" spans="1:2" x14ac:dyDescent="0.25">
      <c r="A26" s="3" t="s">
        <v>10</v>
      </c>
      <c r="B26" s="4">
        <v>1</v>
      </c>
    </row>
    <row r="27" spans="1:2" x14ac:dyDescent="0.25">
      <c r="A27" s="2" t="s">
        <v>17</v>
      </c>
      <c r="B27" s="4">
        <v>1</v>
      </c>
    </row>
    <row r="28" spans="1:2" x14ac:dyDescent="0.25">
      <c r="A28" s="3" t="s">
        <v>10</v>
      </c>
      <c r="B28" s="4">
        <v>1</v>
      </c>
    </row>
    <row r="29" spans="1:2" x14ac:dyDescent="0.25">
      <c r="A29" s="2" t="s">
        <v>18</v>
      </c>
      <c r="B29" s="4">
        <v>35</v>
      </c>
    </row>
    <row r="30" spans="1:2" x14ac:dyDescent="0.25">
      <c r="A30" s="3" t="s">
        <v>28</v>
      </c>
      <c r="B30" s="4">
        <v>7</v>
      </c>
    </row>
    <row r="31" spans="1:2" x14ac:dyDescent="0.25">
      <c r="A31" s="3" t="s">
        <v>6</v>
      </c>
      <c r="B31" s="4">
        <v>5</v>
      </c>
    </row>
    <row r="32" spans="1:2" x14ac:dyDescent="0.25">
      <c r="A32" s="3" t="s">
        <v>4</v>
      </c>
      <c r="B32" s="4">
        <v>6</v>
      </c>
    </row>
    <row r="33" spans="1:2" x14ac:dyDescent="0.25">
      <c r="A33" s="3" t="s">
        <v>7</v>
      </c>
      <c r="B33" s="4">
        <v>2</v>
      </c>
    </row>
    <row r="34" spans="1:2" x14ac:dyDescent="0.25">
      <c r="A34" s="3" t="s">
        <v>10</v>
      </c>
      <c r="B34" s="4">
        <v>15</v>
      </c>
    </row>
    <row r="35" spans="1:2" x14ac:dyDescent="0.25">
      <c r="A35" s="2" t="s">
        <v>19</v>
      </c>
      <c r="B35" s="4">
        <v>85</v>
      </c>
    </row>
    <row r="36" spans="1:2" x14ac:dyDescent="0.25">
      <c r="A36" s="3" t="s">
        <v>11</v>
      </c>
      <c r="B36" s="4">
        <v>1</v>
      </c>
    </row>
    <row r="37" spans="1:2" x14ac:dyDescent="0.25">
      <c r="A37" s="3" t="s">
        <v>6</v>
      </c>
      <c r="B37" s="4">
        <v>3</v>
      </c>
    </row>
    <row r="38" spans="1:2" x14ac:dyDescent="0.25">
      <c r="A38" s="3" t="s">
        <v>21</v>
      </c>
      <c r="B38" s="4">
        <v>4</v>
      </c>
    </row>
    <row r="39" spans="1:2" x14ac:dyDescent="0.25">
      <c r="A39" s="3" t="s">
        <v>23</v>
      </c>
      <c r="B39" s="4">
        <v>1</v>
      </c>
    </row>
    <row r="40" spans="1:2" x14ac:dyDescent="0.25">
      <c r="A40" s="3" t="s">
        <v>22</v>
      </c>
      <c r="B40" s="4">
        <v>46</v>
      </c>
    </row>
    <row r="41" spans="1:2" x14ac:dyDescent="0.25">
      <c r="A41" s="3" t="s">
        <v>3</v>
      </c>
      <c r="B41" s="4">
        <v>20</v>
      </c>
    </row>
    <row r="42" spans="1:2" x14ac:dyDescent="0.25">
      <c r="A42" s="3" t="s">
        <v>20</v>
      </c>
      <c r="B42" s="4">
        <v>8</v>
      </c>
    </row>
    <row r="43" spans="1:2" x14ac:dyDescent="0.25">
      <c r="A43" s="3" t="s">
        <v>4</v>
      </c>
      <c r="B43" s="4">
        <v>1</v>
      </c>
    </row>
    <row r="44" spans="1:2" x14ac:dyDescent="0.25">
      <c r="A44" s="3" t="s">
        <v>7</v>
      </c>
      <c r="B44" s="4">
        <v>1</v>
      </c>
    </row>
    <row r="45" spans="1:2" x14ac:dyDescent="0.25">
      <c r="A45" s="2" t="s">
        <v>24</v>
      </c>
      <c r="B45" s="4">
        <v>5</v>
      </c>
    </row>
    <row r="46" spans="1:2" x14ac:dyDescent="0.25">
      <c r="A46" s="3" t="s">
        <v>22</v>
      </c>
      <c r="B46" s="4">
        <v>1</v>
      </c>
    </row>
    <row r="47" spans="1:2" x14ac:dyDescent="0.25">
      <c r="A47" s="3" t="s">
        <v>4</v>
      </c>
      <c r="B47" s="4">
        <v>2</v>
      </c>
    </row>
    <row r="48" spans="1:2" x14ac:dyDescent="0.25">
      <c r="A48" s="3" t="s">
        <v>7</v>
      </c>
      <c r="B48" s="4">
        <v>1</v>
      </c>
    </row>
    <row r="49" spans="1:2" x14ac:dyDescent="0.25">
      <c r="A49" s="3" t="s">
        <v>10</v>
      </c>
      <c r="B49" s="4">
        <v>1</v>
      </c>
    </row>
    <row r="50" spans="1:2" x14ac:dyDescent="0.25">
      <c r="A50" s="2" t="s">
        <v>25</v>
      </c>
      <c r="B50" s="4">
        <v>16</v>
      </c>
    </row>
    <row r="51" spans="1:2" x14ac:dyDescent="0.25">
      <c r="A51" s="3" t="s">
        <v>16</v>
      </c>
      <c r="B51" s="4">
        <v>1</v>
      </c>
    </row>
    <row r="52" spans="1:2" x14ac:dyDescent="0.25">
      <c r="A52" s="3" t="s">
        <v>6</v>
      </c>
      <c r="B52" s="4">
        <v>1</v>
      </c>
    </row>
    <row r="53" spans="1:2" x14ac:dyDescent="0.25">
      <c r="A53" s="3" t="s">
        <v>7</v>
      </c>
      <c r="B53" s="4">
        <v>3</v>
      </c>
    </row>
    <row r="54" spans="1:2" x14ac:dyDescent="0.25">
      <c r="A54" s="3" t="s">
        <v>10</v>
      </c>
      <c r="B54" s="4">
        <v>11</v>
      </c>
    </row>
    <row r="55" spans="1:2" x14ac:dyDescent="0.25">
      <c r="A55" s="2" t="s">
        <v>26</v>
      </c>
      <c r="B55" s="4">
        <v>1221</v>
      </c>
    </row>
    <row r="56" spans="1:2" x14ac:dyDescent="0.25">
      <c r="A56" s="3" t="s">
        <v>16</v>
      </c>
      <c r="B56" s="4">
        <v>5</v>
      </c>
    </row>
    <row r="57" spans="1:2" x14ac:dyDescent="0.25">
      <c r="A57" s="3" t="s">
        <v>13</v>
      </c>
      <c r="B57" s="4">
        <v>248</v>
      </c>
    </row>
    <row r="58" spans="1:2" x14ac:dyDescent="0.25">
      <c r="A58" s="3" t="s">
        <v>11</v>
      </c>
      <c r="B58" s="4">
        <v>98</v>
      </c>
    </row>
    <row r="59" spans="1:2" x14ac:dyDescent="0.25">
      <c r="A59" s="3" t="s">
        <v>28</v>
      </c>
      <c r="B59" s="4">
        <v>276</v>
      </c>
    </row>
    <row r="60" spans="1:2" x14ac:dyDescent="0.25">
      <c r="A60" s="3" t="s">
        <v>6</v>
      </c>
      <c r="B60" s="4">
        <v>93</v>
      </c>
    </row>
    <row r="61" spans="1:2" x14ac:dyDescent="0.25">
      <c r="A61" s="3" t="s">
        <v>4</v>
      </c>
      <c r="B61" s="4">
        <v>37</v>
      </c>
    </row>
    <row r="62" spans="1:2" x14ac:dyDescent="0.25">
      <c r="A62" s="3" t="s">
        <v>7</v>
      </c>
      <c r="B62" s="4">
        <v>53</v>
      </c>
    </row>
    <row r="63" spans="1:2" x14ac:dyDescent="0.25">
      <c r="A63" s="3" t="s">
        <v>27</v>
      </c>
      <c r="B63" s="4">
        <v>379</v>
      </c>
    </row>
    <row r="64" spans="1:2" x14ac:dyDescent="0.25">
      <c r="A64" s="3" t="s">
        <v>10</v>
      </c>
      <c r="B64" s="4">
        <v>32</v>
      </c>
    </row>
    <row r="65" spans="1:2" x14ac:dyDescent="0.25">
      <c r="A65" s="2" t="s">
        <v>36</v>
      </c>
      <c r="B65" s="4">
        <v>1582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opLeftCell="A2" workbookViewId="0">
      <selection activeCell="A4" sqref="A4"/>
    </sheetView>
  </sheetViews>
  <sheetFormatPr baseColWidth="10" defaultColWidth="9.140625" defaultRowHeight="15" x14ac:dyDescent="0.25"/>
  <cols>
    <col min="1" max="1" width="29.42578125" bestFit="1" customWidth="1"/>
    <col min="2" max="2" width="26.140625" bestFit="1" customWidth="1"/>
    <col min="3" max="3" width="18.5703125" customWidth="1"/>
    <col min="10" max="10" width="9.42578125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 t="s">
        <v>5</v>
      </c>
      <c r="B2" t="s">
        <v>6</v>
      </c>
      <c r="C2">
        <v>21</v>
      </c>
    </row>
    <row r="3" spans="1:10" x14ac:dyDescent="0.25">
      <c r="A3" t="s">
        <v>5</v>
      </c>
      <c r="B3" t="s">
        <v>7</v>
      </c>
      <c r="C3">
        <v>1</v>
      </c>
    </row>
    <row r="4" spans="1:10" x14ac:dyDescent="0.25">
      <c r="A4" t="s">
        <v>5</v>
      </c>
      <c r="B4" t="s">
        <v>4</v>
      </c>
      <c r="C4">
        <v>23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</row>
    <row r="5" spans="1:10" x14ac:dyDescent="0.25">
      <c r="A5" t="s">
        <v>8</v>
      </c>
      <c r="B5" t="s">
        <v>4</v>
      </c>
      <c r="C5">
        <v>2</v>
      </c>
      <c r="F5">
        <f>SUM( Tabla2[[#All],[Equipment Count]])</f>
        <v>1582</v>
      </c>
      <c r="G5">
        <f>AVERAGE(Tabla2[[#All],[Equipment Count]])</f>
        <v>32.285714285714285</v>
      </c>
      <c r="H5">
        <f>MIN(Tabla2[[#All],[Equipment Count]])</f>
        <v>1</v>
      </c>
      <c r="I5">
        <f>MAX(Tabla2[[#All],[Equipment Count]])</f>
        <v>379</v>
      </c>
      <c r="J5">
        <f>COUNT(Tabla2[[#All],[Equipment Count]])</f>
        <v>49</v>
      </c>
    </row>
    <row r="6" spans="1:10" x14ac:dyDescent="0.25">
      <c r="A6" t="s">
        <v>9</v>
      </c>
      <c r="B6" t="s">
        <v>6</v>
      </c>
      <c r="C6">
        <v>3</v>
      </c>
    </row>
    <row r="7" spans="1:10" x14ac:dyDescent="0.25">
      <c r="A7" t="s">
        <v>9</v>
      </c>
      <c r="B7" t="s">
        <v>10</v>
      </c>
      <c r="C7">
        <v>2</v>
      </c>
    </row>
    <row r="8" spans="1:10" x14ac:dyDescent="0.25">
      <c r="A8" t="s">
        <v>9</v>
      </c>
      <c r="B8" t="s">
        <v>11</v>
      </c>
      <c r="C8">
        <v>1</v>
      </c>
    </row>
    <row r="9" spans="1:10" x14ac:dyDescent="0.25">
      <c r="A9" t="s">
        <v>12</v>
      </c>
      <c r="B9" t="s">
        <v>10</v>
      </c>
      <c r="C9">
        <v>2</v>
      </c>
    </row>
    <row r="10" spans="1:10" x14ac:dyDescent="0.25">
      <c r="A10" t="s">
        <v>12</v>
      </c>
      <c r="B10" t="s">
        <v>13</v>
      </c>
      <c r="C10">
        <v>42</v>
      </c>
    </row>
    <row r="11" spans="1:10" x14ac:dyDescent="0.25">
      <c r="A11" t="s">
        <v>12</v>
      </c>
      <c r="B11" t="s">
        <v>7</v>
      </c>
      <c r="C11">
        <v>1</v>
      </c>
    </row>
    <row r="12" spans="1:10" x14ac:dyDescent="0.25">
      <c r="A12" t="s">
        <v>12</v>
      </c>
      <c r="B12" t="s">
        <v>4</v>
      </c>
      <c r="C12">
        <v>11</v>
      </c>
    </row>
    <row r="13" spans="1:10" x14ac:dyDescent="0.25">
      <c r="A13" t="s">
        <v>14</v>
      </c>
      <c r="B13" t="s">
        <v>7</v>
      </c>
      <c r="C13">
        <v>1</v>
      </c>
    </row>
    <row r="14" spans="1:10" x14ac:dyDescent="0.25">
      <c r="A14" t="s">
        <v>15</v>
      </c>
      <c r="B14" t="s">
        <v>16</v>
      </c>
      <c r="C14">
        <v>9</v>
      </c>
    </row>
    <row r="15" spans="1:10" x14ac:dyDescent="0.25">
      <c r="A15" t="s">
        <v>15</v>
      </c>
      <c r="B15" t="s">
        <v>7</v>
      </c>
      <c r="C15">
        <v>27</v>
      </c>
    </row>
    <row r="16" spans="1:10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Hoja3</vt:lpstr>
      <vt:lpstr>Hoja4</vt:lpstr>
      <vt:lpstr>Hoja2</vt:lpstr>
      <vt:lpstr>Hoja5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Industrias Marino</dc:creator>
  <cp:lastModifiedBy>Industrias Marino</cp:lastModifiedBy>
  <dcterms:created xsi:type="dcterms:W3CDTF">2020-09-01T17:18:12Z</dcterms:created>
  <dcterms:modified xsi:type="dcterms:W3CDTF">2025-04-17T00:08:01Z</dcterms:modified>
</cp:coreProperties>
</file>