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Rev" sheetId="1" r:id="rId1"/>
    <sheet name="Method" sheetId="5" r:id="rId2"/>
    <sheet name="FTA" sheetId="6" r:id="rId3"/>
  </sheets>
  <calcPr calcId="144525"/>
</workbook>
</file>

<file path=xl/comments1.xml><?xml version="1.0" encoding="utf-8"?>
<comments xmlns="http://schemas.openxmlformats.org/spreadsheetml/2006/main">
  <authors>
    <author>admin</author>
    <author>FM01</author>
  </authors>
  <commentList>
    <comment ref="H4" authorId="0">
      <text>
        <r>
          <rPr>
            <b/>
            <sz val="12"/>
            <rFont val="等线"/>
            <charset val="134"/>
          </rPr>
          <t>软件导致的危害的发生概率的评估通常难以有一致的意见。
-对于新开发软件来说，软件失效发生概率没有数据支持，标准要求设定为100%；
-对历史软件，可以通过上市后数据来评估发生概率。</t>
        </r>
      </text>
    </comment>
    <comment ref="J4" authorId="0">
      <text>
        <r>
          <rPr>
            <b/>
            <sz val="12"/>
            <rFont val="等线"/>
            <charset val="134"/>
          </rPr>
          <t>=Px*Py</t>
        </r>
        <r>
          <rPr>
            <sz val="9"/>
            <rFont val="宋体"/>
            <charset val="134"/>
          </rPr>
          <t xml:space="preserve">
</t>
        </r>
      </text>
    </comment>
    <comment ref="L4" authorId="0">
      <text>
        <r>
          <rPr>
            <b/>
            <sz val="12"/>
            <rFont val="等线"/>
            <charset val="134"/>
          </rPr>
          <t>1)设计保证
2)防护措施
3)警告
可以采取一种或多种方式</t>
        </r>
      </text>
    </comment>
    <comment ref="M5" authorId="1">
      <text>
        <r>
          <rPr>
            <b/>
            <sz val="9"/>
            <rFont val="宋体"/>
            <charset val="134"/>
          </rPr>
          <t>FM01:</t>
        </r>
        <r>
          <rPr>
            <sz val="9"/>
            <rFont val="宋体"/>
            <charset val="134"/>
          </rPr>
          <t xml:space="preserve">
整条软件组确认</t>
        </r>
      </text>
    </comment>
  </commentList>
</comments>
</file>

<file path=xl/sharedStrings.xml><?xml version="1.0" encoding="utf-8"?>
<sst xmlns="http://schemas.openxmlformats.org/spreadsheetml/2006/main" count="367" uniqueCount="187">
  <si>
    <t>变更履历</t>
  </si>
  <si>
    <t>版本号</t>
  </si>
  <si>
    <t>发布/实施日期</t>
  </si>
  <si>
    <t>更改内容概述</t>
  </si>
  <si>
    <t>更改者</t>
  </si>
  <si>
    <t>V1.0</t>
  </si>
  <si>
    <t>2021.07.29</t>
  </si>
  <si>
    <t>文件新编</t>
  </si>
  <si>
    <t>洪洁</t>
  </si>
  <si>
    <t>V1.1</t>
  </si>
  <si>
    <t>2021.08.03</t>
  </si>
  <si>
    <t>增加风险评估自动公式计算</t>
  </si>
  <si>
    <t>操作指南</t>
  </si>
  <si>
    <t>1，画软件架构框图</t>
  </si>
  <si>
    <t>2，知晓每个模块的功能（参考软件技术需求说明书）</t>
  </si>
  <si>
    <t>3，根据功能点，寻找潜在的软件故障（顶层事件）</t>
  </si>
  <si>
    <t>4，根据软件架构框图，遍历可能导致故障的发生路径，识别、分析路径上的每个软件项（基本事件）</t>
  </si>
  <si>
    <t>5，分析每个软件项的具体成因</t>
  </si>
  <si>
    <t>备注：</t>
  </si>
  <si>
    <t>1，当前只作为软件风险分析工具</t>
  </si>
  <si>
    <t>2，每一个软件故障，为一棵树</t>
  </si>
  <si>
    <t>故障树分析法（FTA）</t>
  </si>
  <si>
    <t>产品名称：</t>
  </si>
  <si>
    <t>模块化手术导引系统-导引软件</t>
  </si>
  <si>
    <t>文件号：MS001-B.01.106SM.1.0</t>
  </si>
  <si>
    <t>产品代号：</t>
  </si>
  <si>
    <t>MS-001</t>
  </si>
  <si>
    <t>版本：V1.0</t>
  </si>
  <si>
    <t>编制：</t>
  </si>
  <si>
    <t>审核：</t>
  </si>
  <si>
    <t>批准：</t>
  </si>
  <si>
    <t>序号</t>
  </si>
  <si>
    <t>软件故障</t>
  </si>
  <si>
    <t>危险情况</t>
  </si>
  <si>
    <t>伤害</t>
  </si>
  <si>
    <t>可能促成危险情况的软件项</t>
  </si>
  <si>
    <t>软件项具体成因</t>
  </si>
  <si>
    <t>伤害严重度S</t>
  </si>
  <si>
    <t>危险情况发生的概率Px</t>
  </si>
  <si>
    <t>导致伤害的可能性Py</t>
  </si>
  <si>
    <t>伤害的总体概率P</t>
  </si>
  <si>
    <t>风险水平</t>
  </si>
  <si>
    <t>风险控制选项</t>
  </si>
  <si>
    <t>风险控制措施描述</t>
  </si>
  <si>
    <t>责任人和目标完成日期</t>
  </si>
  <si>
    <t>风险评估控制记录编号</t>
  </si>
  <si>
    <t>软件运行过程中闪退</t>
  </si>
  <si>
    <t>医生无法继续手术</t>
  </si>
  <si>
    <t>延误手术进程</t>
  </si>
  <si>
    <t>存储IO错误</t>
  </si>
  <si>
    <t>内存和硬盘不稳定</t>
  </si>
  <si>
    <t>S3</t>
  </si>
  <si>
    <t>Fr</t>
  </si>
  <si>
    <t>R</t>
  </si>
  <si>
    <t>设计保证</t>
  </si>
  <si>
    <t>重启后可以继续操作</t>
  </si>
  <si>
    <t>杨斌 2021.04</t>
  </si>
  <si>
    <t>R140</t>
  </si>
  <si>
    <t>操作系统错误</t>
  </si>
  <si>
    <t>操作系统自有缺陷</t>
  </si>
  <si>
    <t>R141</t>
  </si>
  <si>
    <t>机械臂无法运动到目标位置</t>
  </si>
  <si>
    <t>手术无法继续</t>
  </si>
  <si>
    <t>软件与机械臂的连接失效</t>
  </si>
  <si>
    <t>网络异常断开</t>
  </si>
  <si>
    <t>软件与机械臂断开连接时弹窗提示</t>
  </si>
  <si>
    <t>R142</t>
  </si>
  <si>
    <t>机械臂异常停止</t>
  </si>
  <si>
    <t>机械臂运动到关节极限，保护性停止</t>
  </si>
  <si>
    <t>使用自由拖动模式，将机械臂关节运动到正常范围内</t>
  </si>
  <si>
    <t>R143</t>
  </si>
  <si>
    <t>机械臂关节自碰撞，保护性停止</t>
  </si>
  <si>
    <t>增加姿态仿真功能</t>
  </si>
  <si>
    <t>R144</t>
  </si>
  <si>
    <t>机械臂无法到达指定地点</t>
  </si>
  <si>
    <t>R145</t>
  </si>
  <si>
    <t>机械臂遇到障碍物，保护性停止</t>
  </si>
  <si>
    <t>R146</t>
  </si>
  <si>
    <t>网络异常</t>
  </si>
  <si>
    <t>未接收到X光图像</t>
  </si>
  <si>
    <t>与C臂机的网络连接断开</t>
  </si>
  <si>
    <t>显示于C臂机连接的网络状态</t>
  </si>
  <si>
    <t>R147</t>
  </si>
  <si>
    <t>规划软件断开连接</t>
  </si>
  <si>
    <t>与规划软件的网络连接断开</t>
  </si>
  <si>
    <t>软件提示发送超时</t>
  </si>
  <si>
    <t>R148</t>
  </si>
  <si>
    <t>图片校准错误</t>
  </si>
  <si>
    <t>focalLength</t>
  </si>
  <si>
    <t>focalLength设置错误</t>
  </si>
  <si>
    <t>增加权限控制，非相关人员无法修改设置</t>
  </si>
  <si>
    <t>R149</t>
  </si>
  <si>
    <t>spacing</t>
  </si>
  <si>
    <t>spacing设置错误</t>
  </si>
  <si>
    <t>R150</t>
  </si>
  <si>
    <t>radius</t>
  </si>
  <si>
    <t>radius设置错误</t>
  </si>
  <si>
    <t>R151</t>
  </si>
  <si>
    <t>minArea、maxArea</t>
  </si>
  <si>
    <t>minArea、maxArea设置错误</t>
  </si>
  <si>
    <t>R152</t>
  </si>
  <si>
    <t>校准板姿态识别错误</t>
  </si>
  <si>
    <t>校准板未水平摆放</t>
  </si>
  <si>
    <t>增加机械臂水平对齐功能</t>
  </si>
  <si>
    <t>R153</t>
  </si>
  <si>
    <t>X光图像显示错误</t>
  </si>
  <si>
    <t>X光图像分辨率不匹配</t>
  </si>
  <si>
    <t>配置文件增加参数设置X光图像分辨率</t>
  </si>
  <si>
    <t>R154</t>
  </si>
  <si>
    <t>校准板小球识别错误</t>
  </si>
  <si>
    <t>校准板小球坐标数据不匹配</t>
  </si>
  <si>
    <t>图像X光片识别结果保存本地</t>
  </si>
  <si>
    <t>R155</t>
  </si>
  <si>
    <t>软件无法正常运行</t>
  </si>
  <si>
    <t>机械臂断开连接</t>
  </si>
  <si>
    <t>机械臂临时断电</t>
  </si>
  <si>
    <t>软件提供机械臂断开和开启功能</t>
  </si>
  <si>
    <t>R156</t>
  </si>
  <si>
    <t>运行数据异常</t>
  </si>
  <si>
    <t>无法重复校准</t>
  </si>
  <si>
    <t>机械臂姿态数据未保存或者备份</t>
  </si>
  <si>
    <t>每次X光图像校准之后将姿态数据保存至本地，并提供正位复位和侧位复位功能</t>
  </si>
  <si>
    <t>R157</t>
  </si>
  <si>
    <t>X光图像发送失败</t>
  </si>
  <si>
    <t>X光图像发送超时</t>
  </si>
  <si>
    <t>规划未在接收X光图像界面</t>
  </si>
  <si>
    <t>软件提示</t>
  </si>
  <si>
    <t>R158</t>
  </si>
  <si>
    <t>软件运行卡顿</t>
  </si>
  <si>
    <t>医生使用体验感不佳</t>
  </si>
  <si>
    <t>影响医生判断</t>
  </si>
  <si>
    <t>部分功能运行时间太久</t>
  </si>
  <si>
    <t>部分功能在主进程中占用太多时间</t>
  </si>
  <si>
    <t>软件开启多线程运行计算</t>
  </si>
  <si>
    <t>R159</t>
  </si>
  <si>
    <t>校准X光图像超时</t>
  </si>
  <si>
    <t>校准参数设置错误</t>
  </si>
  <si>
    <t>软件校准超时提示</t>
  </si>
  <si>
    <t>R160</t>
  </si>
  <si>
    <t>进度条显示卡顿</t>
  </si>
  <si>
    <t>进度条运行中执行其他操作</t>
  </si>
  <si>
    <t>进度条设置置顶</t>
  </si>
  <si>
    <t>R161</t>
  </si>
  <si>
    <t>用户可以启动软件多个实例</t>
  </si>
  <si>
    <t>软件未单实例运行</t>
  </si>
  <si>
    <t>软件设置单实例运行程序</t>
  </si>
  <si>
    <t>R162</t>
  </si>
  <si>
    <t>工具加载失败</t>
  </si>
  <si>
    <t>无法找到工具文件</t>
  </si>
  <si>
    <t>未配置工具文件</t>
  </si>
  <si>
    <t>增加工具文件导入功能</t>
  </si>
  <si>
    <t>R163</t>
  </si>
  <si>
    <t>工具文件加载失败</t>
  </si>
  <si>
    <t>工具文格式错误</t>
  </si>
  <si>
    <t>R164</t>
  </si>
  <si>
    <t>机械臂未连接</t>
  </si>
  <si>
    <t>机械臂未开启</t>
  </si>
  <si>
    <t>R165</t>
  </si>
  <si>
    <t>定位失败</t>
  </si>
  <si>
    <t>定位错误后无法恢复</t>
  </si>
  <si>
    <t>定位过程未正常结束无法进行下一次定位</t>
  </si>
  <si>
    <t>设置定位重置按钮</t>
  </si>
  <si>
    <t>R166</t>
  </si>
  <si>
    <t>仿真过程中点定位</t>
  </si>
  <si>
    <t>程序指令顺序冲突</t>
  </si>
  <si>
    <t>在仿真未结束时禁用定位按钮</t>
  </si>
  <si>
    <t>R167</t>
  </si>
  <si>
    <t>接收定位数据不显示</t>
  </si>
  <si>
    <t>接收到规划数据时未明显提示信息</t>
  </si>
  <si>
    <t>接收到规划定位数据时显示通道数据信息</t>
  </si>
  <si>
    <t>R168</t>
  </si>
  <si>
    <t>无法显示C臂机的X光图像</t>
  </si>
  <si>
    <t>用户体验感差</t>
  </si>
  <si>
    <t>无法接受X光图像</t>
  </si>
  <si>
    <t>S1</t>
  </si>
  <si>
    <t>安全说明
设计保证</t>
  </si>
  <si>
    <t>1.采用稳定的网络设备，并有网络状态显示
2.加强测试</t>
  </si>
  <si>
    <t>R169</t>
  </si>
  <si>
    <t>C臂机故障</t>
  </si>
  <si>
    <t>安全说明</t>
  </si>
  <si>
    <t>1.术前检查保证C臂机正常运行 
2.规范操作</t>
  </si>
  <si>
    <t>R170</t>
  </si>
  <si>
    <t>导出数据失败</t>
  </si>
  <si>
    <t>导出图片过多</t>
  </si>
  <si>
    <t>软件内存不够</t>
  </si>
  <si>
    <t>增加内存边界检查</t>
  </si>
  <si>
    <t>R171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</si>
</sst>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rgb="FFFF0000"/>
      <name val="等线"/>
      <charset val="134"/>
      <scheme val="minor"/>
    </font>
    <font>
      <b/>
      <u/>
      <sz val="18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  <font>
      <b/>
      <sz val="12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9" borderId="4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21" fillId="13" borderId="3" applyNumberFormat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49" applyFont="1" applyAlignment="1">
      <alignment horizontal="center" vertical="center"/>
    </xf>
    <xf numFmtId="0" fontId="2" fillId="0" borderId="0" xfId="49" applyFont="1">
      <alignment vertical="center"/>
    </xf>
    <xf numFmtId="0" fontId="0" fillId="0" borderId="0" xfId="49">
      <alignment vertical="center"/>
    </xf>
    <xf numFmtId="0" fontId="0" fillId="0" borderId="0" xfId="49" applyAlignment="1">
      <alignment vertical="center" wrapText="1"/>
    </xf>
    <xf numFmtId="0" fontId="3" fillId="0" borderId="0" xfId="49" applyFont="1" applyAlignment="1">
      <alignment horizontal="center" vertical="center"/>
    </xf>
    <xf numFmtId="0" fontId="0" fillId="0" borderId="0" xfId="49" applyAlignment="1">
      <alignment horizontal="right" vertical="center"/>
    </xf>
    <xf numFmtId="0" fontId="1" fillId="0" borderId="1" xfId="49" applyFont="1" applyBorder="1" applyAlignment="1">
      <alignment horizontal="center" vertical="center"/>
    </xf>
    <xf numFmtId="0" fontId="1" fillId="0" borderId="1" xfId="49" applyFont="1" applyBorder="1" applyAlignment="1">
      <alignment horizontal="center" vertical="center" wrapText="1"/>
    </xf>
    <xf numFmtId="0" fontId="1" fillId="2" borderId="1" xfId="49" applyFont="1" applyFill="1" applyBorder="1" applyAlignment="1">
      <alignment horizontal="center" vertical="center" wrapText="1"/>
    </xf>
    <xf numFmtId="0" fontId="4" fillId="0" borderId="1" xfId="49" applyFont="1" applyBorder="1" applyAlignment="1">
      <alignment horizontal="center" vertical="center" wrapText="1"/>
    </xf>
    <xf numFmtId="0" fontId="4" fillId="0" borderId="1" xfId="49" applyFont="1" applyFill="1" applyBorder="1" applyAlignment="1">
      <alignment horizontal="left" vertical="center" wrapText="1"/>
    </xf>
    <xf numFmtId="0" fontId="4" fillId="0" borderId="1" xfId="49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0" fontId="4" fillId="0" borderId="1" xfId="49" applyFont="1" applyBorder="1" applyAlignment="1">
      <alignment horizontal="left" vertical="center" wrapText="1"/>
    </xf>
    <xf numFmtId="0" fontId="0" fillId="0" borderId="1" xfId="49" applyBorder="1" applyAlignment="1">
      <alignment horizontal="center" vertical="center" wrapText="1"/>
    </xf>
    <xf numFmtId="0" fontId="0" fillId="0" borderId="1" xfId="49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1" xfId="49" applyBorder="1" applyAlignment="1">
      <alignment vertical="center" wrapText="1"/>
    </xf>
    <xf numFmtId="0" fontId="0" fillId="0" borderId="1" xfId="49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3" fillId="0" borderId="0" xfId="49" applyFont="1" applyAlignment="1">
      <alignment vertical="center" wrapText="1"/>
    </xf>
    <xf numFmtId="0" fontId="3" fillId="0" borderId="0" xfId="49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49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49" applyNumberFormat="1" applyFont="1" applyBorder="1" applyAlignment="1">
      <alignment horizontal="left" vertical="center"/>
    </xf>
    <xf numFmtId="0" fontId="4" fillId="0" borderId="1" xfId="49" applyFont="1" applyBorder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2" xfId="0" applyBorder="1">
      <alignment vertical="center"/>
    </xf>
    <xf numFmtId="0" fontId="0" fillId="0" borderId="2" xfId="0" applyFont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5.xml"/><Relationship Id="rId7" Type="http://schemas.openxmlformats.org/officeDocument/2006/relationships/customXml" Target="../customXml/item4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266700</xdr:colOff>
      <xdr:row>34</xdr:row>
      <xdr:rowOff>90487</xdr:rowOff>
    </xdr:to>
    <xdr:pic>
      <xdr:nvPicPr>
        <xdr:cNvPr id="3" name="图片 2" descr="See the source image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10553700" cy="7405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392906</xdr:colOff>
      <xdr:row>1</xdr:row>
      <xdr:rowOff>142875</xdr:rowOff>
    </xdr:from>
    <xdr:to>
      <xdr:col>10</xdr:col>
      <xdr:colOff>119062</xdr:colOff>
      <xdr:row>3</xdr:row>
      <xdr:rowOff>166687</xdr:rowOff>
    </xdr:to>
    <xdr:sp>
      <xdr:nvSpPr>
        <xdr:cNvPr id="2" name="文本框 1"/>
        <xdr:cNvSpPr txBox="1"/>
      </xdr:nvSpPr>
      <xdr:spPr>
        <a:xfrm>
          <a:off x="5878830" y="342900"/>
          <a:ext cx="1097915" cy="4235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600">
              <a:solidFill>
                <a:srgbClr val="FF0000"/>
              </a:solidFill>
            </a:rPr>
            <a:t>顶层事件</a:t>
          </a:r>
          <a:endParaRPr lang="zh-CN" alt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619124</xdr:colOff>
      <xdr:row>30</xdr:row>
      <xdr:rowOff>23812</xdr:rowOff>
    </xdr:from>
    <xdr:to>
      <xdr:col>15</xdr:col>
      <xdr:colOff>345280</xdr:colOff>
      <xdr:row>32</xdr:row>
      <xdr:rowOff>47624</xdr:rowOff>
    </xdr:to>
    <xdr:sp>
      <xdr:nvSpPr>
        <xdr:cNvPr id="4" name="文本框 3"/>
        <xdr:cNvSpPr txBox="1"/>
      </xdr:nvSpPr>
      <xdr:spPr>
        <a:xfrm>
          <a:off x="9533890" y="6538595"/>
          <a:ext cx="1097915" cy="4235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600">
              <a:solidFill>
                <a:srgbClr val="FF0000"/>
              </a:solidFill>
            </a:rPr>
            <a:t>基本事件</a:t>
          </a:r>
          <a:endParaRPr lang="zh-CN" altLang="en-US" sz="16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8"/>
  <sheetViews>
    <sheetView zoomScale="90" zoomScaleNormal="90" workbookViewId="0">
      <selection activeCell="D4" sqref="D4"/>
    </sheetView>
  </sheetViews>
  <sheetFormatPr defaultColWidth="11" defaultRowHeight="15.75" outlineLevelRow="7" outlineLevelCol="4"/>
  <cols>
    <col min="1" max="1" width="4.125" customWidth="1"/>
    <col min="3" max="3" width="14.75" customWidth="1"/>
    <col min="4" max="4" width="26.25" customWidth="1"/>
    <col min="5" max="5" width="15.375" customWidth="1"/>
  </cols>
  <sheetData>
    <row r="1" spans="2:2">
      <c r="B1" t="s">
        <v>0</v>
      </c>
    </row>
    <row r="2" spans="2:5">
      <c r="B2" s="33" t="s">
        <v>1</v>
      </c>
      <c r="C2" s="33" t="s">
        <v>2</v>
      </c>
      <c r="D2" s="33" t="s">
        <v>3</v>
      </c>
      <c r="E2" s="33" t="s">
        <v>4</v>
      </c>
    </row>
    <row r="3" spans="2:5">
      <c r="B3" s="33" t="s">
        <v>5</v>
      </c>
      <c r="C3" s="34" t="s">
        <v>6</v>
      </c>
      <c r="D3" s="33" t="s">
        <v>7</v>
      </c>
      <c r="E3" s="33" t="s">
        <v>8</v>
      </c>
    </row>
    <row r="4" spans="2:5">
      <c r="B4" s="34" t="s">
        <v>9</v>
      </c>
      <c r="C4" s="34" t="s">
        <v>10</v>
      </c>
      <c r="D4" s="34" t="s">
        <v>11</v>
      </c>
      <c r="E4" s="33" t="s">
        <v>8</v>
      </c>
    </row>
    <row r="5" spans="2:5">
      <c r="B5" s="33"/>
      <c r="C5" s="33"/>
      <c r="D5" s="33"/>
      <c r="E5" s="33"/>
    </row>
    <row r="6" spans="2:5">
      <c r="B6" s="33"/>
      <c r="C6" s="33"/>
      <c r="D6" s="33"/>
      <c r="E6" s="33"/>
    </row>
    <row r="7" spans="2:5">
      <c r="B7" s="33"/>
      <c r="C7" s="33"/>
      <c r="D7" s="33"/>
      <c r="E7" s="33"/>
    </row>
    <row r="8" spans="2:5">
      <c r="B8" s="33"/>
      <c r="C8" s="33"/>
      <c r="D8" s="33"/>
      <c r="E8" s="33"/>
    </row>
  </sheetData>
  <sheetProtection formatCells="0" insertHyperlinks="0" autoFilter="0"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Q5:X16"/>
  <sheetViews>
    <sheetView showGridLines="0" zoomScale="80" zoomScaleNormal="80" workbookViewId="0">
      <selection activeCell="Q19" sqref="Q19"/>
    </sheetView>
  </sheetViews>
  <sheetFormatPr defaultColWidth="9" defaultRowHeight="15.75"/>
  <sheetData>
    <row r="5" ht="20.25" spans="17:19">
      <c r="Q5" s="31" t="s">
        <v>12</v>
      </c>
      <c r="S5" s="32"/>
    </row>
    <row r="7" ht="20.25" spans="17:24">
      <c r="Q7" s="32" t="s">
        <v>13</v>
      </c>
      <c r="R7" s="32"/>
      <c r="S7" s="32"/>
      <c r="T7" s="32"/>
      <c r="U7" s="32"/>
      <c r="V7" s="32"/>
      <c r="W7" s="32"/>
      <c r="X7" s="32"/>
    </row>
    <row r="8" ht="20.25" spans="17:24">
      <c r="Q8" s="32" t="s">
        <v>14</v>
      </c>
      <c r="R8" s="32"/>
      <c r="S8" s="32"/>
      <c r="T8" s="32"/>
      <c r="U8" s="32"/>
      <c r="V8" s="32"/>
      <c r="W8" s="32"/>
      <c r="X8" s="32"/>
    </row>
    <row r="9" ht="20.25" spans="17:24">
      <c r="Q9" s="32" t="s">
        <v>15</v>
      </c>
      <c r="R9" s="32"/>
      <c r="S9" s="32"/>
      <c r="T9" s="32"/>
      <c r="U9" s="32"/>
      <c r="V9" s="32"/>
      <c r="W9" s="32"/>
      <c r="X9" s="32"/>
    </row>
    <row r="10" ht="20.25" spans="17:24">
      <c r="Q10" s="32" t="s">
        <v>16</v>
      </c>
      <c r="R10" s="32"/>
      <c r="S10" s="32"/>
      <c r="T10" s="32"/>
      <c r="U10" s="32"/>
      <c r="V10" s="32"/>
      <c r="W10" s="32"/>
      <c r="X10" s="32"/>
    </row>
    <row r="11" ht="20.25" spans="17:24">
      <c r="Q11" s="32" t="s">
        <v>17</v>
      </c>
      <c r="R11" s="32"/>
      <c r="S11" s="32"/>
      <c r="T11" s="32"/>
      <c r="U11" s="32"/>
      <c r="V11" s="32"/>
      <c r="W11" s="32"/>
      <c r="X11" s="32"/>
    </row>
    <row r="14" ht="20.25" spans="17:17">
      <c r="Q14" s="32" t="s">
        <v>18</v>
      </c>
    </row>
    <row r="15" ht="20.25" spans="17:17">
      <c r="Q15" s="32" t="s">
        <v>19</v>
      </c>
    </row>
    <row r="16" ht="20.25" spans="17:17">
      <c r="Q16" s="32" t="s">
        <v>20</v>
      </c>
    </row>
  </sheetData>
  <sheetProtection formatCells="0" insertHyperlinks="0" autoFilter="0"/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Y40"/>
  <sheetViews>
    <sheetView tabSelected="1" zoomScale="90" zoomScaleNormal="90" workbookViewId="0">
      <selection activeCell="F2" sqref="F2:O3"/>
    </sheetView>
  </sheetViews>
  <sheetFormatPr defaultColWidth="11" defaultRowHeight="15.75"/>
  <cols>
    <col min="1" max="1" width="6.125" style="3" customWidth="1"/>
    <col min="2" max="2" width="17.125" style="3" customWidth="1"/>
    <col min="3" max="3" width="13.25" style="3" customWidth="1"/>
    <col min="4" max="4" width="14.75" style="3" customWidth="1"/>
    <col min="5" max="5" width="26.4666666666667" style="3" customWidth="1"/>
    <col min="6" max="6" width="33.625" style="3" customWidth="1"/>
    <col min="7" max="10" width="6.31666666666667" style="3" customWidth="1"/>
    <col min="11" max="11" width="5.58333333333333" style="4" customWidth="1"/>
    <col min="12" max="12" width="10.2916666666667" style="3" customWidth="1"/>
    <col min="13" max="13" width="28.75" style="3" customWidth="1"/>
    <col min="14" max="14" width="12.625" style="3" customWidth="1"/>
    <col min="15" max="15" width="9.125" style="3" customWidth="1"/>
    <col min="16" max="17" width="10.375" style="3" customWidth="1"/>
    <col min="18" max="18" width="9" style="3" customWidth="1"/>
    <col min="19" max="20" width="10.125" style="3" customWidth="1"/>
    <col min="21" max="21" width="9" style="3" customWidth="1"/>
    <col min="22" max="22" width="11.5" style="3" customWidth="1"/>
    <col min="23" max="23" width="13.5" style="3" customWidth="1"/>
    <col min="24" max="24" width="14.125" style="3" customWidth="1"/>
    <col min="25" max="25" width="13.5" style="3" customWidth="1"/>
    <col min="26" max="16384" width="11" style="3"/>
  </cols>
  <sheetData>
    <row r="1" ht="33" customHeight="1" spans="6:14">
      <c r="F1" s="5" t="s">
        <v>21</v>
      </c>
      <c r="G1" s="5"/>
      <c r="H1" s="5"/>
      <c r="I1" s="5"/>
      <c r="J1" s="5"/>
      <c r="K1" s="23"/>
      <c r="L1" s="24"/>
      <c r="M1" s="24"/>
      <c r="N1" s="24"/>
    </row>
    <row r="2" spans="2:5">
      <c r="B2" s="3" t="s">
        <v>22</v>
      </c>
      <c r="C2" s="3" t="s">
        <v>23</v>
      </c>
      <c r="E2" s="3" t="s">
        <v>24</v>
      </c>
    </row>
    <row r="3" spans="2:13">
      <c r="B3" s="3" t="s">
        <v>25</v>
      </c>
      <c r="C3" s="3" t="s">
        <v>26</v>
      </c>
      <c r="E3" s="3" t="s">
        <v>27</v>
      </c>
      <c r="F3" s="6" t="s">
        <v>28</v>
      </c>
      <c r="K3" s="3" t="s">
        <v>29</v>
      </c>
      <c r="M3" s="6" t="s">
        <v>30</v>
      </c>
    </row>
    <row r="4" s="1" customFormat="1" ht="78.75" spans="1:25">
      <c r="A4" s="7" t="s">
        <v>31</v>
      </c>
      <c r="B4" s="7" t="s">
        <v>32</v>
      </c>
      <c r="C4" s="7" t="s">
        <v>33</v>
      </c>
      <c r="D4" s="7" t="s">
        <v>34</v>
      </c>
      <c r="E4" s="8" t="s">
        <v>35</v>
      </c>
      <c r="F4" s="7" t="s">
        <v>36</v>
      </c>
      <c r="G4" s="9" t="s">
        <v>37</v>
      </c>
      <c r="H4" s="9" t="s">
        <v>38</v>
      </c>
      <c r="I4" s="25" t="s">
        <v>39</v>
      </c>
      <c r="J4" s="9" t="s">
        <v>40</v>
      </c>
      <c r="K4" s="9" t="s">
        <v>41</v>
      </c>
      <c r="L4" s="26" t="s">
        <v>42</v>
      </c>
      <c r="M4" s="7" t="s">
        <v>43</v>
      </c>
      <c r="N4" s="8" t="s">
        <v>44</v>
      </c>
      <c r="O4" s="8" t="s">
        <v>45</v>
      </c>
      <c r="P4" s="27"/>
      <c r="Q4" s="27"/>
      <c r="R4" s="27"/>
      <c r="S4" s="27"/>
      <c r="T4" s="27"/>
      <c r="U4" s="27"/>
      <c r="V4" s="27"/>
      <c r="W4" s="27"/>
      <c r="X4" s="27"/>
      <c r="Y4" s="27"/>
    </row>
    <row r="5" s="2" customFormat="1" spans="1:15">
      <c r="A5" s="10">
        <v>1</v>
      </c>
      <c r="B5" s="11" t="s">
        <v>46</v>
      </c>
      <c r="C5" s="12" t="s">
        <v>47</v>
      </c>
      <c r="D5" s="12" t="s">
        <v>48</v>
      </c>
      <c r="E5" s="11" t="s">
        <v>49</v>
      </c>
      <c r="F5" s="11" t="s">
        <v>50</v>
      </c>
      <c r="G5" s="13" t="s">
        <v>51</v>
      </c>
      <c r="H5" s="14" t="s">
        <v>52</v>
      </c>
      <c r="I5" s="14" t="s">
        <v>53</v>
      </c>
      <c r="J5" s="28" t="str">
        <f t="shared" ref="J5:J13" si="0">IF(AND(H5="Fr",I5="L"),"P5",IF(OR(AND(H5="So",I5="L"),AND(H5="Fr",I5="U")),"P4",IF(OR(AND(H5="Fr",I5="R"),AND(H5="So",I5="U"),AND(H5="Oc",I5="L")),"P3",IF(OR(AND(H5="So",I5="R"),AND(H5="Oc",I5="U"),AND(H5="Re",I5="L")),"P2","P1"))))</f>
        <v>P3</v>
      </c>
      <c r="K5" s="28" t="str">
        <f t="shared" ref="K5:K13" si="1">IF(OR(AND(G5="S1",J5="P1"),AND(G5="S1",J5="P2"),AND(G5="S2",J5="P1")),"A",IF(OR(AND(G5="S1",J5="P3"),AND(G5="S2",J5="P3"),AND(G5="S2",J5="P2"),AND(G5="S3",J5="P2"),AND(G5="S3",J5="P1"),AND(G5="S4",J5="P1"),AND(G5="S5",J5="P1")),"R","U"))</f>
        <v>U</v>
      </c>
      <c r="L5" s="11" t="s">
        <v>54</v>
      </c>
      <c r="M5" s="11" t="s">
        <v>55</v>
      </c>
      <c r="N5" s="29" t="s">
        <v>56</v>
      </c>
      <c r="O5" s="30" t="s">
        <v>57</v>
      </c>
    </row>
    <row r="6" s="2" customFormat="1" spans="1:15">
      <c r="A6" s="10"/>
      <c r="B6" s="11"/>
      <c r="C6" s="12"/>
      <c r="D6" s="12"/>
      <c r="E6" s="11" t="s">
        <v>58</v>
      </c>
      <c r="F6" s="11" t="s">
        <v>59</v>
      </c>
      <c r="G6" s="13" t="s">
        <v>51</v>
      </c>
      <c r="H6" s="14" t="s">
        <v>52</v>
      </c>
      <c r="I6" s="14" t="s">
        <v>53</v>
      </c>
      <c r="J6" s="28" t="str">
        <f t="shared" si="0"/>
        <v>P3</v>
      </c>
      <c r="K6" s="28" t="str">
        <f t="shared" si="1"/>
        <v>U</v>
      </c>
      <c r="L6" s="11" t="s">
        <v>54</v>
      </c>
      <c r="M6" s="11" t="s">
        <v>55</v>
      </c>
      <c r="N6" s="29" t="s">
        <v>56</v>
      </c>
      <c r="O6" s="30" t="s">
        <v>60</v>
      </c>
    </row>
    <row r="7" s="2" customFormat="1" ht="31.5" spans="1:15">
      <c r="A7" s="10">
        <v>2</v>
      </c>
      <c r="B7" s="15" t="s">
        <v>61</v>
      </c>
      <c r="C7" s="10" t="s">
        <v>62</v>
      </c>
      <c r="D7" s="10" t="s">
        <v>48</v>
      </c>
      <c r="E7" s="15" t="s">
        <v>63</v>
      </c>
      <c r="F7" s="15" t="s">
        <v>64</v>
      </c>
      <c r="G7" s="13" t="s">
        <v>51</v>
      </c>
      <c r="H7" s="14" t="s">
        <v>52</v>
      </c>
      <c r="I7" s="14" t="s">
        <v>53</v>
      </c>
      <c r="J7" s="28" t="str">
        <f t="shared" si="0"/>
        <v>P3</v>
      </c>
      <c r="K7" s="28" t="str">
        <f t="shared" si="1"/>
        <v>U</v>
      </c>
      <c r="L7" s="11" t="s">
        <v>54</v>
      </c>
      <c r="M7" s="15" t="s">
        <v>65</v>
      </c>
      <c r="N7" s="29" t="s">
        <v>56</v>
      </c>
      <c r="O7" s="30" t="s">
        <v>66</v>
      </c>
    </row>
    <row r="8" s="2" customFormat="1" ht="31.5" spans="1:15">
      <c r="A8" s="10"/>
      <c r="B8" s="15"/>
      <c r="C8" s="10"/>
      <c r="D8" s="10"/>
      <c r="E8" s="15" t="s">
        <v>67</v>
      </c>
      <c r="F8" s="15" t="s">
        <v>68</v>
      </c>
      <c r="G8" s="13" t="s">
        <v>51</v>
      </c>
      <c r="H8" s="14" t="s">
        <v>52</v>
      </c>
      <c r="I8" s="14" t="s">
        <v>53</v>
      </c>
      <c r="J8" s="28" t="str">
        <f t="shared" si="0"/>
        <v>P3</v>
      </c>
      <c r="K8" s="28" t="str">
        <f t="shared" si="1"/>
        <v>U</v>
      </c>
      <c r="L8" s="11" t="s">
        <v>54</v>
      </c>
      <c r="M8" s="15" t="s">
        <v>69</v>
      </c>
      <c r="N8" s="29" t="s">
        <v>56</v>
      </c>
      <c r="O8" s="30" t="s">
        <v>70</v>
      </c>
    </row>
    <row r="9" s="2" customFormat="1" spans="1:15">
      <c r="A9" s="10"/>
      <c r="B9" s="15"/>
      <c r="C9" s="10"/>
      <c r="D9" s="10"/>
      <c r="E9" s="15"/>
      <c r="F9" s="15" t="s">
        <v>71</v>
      </c>
      <c r="G9" s="13" t="s">
        <v>51</v>
      </c>
      <c r="H9" s="14" t="s">
        <v>52</v>
      </c>
      <c r="I9" s="14" t="s">
        <v>53</v>
      </c>
      <c r="J9" s="28" t="str">
        <f t="shared" si="0"/>
        <v>P3</v>
      </c>
      <c r="K9" s="28" t="str">
        <f t="shared" si="1"/>
        <v>U</v>
      </c>
      <c r="L9" s="11" t="s">
        <v>54</v>
      </c>
      <c r="M9" s="15" t="s">
        <v>72</v>
      </c>
      <c r="N9" s="29" t="s">
        <v>56</v>
      </c>
      <c r="O9" s="30" t="s">
        <v>73</v>
      </c>
    </row>
    <row r="10" s="2" customFormat="1" spans="1:15">
      <c r="A10" s="10"/>
      <c r="B10" s="15"/>
      <c r="C10" s="10"/>
      <c r="D10" s="10"/>
      <c r="E10" s="15"/>
      <c r="F10" s="15" t="s">
        <v>74</v>
      </c>
      <c r="G10" s="13" t="s">
        <v>51</v>
      </c>
      <c r="H10" s="14" t="s">
        <v>52</v>
      </c>
      <c r="I10" s="14" t="s">
        <v>53</v>
      </c>
      <c r="J10" s="28" t="str">
        <f t="shared" si="0"/>
        <v>P3</v>
      </c>
      <c r="K10" s="28" t="str">
        <f t="shared" si="1"/>
        <v>U</v>
      </c>
      <c r="L10" s="11" t="s">
        <v>54</v>
      </c>
      <c r="M10" s="15" t="s">
        <v>72</v>
      </c>
      <c r="N10" s="29" t="s">
        <v>56</v>
      </c>
      <c r="O10" s="30" t="s">
        <v>75</v>
      </c>
    </row>
    <row r="11" s="2" customFormat="1" spans="1:15">
      <c r="A11" s="10"/>
      <c r="B11" s="15"/>
      <c r="C11" s="10"/>
      <c r="D11" s="10"/>
      <c r="E11" s="15"/>
      <c r="F11" s="15" t="s">
        <v>76</v>
      </c>
      <c r="G11" s="13" t="s">
        <v>51</v>
      </c>
      <c r="H11" s="14" t="s">
        <v>52</v>
      </c>
      <c r="I11" s="14" t="s">
        <v>53</v>
      </c>
      <c r="J11" s="28" t="str">
        <f t="shared" si="0"/>
        <v>P3</v>
      </c>
      <c r="K11" s="28" t="str">
        <f t="shared" si="1"/>
        <v>U</v>
      </c>
      <c r="L11" s="11" t="s">
        <v>54</v>
      </c>
      <c r="M11" s="15" t="s">
        <v>72</v>
      </c>
      <c r="N11" s="29" t="s">
        <v>56</v>
      </c>
      <c r="O11" s="30" t="s">
        <v>77</v>
      </c>
    </row>
    <row r="12" s="2" customFormat="1" spans="1:15">
      <c r="A12" s="10">
        <v>3</v>
      </c>
      <c r="B12" s="15" t="s">
        <v>78</v>
      </c>
      <c r="C12" s="10" t="s">
        <v>62</v>
      </c>
      <c r="D12" s="10" t="s">
        <v>48</v>
      </c>
      <c r="E12" s="15" t="s">
        <v>79</v>
      </c>
      <c r="F12" s="15" t="s">
        <v>80</v>
      </c>
      <c r="G12" s="13" t="s">
        <v>51</v>
      </c>
      <c r="H12" s="14" t="s">
        <v>52</v>
      </c>
      <c r="I12" s="14" t="s">
        <v>53</v>
      </c>
      <c r="J12" s="28" t="str">
        <f t="shared" ref="J12:J21" si="2">IF(AND(H12="Fr",I12="L"),"P5",IF(OR(AND(H12="So",I12="L"),AND(H12="Fr",I12="U")),"P4",IF(OR(AND(H12="Fr",I12="R"),AND(H12="So",I12="U"),AND(H12="Oc",I12="L")),"P3",IF(OR(AND(H12="So",I12="R"),AND(H12="Oc",I12="U"),AND(H12="Re",I12="L")),"P2","P1"))))</f>
        <v>P3</v>
      </c>
      <c r="K12" s="28" t="str">
        <f t="shared" ref="K12:K21" si="3">IF(OR(AND(G12="S1",J12="P1"),AND(G12="S1",J12="P2"),AND(G12="S2",J12="P1")),"A",IF(OR(AND(G12="S1",J12="P3"),AND(G12="S2",J12="P3"),AND(G12="S2",J12="P2"),AND(G12="S3",J12="P2"),AND(G12="S3",J12="P1"),AND(G12="S4",J12="P1"),AND(G12="S5",J12="P1")),"R","U"))</f>
        <v>U</v>
      </c>
      <c r="L12" s="11" t="s">
        <v>54</v>
      </c>
      <c r="M12" s="15" t="s">
        <v>81</v>
      </c>
      <c r="N12" s="29" t="s">
        <v>56</v>
      </c>
      <c r="O12" s="30" t="s">
        <v>82</v>
      </c>
    </row>
    <row r="13" s="2" customFormat="1" spans="1:15">
      <c r="A13" s="10"/>
      <c r="B13" s="15"/>
      <c r="C13" s="10"/>
      <c r="D13" s="10"/>
      <c r="E13" s="15" t="s">
        <v>83</v>
      </c>
      <c r="F13" s="15" t="s">
        <v>84</v>
      </c>
      <c r="G13" s="13" t="s">
        <v>51</v>
      </c>
      <c r="H13" s="14" t="s">
        <v>52</v>
      </c>
      <c r="I13" s="14" t="s">
        <v>53</v>
      </c>
      <c r="J13" s="28" t="str">
        <f t="shared" si="2"/>
        <v>P3</v>
      </c>
      <c r="K13" s="28" t="str">
        <f t="shared" si="3"/>
        <v>U</v>
      </c>
      <c r="L13" s="11" t="s">
        <v>54</v>
      </c>
      <c r="M13" s="15" t="s">
        <v>85</v>
      </c>
      <c r="N13" s="29" t="s">
        <v>56</v>
      </c>
      <c r="O13" s="30" t="s">
        <v>86</v>
      </c>
    </row>
    <row r="14" ht="31.5" spans="1:15">
      <c r="A14" s="10">
        <v>4</v>
      </c>
      <c r="B14" s="15" t="s">
        <v>87</v>
      </c>
      <c r="C14" s="10" t="s">
        <v>62</v>
      </c>
      <c r="D14" s="10" t="s">
        <v>48</v>
      </c>
      <c r="E14" s="15" t="s">
        <v>88</v>
      </c>
      <c r="F14" s="15" t="s">
        <v>89</v>
      </c>
      <c r="G14" s="13" t="s">
        <v>51</v>
      </c>
      <c r="H14" s="14" t="s">
        <v>52</v>
      </c>
      <c r="I14" s="14" t="s">
        <v>53</v>
      </c>
      <c r="J14" s="28" t="str">
        <f t="shared" si="2"/>
        <v>P3</v>
      </c>
      <c r="K14" s="28" t="str">
        <f t="shared" si="3"/>
        <v>U</v>
      </c>
      <c r="L14" s="11" t="s">
        <v>54</v>
      </c>
      <c r="M14" s="15" t="s">
        <v>90</v>
      </c>
      <c r="N14" s="29" t="s">
        <v>56</v>
      </c>
      <c r="O14" s="30" t="s">
        <v>91</v>
      </c>
    </row>
    <row r="15" ht="31.5" spans="1:15">
      <c r="A15" s="10"/>
      <c r="B15" s="15"/>
      <c r="C15" s="10"/>
      <c r="D15" s="10"/>
      <c r="E15" s="15" t="s">
        <v>92</v>
      </c>
      <c r="F15" s="15" t="s">
        <v>93</v>
      </c>
      <c r="G15" s="13" t="s">
        <v>51</v>
      </c>
      <c r="H15" s="14" t="s">
        <v>52</v>
      </c>
      <c r="I15" s="14" t="s">
        <v>53</v>
      </c>
      <c r="J15" s="28" t="str">
        <f t="shared" si="2"/>
        <v>P3</v>
      </c>
      <c r="K15" s="28" t="str">
        <f t="shared" si="3"/>
        <v>U</v>
      </c>
      <c r="L15" s="11" t="s">
        <v>54</v>
      </c>
      <c r="M15" s="15" t="s">
        <v>90</v>
      </c>
      <c r="N15" s="29" t="s">
        <v>56</v>
      </c>
      <c r="O15" s="30" t="s">
        <v>94</v>
      </c>
    </row>
    <row r="16" ht="31.5" spans="1:15">
      <c r="A16" s="10"/>
      <c r="B16" s="15"/>
      <c r="C16" s="10"/>
      <c r="D16" s="10"/>
      <c r="E16" s="15" t="s">
        <v>95</v>
      </c>
      <c r="F16" s="15" t="s">
        <v>96</v>
      </c>
      <c r="G16" s="13" t="s">
        <v>51</v>
      </c>
      <c r="H16" s="14" t="s">
        <v>52</v>
      </c>
      <c r="I16" s="14" t="s">
        <v>53</v>
      </c>
      <c r="J16" s="28" t="str">
        <f t="shared" si="2"/>
        <v>P3</v>
      </c>
      <c r="K16" s="28" t="str">
        <f t="shared" si="3"/>
        <v>U</v>
      </c>
      <c r="L16" s="11" t="s">
        <v>54</v>
      </c>
      <c r="M16" s="15" t="s">
        <v>90</v>
      </c>
      <c r="N16" s="29" t="s">
        <v>56</v>
      </c>
      <c r="O16" s="30" t="s">
        <v>97</v>
      </c>
    </row>
    <row r="17" ht="31.5" spans="1:15">
      <c r="A17" s="10"/>
      <c r="B17" s="15"/>
      <c r="C17" s="10"/>
      <c r="D17" s="10"/>
      <c r="E17" s="15" t="s">
        <v>98</v>
      </c>
      <c r="F17" s="15" t="s">
        <v>99</v>
      </c>
      <c r="G17" s="13" t="s">
        <v>51</v>
      </c>
      <c r="H17" s="14" t="s">
        <v>52</v>
      </c>
      <c r="I17" s="14" t="s">
        <v>53</v>
      </c>
      <c r="J17" s="28" t="str">
        <f t="shared" si="2"/>
        <v>P3</v>
      </c>
      <c r="K17" s="28" t="str">
        <f t="shared" si="3"/>
        <v>U</v>
      </c>
      <c r="L17" s="11" t="s">
        <v>54</v>
      </c>
      <c r="M17" s="15" t="s">
        <v>90</v>
      </c>
      <c r="N17" s="29" t="s">
        <v>56</v>
      </c>
      <c r="O17" s="30" t="s">
        <v>100</v>
      </c>
    </row>
    <row r="18" spans="1:15">
      <c r="A18" s="10"/>
      <c r="B18" s="15"/>
      <c r="C18" s="10"/>
      <c r="D18" s="10"/>
      <c r="E18" s="15" t="s">
        <v>101</v>
      </c>
      <c r="F18" s="15" t="s">
        <v>102</v>
      </c>
      <c r="G18" s="13" t="s">
        <v>51</v>
      </c>
      <c r="H18" s="14" t="s">
        <v>52</v>
      </c>
      <c r="I18" s="14" t="s">
        <v>53</v>
      </c>
      <c r="J18" s="28" t="str">
        <f t="shared" si="2"/>
        <v>P3</v>
      </c>
      <c r="K18" s="28" t="str">
        <f t="shared" si="3"/>
        <v>U</v>
      </c>
      <c r="L18" s="11" t="s">
        <v>54</v>
      </c>
      <c r="M18" s="15" t="s">
        <v>103</v>
      </c>
      <c r="N18" s="29" t="s">
        <v>56</v>
      </c>
      <c r="O18" s="30" t="s">
        <v>104</v>
      </c>
    </row>
    <row r="19" ht="31.5" spans="1:15">
      <c r="A19" s="10"/>
      <c r="B19" s="15"/>
      <c r="C19" s="10"/>
      <c r="D19" s="10"/>
      <c r="E19" s="15" t="s">
        <v>105</v>
      </c>
      <c r="F19" s="15" t="s">
        <v>106</v>
      </c>
      <c r="G19" s="13" t="s">
        <v>51</v>
      </c>
      <c r="H19" s="14" t="s">
        <v>52</v>
      </c>
      <c r="I19" s="14" t="s">
        <v>53</v>
      </c>
      <c r="J19" s="28" t="str">
        <f t="shared" si="2"/>
        <v>P3</v>
      </c>
      <c r="K19" s="28" t="str">
        <f t="shared" si="3"/>
        <v>U</v>
      </c>
      <c r="L19" s="11" t="s">
        <v>54</v>
      </c>
      <c r="M19" s="15" t="s">
        <v>107</v>
      </c>
      <c r="N19" s="29" t="s">
        <v>56</v>
      </c>
      <c r="O19" s="30" t="s">
        <v>108</v>
      </c>
    </row>
    <row r="20" spans="1:15">
      <c r="A20" s="10"/>
      <c r="B20" s="15"/>
      <c r="C20" s="10"/>
      <c r="D20" s="10"/>
      <c r="E20" s="15" t="s">
        <v>109</v>
      </c>
      <c r="F20" s="15" t="s">
        <v>110</v>
      </c>
      <c r="G20" s="13" t="s">
        <v>51</v>
      </c>
      <c r="H20" s="14" t="s">
        <v>52</v>
      </c>
      <c r="I20" s="14" t="s">
        <v>53</v>
      </c>
      <c r="J20" s="28" t="str">
        <f t="shared" si="2"/>
        <v>P3</v>
      </c>
      <c r="K20" s="28" t="str">
        <f t="shared" si="3"/>
        <v>U</v>
      </c>
      <c r="L20" s="11" t="s">
        <v>54</v>
      </c>
      <c r="M20" s="15" t="s">
        <v>111</v>
      </c>
      <c r="N20" s="29" t="s">
        <v>56</v>
      </c>
      <c r="O20" s="30" t="s">
        <v>112</v>
      </c>
    </row>
    <row r="21" spans="1:15">
      <c r="A21" s="10">
        <v>5</v>
      </c>
      <c r="B21" s="15" t="s">
        <v>113</v>
      </c>
      <c r="C21" s="10" t="s">
        <v>62</v>
      </c>
      <c r="D21" s="10" t="s">
        <v>48</v>
      </c>
      <c r="E21" s="15" t="s">
        <v>114</v>
      </c>
      <c r="F21" s="15" t="s">
        <v>115</v>
      </c>
      <c r="G21" s="13" t="s">
        <v>51</v>
      </c>
      <c r="H21" s="14" t="s">
        <v>52</v>
      </c>
      <c r="I21" s="14" t="s">
        <v>53</v>
      </c>
      <c r="J21" s="28" t="str">
        <f t="shared" si="2"/>
        <v>P3</v>
      </c>
      <c r="K21" s="28" t="str">
        <f t="shared" si="3"/>
        <v>U</v>
      </c>
      <c r="L21" s="11" t="s">
        <v>54</v>
      </c>
      <c r="M21" s="15" t="s">
        <v>116</v>
      </c>
      <c r="N21" s="29" t="s">
        <v>56</v>
      </c>
      <c r="O21" s="30" t="s">
        <v>117</v>
      </c>
    </row>
    <row r="22" ht="47.25" spans="1:15">
      <c r="A22" s="16">
        <v>6</v>
      </c>
      <c r="B22" s="17" t="s">
        <v>118</v>
      </c>
      <c r="C22" s="10" t="s">
        <v>62</v>
      </c>
      <c r="D22" s="10" t="s">
        <v>48</v>
      </c>
      <c r="E22" s="17" t="s">
        <v>119</v>
      </c>
      <c r="F22" s="17" t="s">
        <v>120</v>
      </c>
      <c r="G22" s="13" t="s">
        <v>51</v>
      </c>
      <c r="H22" s="14" t="s">
        <v>52</v>
      </c>
      <c r="I22" s="14" t="s">
        <v>53</v>
      </c>
      <c r="J22" s="28" t="str">
        <f t="shared" ref="J22:J28" si="4">IF(AND(H22="Fr",I22="L"),"P5",IF(OR(AND(H22="So",I22="L"),AND(H22="Fr",I22="U")),"P4",IF(OR(AND(H22="Fr",I22="R"),AND(H22="So",I22="U"),AND(H22="Oc",I22="L")),"P3",IF(OR(AND(H22="So",I22="R"),AND(H22="Oc",I22="U"),AND(H22="Re",I22="L")),"P2","P1"))))</f>
        <v>P3</v>
      </c>
      <c r="K22" s="28" t="str">
        <f t="shared" ref="K22:K28" si="5">IF(OR(AND(G22="S1",J22="P1"),AND(G22="S1",J22="P2"),AND(G22="S2",J22="P1")),"A",IF(OR(AND(G22="S1",J22="P3"),AND(G22="S2",J22="P3"),AND(G22="S2",J22="P2"),AND(G22="S3",J22="P2"),AND(G22="S3",J22="P1"),AND(G22="S4",J22="P1"),AND(G22="S5",J22="P1")),"R","U"))</f>
        <v>U</v>
      </c>
      <c r="L22" s="11" t="s">
        <v>54</v>
      </c>
      <c r="M22" s="17" t="s">
        <v>121</v>
      </c>
      <c r="N22" s="29" t="s">
        <v>56</v>
      </c>
      <c r="O22" s="30" t="s">
        <v>122</v>
      </c>
    </row>
    <row r="23" spans="1:15">
      <c r="A23" s="16">
        <v>7</v>
      </c>
      <c r="B23" s="17" t="s">
        <v>123</v>
      </c>
      <c r="C23" s="10" t="s">
        <v>62</v>
      </c>
      <c r="D23" s="10" t="s">
        <v>48</v>
      </c>
      <c r="E23" s="17" t="s">
        <v>124</v>
      </c>
      <c r="F23" s="17" t="s">
        <v>125</v>
      </c>
      <c r="G23" s="13" t="s">
        <v>51</v>
      </c>
      <c r="H23" s="14" t="s">
        <v>52</v>
      </c>
      <c r="I23" s="14" t="s">
        <v>53</v>
      </c>
      <c r="J23" s="28" t="str">
        <f t="shared" si="4"/>
        <v>P3</v>
      </c>
      <c r="K23" s="28" t="str">
        <f t="shared" si="5"/>
        <v>U</v>
      </c>
      <c r="L23" s="11" t="s">
        <v>54</v>
      </c>
      <c r="M23" s="17" t="s">
        <v>126</v>
      </c>
      <c r="N23" s="29" t="s">
        <v>56</v>
      </c>
      <c r="O23" s="30" t="s">
        <v>127</v>
      </c>
    </row>
    <row r="24" spans="1:15">
      <c r="A24" s="16">
        <v>8</v>
      </c>
      <c r="B24" s="17" t="s">
        <v>128</v>
      </c>
      <c r="C24" s="16" t="s">
        <v>129</v>
      </c>
      <c r="D24" s="16" t="s">
        <v>130</v>
      </c>
      <c r="E24" s="17" t="s">
        <v>131</v>
      </c>
      <c r="F24" s="17" t="s">
        <v>132</v>
      </c>
      <c r="G24" s="13" t="s">
        <v>51</v>
      </c>
      <c r="H24" s="18" t="s">
        <v>52</v>
      </c>
      <c r="I24" s="18" t="s">
        <v>53</v>
      </c>
      <c r="J24" s="13" t="str">
        <f t="shared" si="4"/>
        <v>P3</v>
      </c>
      <c r="K24" s="13" t="str">
        <f t="shared" si="5"/>
        <v>U</v>
      </c>
      <c r="L24" s="17" t="s">
        <v>54</v>
      </c>
      <c r="M24" s="17" t="s">
        <v>133</v>
      </c>
      <c r="N24" s="29" t="s">
        <v>56</v>
      </c>
      <c r="O24" s="30" t="s">
        <v>134</v>
      </c>
    </row>
    <row r="25" spans="1:15">
      <c r="A25" s="16"/>
      <c r="B25" s="17"/>
      <c r="C25" s="16"/>
      <c r="D25" s="16"/>
      <c r="E25" s="19" t="s">
        <v>135</v>
      </c>
      <c r="F25" s="19" t="s">
        <v>136</v>
      </c>
      <c r="G25" s="13" t="s">
        <v>51</v>
      </c>
      <c r="H25" s="18" t="s">
        <v>52</v>
      </c>
      <c r="I25" s="18" t="s">
        <v>53</v>
      </c>
      <c r="J25" s="13" t="str">
        <f t="shared" si="4"/>
        <v>P3</v>
      </c>
      <c r="K25" s="13" t="str">
        <f t="shared" si="5"/>
        <v>U</v>
      </c>
      <c r="L25" s="17" t="s">
        <v>54</v>
      </c>
      <c r="M25" s="19" t="s">
        <v>137</v>
      </c>
      <c r="N25" s="29" t="s">
        <v>56</v>
      </c>
      <c r="O25" s="30" t="s">
        <v>138</v>
      </c>
    </row>
    <row r="26" spans="1:15">
      <c r="A26" s="16"/>
      <c r="B26" s="17"/>
      <c r="C26" s="16"/>
      <c r="D26" s="16"/>
      <c r="E26" s="19" t="s">
        <v>139</v>
      </c>
      <c r="F26" s="19" t="s">
        <v>140</v>
      </c>
      <c r="G26" s="13" t="s">
        <v>51</v>
      </c>
      <c r="H26" s="18" t="s">
        <v>52</v>
      </c>
      <c r="I26" s="18" t="s">
        <v>53</v>
      </c>
      <c r="J26" s="13" t="str">
        <f t="shared" si="4"/>
        <v>P3</v>
      </c>
      <c r="K26" s="13" t="str">
        <f t="shared" si="5"/>
        <v>U</v>
      </c>
      <c r="L26" s="17" t="s">
        <v>54</v>
      </c>
      <c r="M26" s="19" t="s">
        <v>141</v>
      </c>
      <c r="N26" s="29" t="s">
        <v>56</v>
      </c>
      <c r="O26" s="30" t="s">
        <v>142</v>
      </c>
    </row>
    <row r="27" spans="1:15">
      <c r="A27" s="16"/>
      <c r="B27" s="17"/>
      <c r="C27" s="16"/>
      <c r="D27" s="16"/>
      <c r="E27" s="19" t="s">
        <v>143</v>
      </c>
      <c r="F27" s="19" t="s">
        <v>144</v>
      </c>
      <c r="G27" s="13" t="s">
        <v>51</v>
      </c>
      <c r="H27" s="18" t="s">
        <v>52</v>
      </c>
      <c r="I27" s="18" t="s">
        <v>53</v>
      </c>
      <c r="J27" s="13" t="str">
        <f t="shared" si="4"/>
        <v>P3</v>
      </c>
      <c r="K27" s="13" t="str">
        <f t="shared" si="5"/>
        <v>U</v>
      </c>
      <c r="L27" s="17" t="s">
        <v>54</v>
      </c>
      <c r="M27" s="19" t="s">
        <v>145</v>
      </c>
      <c r="N27" s="29" t="s">
        <v>56</v>
      </c>
      <c r="O27" s="30" t="s">
        <v>146</v>
      </c>
    </row>
    <row r="28" spans="1:15">
      <c r="A28" s="16">
        <v>9</v>
      </c>
      <c r="B28" s="17" t="s">
        <v>147</v>
      </c>
      <c r="C28" s="10" t="s">
        <v>62</v>
      </c>
      <c r="D28" s="10" t="s">
        <v>48</v>
      </c>
      <c r="E28" s="19" t="s">
        <v>148</v>
      </c>
      <c r="F28" s="19" t="s">
        <v>149</v>
      </c>
      <c r="G28" s="13" t="s">
        <v>51</v>
      </c>
      <c r="H28" s="18" t="s">
        <v>52</v>
      </c>
      <c r="I28" s="18" t="s">
        <v>53</v>
      </c>
      <c r="J28" s="13" t="str">
        <f t="shared" si="4"/>
        <v>P3</v>
      </c>
      <c r="K28" s="13" t="str">
        <f t="shared" si="5"/>
        <v>U</v>
      </c>
      <c r="L28" s="17" t="s">
        <v>54</v>
      </c>
      <c r="M28" s="19" t="s">
        <v>150</v>
      </c>
      <c r="N28" s="29" t="s">
        <v>56</v>
      </c>
      <c r="O28" s="30" t="s">
        <v>151</v>
      </c>
    </row>
    <row r="29" spans="1:15">
      <c r="A29" s="16"/>
      <c r="B29" s="17"/>
      <c r="C29" s="10"/>
      <c r="D29" s="10"/>
      <c r="E29" s="19" t="s">
        <v>152</v>
      </c>
      <c r="F29" s="19" t="s">
        <v>153</v>
      </c>
      <c r="G29" s="13" t="s">
        <v>51</v>
      </c>
      <c r="H29" s="18" t="s">
        <v>52</v>
      </c>
      <c r="I29" s="18" t="s">
        <v>53</v>
      </c>
      <c r="J29" s="13" t="str">
        <f t="shared" ref="J29:J36" si="6">IF(AND(H29="Fr",I29="L"),"P5",IF(OR(AND(H29="So",I29="L"),AND(H29="Fr",I29="U")),"P4",IF(OR(AND(H29="Fr",I29="R"),AND(H29="So",I29="U"),AND(H29="Oc",I29="L")),"P3",IF(OR(AND(H29="So",I29="R"),AND(H29="Oc",I29="U"),AND(H29="Re",I29="L")),"P2","P1"))))</f>
        <v>P3</v>
      </c>
      <c r="K29" s="13" t="str">
        <f t="shared" ref="K29:K36" si="7">IF(OR(AND(G29="S1",J29="P1"),AND(G29="S1",J29="P2"),AND(G29="S2",J29="P1")),"A",IF(OR(AND(G29="S1",J29="P3"),AND(G29="S2",J29="P3"),AND(G29="S2",J29="P2"),AND(G29="S3",J29="P2"),AND(G29="S3",J29="P1"),AND(G29="S4",J29="P1"),AND(G29="S5",J29="P1")),"R","U"))</f>
        <v>U</v>
      </c>
      <c r="L29" s="17" t="s">
        <v>54</v>
      </c>
      <c r="M29" s="19" t="s">
        <v>126</v>
      </c>
      <c r="N29" s="29" t="s">
        <v>56</v>
      </c>
      <c r="O29" s="30" t="s">
        <v>154</v>
      </c>
    </row>
    <row r="30" spans="1:15">
      <c r="A30" s="16"/>
      <c r="B30" s="17"/>
      <c r="C30" s="10"/>
      <c r="D30" s="10"/>
      <c r="E30" s="19" t="s">
        <v>155</v>
      </c>
      <c r="F30" s="19" t="s">
        <v>156</v>
      </c>
      <c r="G30" s="13" t="s">
        <v>51</v>
      </c>
      <c r="H30" s="18" t="s">
        <v>52</v>
      </c>
      <c r="I30" s="18" t="s">
        <v>53</v>
      </c>
      <c r="J30" s="13" t="str">
        <f t="shared" si="6"/>
        <v>P3</v>
      </c>
      <c r="K30" s="13" t="str">
        <f t="shared" si="7"/>
        <v>U</v>
      </c>
      <c r="L30" s="17" t="s">
        <v>54</v>
      </c>
      <c r="M30" s="19" t="s">
        <v>126</v>
      </c>
      <c r="N30" s="29" t="s">
        <v>56</v>
      </c>
      <c r="O30" s="30" t="s">
        <v>157</v>
      </c>
    </row>
    <row r="31" ht="31.5" spans="1:15">
      <c r="A31" s="16">
        <v>10</v>
      </c>
      <c r="B31" s="17" t="s">
        <v>158</v>
      </c>
      <c r="C31" s="10" t="s">
        <v>62</v>
      </c>
      <c r="D31" s="10" t="s">
        <v>48</v>
      </c>
      <c r="E31" s="19" t="s">
        <v>159</v>
      </c>
      <c r="F31" s="19" t="s">
        <v>160</v>
      </c>
      <c r="G31" s="13" t="s">
        <v>51</v>
      </c>
      <c r="H31" s="18" t="s">
        <v>52</v>
      </c>
      <c r="I31" s="18" t="s">
        <v>53</v>
      </c>
      <c r="J31" s="13" t="str">
        <f t="shared" si="6"/>
        <v>P3</v>
      </c>
      <c r="K31" s="13" t="str">
        <f t="shared" si="7"/>
        <v>U</v>
      </c>
      <c r="L31" s="17" t="s">
        <v>54</v>
      </c>
      <c r="M31" s="19" t="s">
        <v>161</v>
      </c>
      <c r="N31" s="29" t="s">
        <v>56</v>
      </c>
      <c r="O31" s="30" t="s">
        <v>162</v>
      </c>
    </row>
    <row r="32" spans="1:15">
      <c r="A32" s="16"/>
      <c r="B32" s="17"/>
      <c r="C32" s="10"/>
      <c r="D32" s="10"/>
      <c r="E32" s="15" t="s">
        <v>163</v>
      </c>
      <c r="F32" s="15" t="s">
        <v>164</v>
      </c>
      <c r="G32" s="13" t="s">
        <v>51</v>
      </c>
      <c r="H32" s="18" t="s">
        <v>52</v>
      </c>
      <c r="I32" s="18" t="s">
        <v>53</v>
      </c>
      <c r="J32" s="13" t="str">
        <f t="shared" si="6"/>
        <v>P3</v>
      </c>
      <c r="K32" s="13" t="str">
        <f t="shared" si="7"/>
        <v>U</v>
      </c>
      <c r="L32" s="17" t="s">
        <v>54</v>
      </c>
      <c r="M32" s="15" t="s">
        <v>165</v>
      </c>
      <c r="N32" s="29" t="s">
        <v>56</v>
      </c>
      <c r="O32" s="30" t="s">
        <v>166</v>
      </c>
    </row>
    <row r="33" ht="31.5" spans="1:15">
      <c r="A33" s="16"/>
      <c r="B33" s="17"/>
      <c r="C33" s="10"/>
      <c r="D33" s="10"/>
      <c r="E33" s="19" t="s">
        <v>167</v>
      </c>
      <c r="F33" s="19" t="s">
        <v>168</v>
      </c>
      <c r="G33" s="13" t="s">
        <v>51</v>
      </c>
      <c r="H33" s="18" t="s">
        <v>52</v>
      </c>
      <c r="I33" s="18" t="s">
        <v>53</v>
      </c>
      <c r="J33" s="13" t="str">
        <f t="shared" si="6"/>
        <v>P3</v>
      </c>
      <c r="K33" s="13" t="str">
        <f t="shared" si="7"/>
        <v>U</v>
      </c>
      <c r="L33" s="17" t="s">
        <v>54</v>
      </c>
      <c r="M33" s="19" t="s">
        <v>169</v>
      </c>
      <c r="N33" s="29" t="s">
        <v>56</v>
      </c>
      <c r="O33" s="30" t="s">
        <v>170</v>
      </c>
    </row>
    <row r="34" ht="47.25" spans="1:15">
      <c r="A34" s="20">
        <v>11</v>
      </c>
      <c r="B34" s="16" t="s">
        <v>171</v>
      </c>
      <c r="C34" s="16" t="s">
        <v>62</v>
      </c>
      <c r="D34" s="16" t="s">
        <v>172</v>
      </c>
      <c r="E34" s="16" t="s">
        <v>173</v>
      </c>
      <c r="F34" s="19" t="s">
        <v>78</v>
      </c>
      <c r="G34" s="21" t="s">
        <v>174</v>
      </c>
      <c r="H34" s="22" t="s">
        <v>52</v>
      </c>
      <c r="I34" s="22" t="s">
        <v>53</v>
      </c>
      <c r="J34" s="21" t="str">
        <f t="shared" si="6"/>
        <v>P3</v>
      </c>
      <c r="K34" s="21" t="str">
        <f t="shared" si="7"/>
        <v>R</v>
      </c>
      <c r="L34" s="19" t="s">
        <v>175</v>
      </c>
      <c r="M34" s="19" t="s">
        <v>176</v>
      </c>
      <c r="N34" s="29" t="s">
        <v>56</v>
      </c>
      <c r="O34" s="30" t="s">
        <v>177</v>
      </c>
    </row>
    <row r="35" ht="31.5" spans="1:15">
      <c r="A35" s="20"/>
      <c r="B35" s="16"/>
      <c r="C35" s="16"/>
      <c r="D35" s="16"/>
      <c r="E35" s="16"/>
      <c r="F35" s="19" t="s">
        <v>178</v>
      </c>
      <c r="G35" s="21" t="s">
        <v>174</v>
      </c>
      <c r="H35" s="22" t="s">
        <v>52</v>
      </c>
      <c r="I35" s="22" t="s">
        <v>53</v>
      </c>
      <c r="J35" s="21" t="str">
        <f t="shared" si="6"/>
        <v>P3</v>
      </c>
      <c r="K35" s="21" t="str">
        <f t="shared" si="7"/>
        <v>R</v>
      </c>
      <c r="L35" s="19" t="s">
        <v>179</v>
      </c>
      <c r="M35" s="19" t="s">
        <v>180</v>
      </c>
      <c r="N35" s="29" t="s">
        <v>56</v>
      </c>
      <c r="O35" s="30" t="s">
        <v>181</v>
      </c>
    </row>
    <row r="36" ht="31.5" spans="1:15">
      <c r="A36" s="20">
        <v>12</v>
      </c>
      <c r="B36" s="17" t="s">
        <v>182</v>
      </c>
      <c r="C36" s="16" t="s">
        <v>129</v>
      </c>
      <c r="D36" s="16" t="s">
        <v>130</v>
      </c>
      <c r="E36" s="19" t="s">
        <v>183</v>
      </c>
      <c r="F36" s="19" t="s">
        <v>184</v>
      </c>
      <c r="G36" s="13" t="s">
        <v>51</v>
      </c>
      <c r="H36" s="18" t="s">
        <v>52</v>
      </c>
      <c r="I36" s="18" t="s">
        <v>53</v>
      </c>
      <c r="J36" s="13" t="str">
        <f t="shared" si="6"/>
        <v>P3</v>
      </c>
      <c r="K36" s="13" t="str">
        <f t="shared" si="7"/>
        <v>U</v>
      </c>
      <c r="L36" s="17" t="s">
        <v>54</v>
      </c>
      <c r="M36" s="19" t="s">
        <v>185</v>
      </c>
      <c r="N36" s="29" t="s">
        <v>56</v>
      </c>
      <c r="O36" s="30" t="s">
        <v>186</v>
      </c>
    </row>
    <row r="40" spans="2:2">
      <c r="B40" s="2"/>
    </row>
  </sheetData>
  <sheetProtection formatCells="0" insertHyperlinks="0" autoFilter="0"/>
  <mergeCells count="35">
    <mergeCell ref="F1:J1"/>
    <mergeCell ref="A5:A6"/>
    <mergeCell ref="A7:A11"/>
    <mergeCell ref="A12:A13"/>
    <mergeCell ref="A14:A20"/>
    <mergeCell ref="A24:A27"/>
    <mergeCell ref="A28:A30"/>
    <mergeCell ref="A31:A33"/>
    <mergeCell ref="A34:A35"/>
    <mergeCell ref="B5:B6"/>
    <mergeCell ref="B7:B11"/>
    <mergeCell ref="B12:B13"/>
    <mergeCell ref="B14:B20"/>
    <mergeCell ref="B24:B27"/>
    <mergeCell ref="B28:B30"/>
    <mergeCell ref="B31:B33"/>
    <mergeCell ref="B34:B35"/>
    <mergeCell ref="C5:C6"/>
    <mergeCell ref="C7:C11"/>
    <mergeCell ref="C12:C13"/>
    <mergeCell ref="C14:C20"/>
    <mergeCell ref="C24:C27"/>
    <mergeCell ref="C28:C30"/>
    <mergeCell ref="C31:C33"/>
    <mergeCell ref="C34:C35"/>
    <mergeCell ref="D5:D6"/>
    <mergeCell ref="D7:D11"/>
    <mergeCell ref="D12:D13"/>
    <mergeCell ref="D14:D20"/>
    <mergeCell ref="D24:D27"/>
    <mergeCell ref="D28:D30"/>
    <mergeCell ref="D31:D33"/>
    <mergeCell ref="D34:D35"/>
    <mergeCell ref="E8:E11"/>
    <mergeCell ref="E34:E35"/>
  </mergeCells>
  <conditionalFormatting sqref="K7">
    <cfRule type="cellIs" dxfId="0" priority="87" operator="equal">
      <formula>"U"</formula>
    </cfRule>
    <cfRule type="cellIs" dxfId="1" priority="77" operator="equal">
      <formula>"R"</formula>
    </cfRule>
    <cfRule type="cellIs" dxfId="2" priority="67" operator="equal">
      <formula>"A"</formula>
    </cfRule>
  </conditionalFormatting>
  <conditionalFormatting sqref="K8">
    <cfRule type="cellIs" dxfId="0" priority="86" operator="equal">
      <formula>"U"</formula>
    </cfRule>
    <cfRule type="cellIs" dxfId="1" priority="76" operator="equal">
      <formula>"R"</formula>
    </cfRule>
    <cfRule type="cellIs" dxfId="2" priority="66" operator="equal">
      <formula>"A"</formula>
    </cfRule>
  </conditionalFormatting>
  <conditionalFormatting sqref="K9">
    <cfRule type="cellIs" dxfId="2" priority="65" operator="equal">
      <formula>"A"</formula>
    </cfRule>
    <cfRule type="cellIs" dxfId="1" priority="75" operator="equal">
      <formula>"R"</formula>
    </cfRule>
    <cfRule type="cellIs" dxfId="0" priority="85" operator="equal">
      <formula>"U"</formula>
    </cfRule>
  </conditionalFormatting>
  <conditionalFormatting sqref="K10">
    <cfRule type="cellIs" dxfId="0" priority="42" operator="equal">
      <formula>"U"</formula>
    </cfRule>
    <cfRule type="cellIs" dxfId="1" priority="41" operator="equal">
      <formula>"R"</formula>
    </cfRule>
    <cfRule type="cellIs" dxfId="2" priority="40" operator="equal">
      <formula>"A"</formula>
    </cfRule>
  </conditionalFormatting>
  <conditionalFormatting sqref="K11">
    <cfRule type="cellIs" dxfId="2" priority="64" operator="equal">
      <formula>"A"</formula>
    </cfRule>
    <cfRule type="cellIs" dxfId="1" priority="74" operator="equal">
      <formula>"R"</formula>
    </cfRule>
    <cfRule type="cellIs" dxfId="0" priority="84" operator="equal">
      <formula>"U"</formula>
    </cfRule>
  </conditionalFormatting>
  <conditionalFormatting sqref="K12">
    <cfRule type="cellIs" dxfId="2" priority="37" operator="equal">
      <formula>"A"</formula>
    </cfRule>
    <cfRule type="cellIs" dxfId="1" priority="38" operator="equal">
      <formula>"R"</formula>
    </cfRule>
    <cfRule type="cellIs" dxfId="0" priority="39" operator="equal">
      <formula>"U"</formula>
    </cfRule>
  </conditionalFormatting>
  <conditionalFormatting sqref="K13">
    <cfRule type="cellIs" dxfId="2" priority="34" operator="equal">
      <formula>"A"</formula>
    </cfRule>
    <cfRule type="cellIs" dxfId="1" priority="35" operator="equal">
      <formula>"R"</formula>
    </cfRule>
    <cfRule type="cellIs" dxfId="0" priority="36" operator="equal">
      <formula>"U"</formula>
    </cfRule>
  </conditionalFormatting>
  <conditionalFormatting sqref="K14">
    <cfRule type="cellIs" dxfId="2" priority="62" operator="equal">
      <formula>"A"</formula>
    </cfRule>
    <cfRule type="cellIs" dxfId="1" priority="72" operator="equal">
      <formula>"R"</formula>
    </cfRule>
    <cfRule type="cellIs" dxfId="0" priority="82" operator="equal">
      <formula>"U"</formula>
    </cfRule>
  </conditionalFormatting>
  <conditionalFormatting sqref="K15">
    <cfRule type="cellIs" dxfId="2" priority="28" operator="equal">
      <formula>"A"</formula>
    </cfRule>
    <cfRule type="cellIs" dxfId="1" priority="29" operator="equal">
      <formula>"R"</formula>
    </cfRule>
    <cfRule type="cellIs" dxfId="0" priority="30" operator="equal">
      <formula>"U"</formula>
    </cfRule>
  </conditionalFormatting>
  <conditionalFormatting sqref="K16">
    <cfRule type="cellIs" dxfId="0" priority="9" operator="equal">
      <formula>"U"</formula>
    </cfRule>
    <cfRule type="cellIs" dxfId="1" priority="7" operator="equal">
      <formula>"R"</formula>
    </cfRule>
    <cfRule type="cellIs" dxfId="2" priority="5" operator="equal">
      <formula>"A"</formula>
    </cfRule>
  </conditionalFormatting>
  <conditionalFormatting sqref="K17">
    <cfRule type="cellIs" dxfId="0" priority="8" operator="equal">
      <formula>"U"</formula>
    </cfRule>
    <cfRule type="cellIs" dxfId="1" priority="6" operator="equal">
      <formula>"R"</formula>
    </cfRule>
    <cfRule type="cellIs" dxfId="2" priority="4" operator="equal">
      <formula>"A"</formula>
    </cfRule>
  </conditionalFormatting>
  <conditionalFormatting sqref="K18">
    <cfRule type="cellIs" dxfId="2" priority="31" operator="equal">
      <formula>"A"</formula>
    </cfRule>
    <cfRule type="cellIs" dxfId="1" priority="32" operator="equal">
      <formula>"R"</formula>
    </cfRule>
    <cfRule type="cellIs" dxfId="0" priority="33" operator="equal">
      <formula>"U"</formula>
    </cfRule>
  </conditionalFormatting>
  <conditionalFormatting sqref="K19">
    <cfRule type="cellIs" dxfId="2" priority="61" operator="equal">
      <formula>"A"</formula>
    </cfRule>
    <cfRule type="cellIs" dxfId="1" priority="71" operator="equal">
      <formula>"R"</formula>
    </cfRule>
    <cfRule type="cellIs" dxfId="0" priority="81" operator="equal">
      <formula>"U"</formula>
    </cfRule>
  </conditionalFormatting>
  <conditionalFormatting sqref="K20">
    <cfRule type="cellIs" dxfId="2" priority="60" operator="equal">
      <formula>"A"</formula>
    </cfRule>
    <cfRule type="cellIs" dxfId="1" priority="70" operator="equal">
      <formula>"R"</formula>
    </cfRule>
    <cfRule type="cellIs" dxfId="0" priority="80" operator="equal">
      <formula>"U"</formula>
    </cfRule>
  </conditionalFormatting>
  <conditionalFormatting sqref="K21">
    <cfRule type="cellIs" dxfId="2" priority="59" operator="equal">
      <formula>"A"</formula>
    </cfRule>
    <cfRule type="cellIs" dxfId="1" priority="69" operator="equal">
      <formula>"R"</formula>
    </cfRule>
    <cfRule type="cellIs" dxfId="0" priority="79" operator="equal">
      <formula>"U"</formula>
    </cfRule>
  </conditionalFormatting>
  <conditionalFormatting sqref="K22">
    <cfRule type="cellIs" dxfId="2" priority="58" operator="equal">
      <formula>"A"</formula>
    </cfRule>
    <cfRule type="cellIs" dxfId="1" priority="68" operator="equal">
      <formula>"R"</formula>
    </cfRule>
    <cfRule type="cellIs" dxfId="0" priority="78" operator="equal">
      <formula>"U"</formula>
    </cfRule>
  </conditionalFormatting>
  <conditionalFormatting sqref="K23">
    <cfRule type="cellIs" dxfId="2" priority="55" operator="equal">
      <formula>"A"</formula>
    </cfRule>
    <cfRule type="cellIs" dxfId="1" priority="56" operator="equal">
      <formula>"R"</formula>
    </cfRule>
    <cfRule type="cellIs" dxfId="0" priority="57" operator="equal">
      <formula>"U"</formula>
    </cfRule>
  </conditionalFormatting>
  <conditionalFormatting sqref="K24">
    <cfRule type="cellIs" dxfId="2" priority="88" operator="equal">
      <formula>"A"</formula>
    </cfRule>
    <cfRule type="cellIs" dxfId="1" priority="89" operator="equal">
      <formula>"R"</formula>
    </cfRule>
    <cfRule type="cellIs" dxfId="0" priority="90" operator="equal">
      <formula>"U"</formula>
    </cfRule>
  </conditionalFormatting>
  <conditionalFormatting sqref="K25">
    <cfRule type="cellIs" dxfId="2" priority="43" operator="equal">
      <formula>"A"</formula>
    </cfRule>
    <cfRule type="cellIs" dxfId="1" priority="44" operator="equal">
      <formula>"R"</formula>
    </cfRule>
    <cfRule type="cellIs" dxfId="0" priority="45" operator="equal">
      <formula>"U"</formula>
    </cfRule>
  </conditionalFormatting>
  <conditionalFormatting sqref="K26">
    <cfRule type="cellIs" dxfId="2" priority="22" operator="equal">
      <formula>"A"</formula>
    </cfRule>
    <cfRule type="cellIs" dxfId="1" priority="23" operator="equal">
      <formula>"R"</formula>
    </cfRule>
    <cfRule type="cellIs" dxfId="0" priority="24" operator="equal">
      <formula>"U"</formula>
    </cfRule>
  </conditionalFormatting>
  <conditionalFormatting sqref="K27">
    <cfRule type="cellIs" dxfId="2" priority="19" operator="equal">
      <formula>"A"</formula>
    </cfRule>
    <cfRule type="cellIs" dxfId="1" priority="20" operator="equal">
      <formula>"R"</formula>
    </cfRule>
    <cfRule type="cellIs" dxfId="0" priority="21" operator="equal">
      <formula>"U"</formula>
    </cfRule>
  </conditionalFormatting>
  <conditionalFormatting sqref="K28">
    <cfRule type="cellIs" dxfId="2" priority="48" operator="equal">
      <formula>"A"</formula>
    </cfRule>
    <cfRule type="cellIs" dxfId="1" priority="51" operator="equal">
      <formula>"R"</formula>
    </cfRule>
    <cfRule type="cellIs" dxfId="0" priority="54" operator="equal">
      <formula>"U"</formula>
    </cfRule>
  </conditionalFormatting>
  <conditionalFormatting sqref="K29">
    <cfRule type="cellIs" dxfId="2" priority="47" operator="equal">
      <formula>"A"</formula>
    </cfRule>
    <cfRule type="cellIs" dxfId="1" priority="50" operator="equal">
      <formula>"R"</formula>
    </cfRule>
    <cfRule type="cellIs" dxfId="0" priority="53" operator="equal">
      <formula>"U"</formula>
    </cfRule>
  </conditionalFormatting>
  <conditionalFormatting sqref="K30">
    <cfRule type="cellIs" dxfId="2" priority="46" operator="equal">
      <formula>"A"</formula>
    </cfRule>
    <cfRule type="cellIs" dxfId="1" priority="49" operator="equal">
      <formula>"R"</formula>
    </cfRule>
    <cfRule type="cellIs" dxfId="0" priority="52" operator="equal">
      <formula>"U"</formula>
    </cfRule>
  </conditionalFormatting>
  <conditionalFormatting sqref="K31">
    <cfRule type="cellIs" dxfId="2" priority="16" operator="equal">
      <formula>"A"</formula>
    </cfRule>
    <cfRule type="cellIs" dxfId="1" priority="17" operator="equal">
      <formula>"R"</formula>
    </cfRule>
    <cfRule type="cellIs" dxfId="0" priority="18" operator="equal">
      <formula>"U"</formula>
    </cfRule>
  </conditionalFormatting>
  <conditionalFormatting sqref="K32">
    <cfRule type="cellIs" dxfId="2" priority="11" operator="equal">
      <formula>"A"</formula>
    </cfRule>
    <cfRule type="cellIs" dxfId="1" priority="13" operator="equal">
      <formula>"R"</formula>
    </cfRule>
    <cfRule type="cellIs" dxfId="0" priority="15" operator="equal">
      <formula>"U"</formula>
    </cfRule>
  </conditionalFormatting>
  <conditionalFormatting sqref="K33">
    <cfRule type="cellIs" dxfId="2" priority="10" operator="equal">
      <formula>"A"</formula>
    </cfRule>
    <cfRule type="cellIs" dxfId="1" priority="12" operator="equal">
      <formula>"R"</formula>
    </cfRule>
    <cfRule type="cellIs" dxfId="0" priority="14" operator="equal">
      <formula>"U"</formula>
    </cfRule>
  </conditionalFormatting>
  <conditionalFormatting sqref="K36">
    <cfRule type="cellIs" dxfId="2" priority="25" operator="equal">
      <formula>"A"</formula>
    </cfRule>
    <cfRule type="cellIs" dxfId="1" priority="26" operator="equal">
      <formula>"R"</formula>
    </cfRule>
    <cfRule type="cellIs" dxfId="0" priority="27" operator="equal">
      <formula>"U"</formula>
    </cfRule>
  </conditionalFormatting>
  <conditionalFormatting sqref="K5:K6">
    <cfRule type="cellIs" dxfId="0" priority="96" operator="equal">
      <formula>"U"</formula>
    </cfRule>
    <cfRule type="cellIs" dxfId="1" priority="94" operator="equal">
      <formula>"R"</formula>
    </cfRule>
    <cfRule type="cellIs" dxfId="2" priority="92" operator="equal">
      <formula>"A"</formula>
    </cfRule>
  </conditionalFormatting>
  <conditionalFormatting sqref="K34:K35">
    <cfRule type="cellIs" dxfId="0" priority="3" operator="equal">
      <formula>"U"</formula>
    </cfRule>
    <cfRule type="cellIs" dxfId="1" priority="2" operator="equal">
      <formula>"R"</formula>
    </cfRule>
    <cfRule type="cellIs" dxfId="2" priority="1" operator="equal">
      <formula>"A"</formula>
    </cfRule>
  </conditionalFormatting>
  <dataValidations count="3">
    <dataValidation type="list" allowBlank="1" showInputMessage="1" showErrorMessage="1" sqref="H5 H6 H7 H8 H9 H10 H11 H12 H13 H14 H15 H16 H17 H18 H19 H20 H21 H22 H23 H24 H25 H26 H27 H28 H29 H30 H31 H32 H33 H36 H34:H35">
      <formula1>"Im,Re,Oc,So,Fr"</formula1>
    </dataValidation>
    <dataValidation type="list" allowBlank="1" showInputMessage="1" showErrorMessage="1" sqref="I5 I6 I7 I8 I9 I10 I11 I12 I13 I14 I15 I16 I17 I18 I19 I20 I21 I22 I23 I24 I25 I26 I27 I28 I29 I30 I31 I32 I33 I36 I34:I35">
      <formula1>"L,U,R"</formula1>
    </dataValidation>
    <dataValidation type="list" allowBlank="1" showInputMessage="1" showErrorMessage="1" sqref="G7 G8 G9 G10 G11 G12 G13 G14 G15 G16 G17 G18 G19 G20 G21 G22 G23 G24 G25 G26 G27 G28 G29 G30 G31 G32 G33 G36 G5:G6 G34:G35">
      <formula1>"S1,S2,S3,S4,S5"</formula1>
    </dataValidation>
  </dataValidations>
  <pageMargins left="0.7" right="0.7" top="0.75" bottom="0.75" header="0.3" footer="0.3"/>
  <pageSetup paperSize="9" scale="57" fitToHeight="0" orientation="landscape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6 " > < c o m m e n t   s : r e f = " H 4 "   r g b C l r = " F F 0 0 0 0 " > < i t e m   i d = " { 4 7 c 8 5 7 c f - 8 c 6 1 - 4 6 d 5 - a 1 3 c - 4 4 0 b f 0 6 1 6 0 d 0 } "   i s N o r m a l = " 1 " > < s : t e x t > < s : r > < s : t   x m l : s p a c e = " p r e s e r v e " > o��N�[�vqS�[�v�Su�i�s�vċ0O�8^���N	g N�va��0 
 - �[�N�e _�So��Neg��o��N1YHe�Su�i�s�l	gpenc/ec�h�Q��Bl���[:N1 0 0 % � 
 - �[�S�So��N��S�N�Ǐ
N^Tpencegċ0O�Su�i�s0< / s : t > < / s : r > < / s : t e x t > < / i t e m > < / c o m m e n t > < c o m m e n t   s : r e f = " J 4 "   r g b C l r = " F F 0 0 0 0 " > < i t e m   i d = " { b d 7 6 6 7 9 6 - 2 6 1 a - 4 5 3 a - a 9 3 0 - f 2 c a 8 8 2 1 b 9 a f } "   i s N o r m a l = " 1 " > < s : t e x t > < s : r > < s : t   x m l : s p a c e = " p r e s e r v e " > = P x * P y  
 < / s : t > < / s : r > < / s : t e x t > < / i t e m > < / c o m m e n t > < c o m m e n t   s : r e f = " L 4 "   r g b C l r = " F F 0 0 0 0 " > < i t e m   i d = " { 7 9 9 8 e d 2 c - 1 f 8 6 - 4 4 1 5 - 8 f 4 7 - 2 8 2 a a 3 f 1 5 4 2 0 } "   i s N o r m a l = " 1 " > < s : t e x t > < s : r > < s : t   x m l : s p a c e = " p r e s e r v e " > 1 ) �����O�� 
 2 ) 2��b�c�e 
 3 ) f�JT 
  
 �S�NǑ�S N�ybY�y�e_< / s : t > < / s : r > < / s : t e x t > < / i t e m > < / c o m m e n t > < / c o m m e n t L i s t > < / c o m m e n t s > 
</file>

<file path=customXml/item2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1 "   i n t e r l i n e O n O f f = " 0 "   i n t e r l i n e C o l o r = " 0 " / > < i n t e r l i n e I t e m   s h e e t S t i d = " 5 "   i n t e r l i n e O n O f f = " 0 "   i n t e r l i n e C o l o r = " 0 " / > < i n t e r l i n e I t e m   s h e e t S t i d = " 6 "   i n t e r l i n e O n O f f = " 0 "   i n t e r l i n e C o l o r = " 0 " / > < i n t e r l i n e I t e m   s h e e t S t i d = " 7 "   i n t e r l i n e O n O f f = " 0 "   i n t e r l i n e C o l o r = " 0 " / > < / s h e e t I n t e r l i n e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5 " / > < p i x e l a t o r L i s t   s h e e t S t i d = " 6 " / > < p i x e l a t o r L i s t   s h e e t S t i d = " 7 " / > < / p i x e l a t o r s > 
</file>

<file path=customXml/item4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i s A u t o U p d a t e P a u s e d > 0 < / i s A u t o U p d a t e P a u s e d > < f i l t e r T y p e > c o n n < / f i l t e r T y p e > < / b o o k S e t t i n g s > < / s e t t i n g s > 
</file>

<file path=customXml/item5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3F8FC9E7-9E3E-4D00-BC07-C2C84DFACBCF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9F91F69C-6E8C-4246-BC25-297BFDC75D90}">
  <ds:schemaRefs/>
</ds:datastoreItem>
</file>

<file path=customXml/itemProps5.xml><?xml version="1.0" encoding="utf-8"?>
<ds:datastoreItem xmlns:ds="http://schemas.openxmlformats.org/officeDocument/2006/customXml" ds:itemID="{DC3875BF-13D6-4817-9B69-0B22B651B2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WWO_aliyun_20201019112421-9bb9c296e6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Rev</vt:lpstr>
      <vt:lpstr>Method</vt:lpstr>
      <vt:lpstr>FTA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hong</dc:creator>
  <cp:lastModifiedBy>是澄不是登</cp:lastModifiedBy>
  <dcterms:created xsi:type="dcterms:W3CDTF">2021-07-04T10:24:00Z</dcterms:created>
  <dcterms:modified xsi:type="dcterms:W3CDTF">2023-01-17T01:49:44Z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747270A2D8824748A9EC3DAAA3A1C1D9</vt:lpwstr>
  </property>
</Properties>
</file>