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Method" sheetId="1" r:id="rId1"/>
    <sheet name="Rev" sheetId="2" r:id="rId2"/>
    <sheet name="FTA" sheetId="3" r:id="rId3"/>
  </sheets>
  <definedNames>
    <definedName name="_xlnm.Print_Titles" localSheetId="2">FTA!$4:$4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H4" authorId="0">
      <text>
        <r>
          <rPr>
            <b/>
            <sz val="12"/>
            <color rgb="FF000000"/>
            <rFont val="等线"/>
            <charset val="134"/>
          </rPr>
          <t>软件导致的危害的发生概率的评估通常难以有一致的意见。
-对于新开发软件来说，软件失效发生概率没有数据支持，标准要求设定为100%；
-对历史软件，可以通过上市后数据来评估发生概率。</t>
        </r>
        <r>
          <rPr>
            <sz val="10"/>
            <rFont val="宋体"/>
            <charset val="134"/>
          </rPr>
          <t xml:space="preserve">
  - 杨斌</t>
        </r>
      </text>
    </comment>
    <comment ref="J4" authorId="0">
      <text>
        <r>
          <rPr>
            <b/>
            <sz val="12"/>
            <color rgb="FF000000"/>
            <rFont val="等线"/>
            <charset val="134"/>
          </rPr>
          <t>=Px*Py</t>
        </r>
        <r>
          <rPr>
            <sz val="10"/>
            <rFont val="宋体"/>
            <charset val="134"/>
          </rPr>
          <t xml:space="preserve">
  - 杨斌</t>
        </r>
      </text>
    </comment>
    <comment ref="L4" authorId="0">
      <text>
        <r>
          <rPr>
            <b/>
            <sz val="12"/>
            <color rgb="FF000000"/>
            <rFont val="等线"/>
            <charset val="134"/>
          </rPr>
          <t>1)设计保证
2)防护措施
3)警告
可以采取一种或多种方式</t>
        </r>
        <r>
          <rPr>
            <sz val="10"/>
            <rFont val="宋体"/>
            <charset val="134"/>
          </rPr>
          <t xml:space="preserve">
  - 杨斌</t>
        </r>
      </text>
    </comment>
    <comment ref="M8" authorId="0">
      <text>
        <r>
          <rPr>
            <b/>
            <sz val="9"/>
            <color rgb="FF000000"/>
            <rFont val="宋体"/>
            <charset val="134"/>
          </rPr>
          <t>FM01:</t>
        </r>
        <r>
          <rPr>
            <sz val="9"/>
            <color rgb="FF000000"/>
            <rFont val="宋体"/>
            <charset val="134"/>
          </rPr>
          <t xml:space="preserve">
说明书确认</t>
        </r>
        <r>
          <rPr>
            <sz val="10"/>
            <rFont val="宋体"/>
            <charset val="134"/>
          </rPr>
          <t xml:space="preserve">
  - 杨斌</t>
        </r>
      </text>
    </comment>
    <comment ref="M13" authorId="0">
      <text>
        <r>
          <rPr>
            <b/>
            <sz val="9"/>
            <color rgb="FF000000"/>
            <rFont val="宋体"/>
            <charset val="134"/>
          </rPr>
          <t>FM01:</t>
        </r>
        <r>
          <rPr>
            <sz val="9"/>
            <color rgb="FF000000"/>
            <rFont val="宋体"/>
            <charset val="134"/>
          </rPr>
          <t xml:space="preserve">
说明书确认</t>
        </r>
        <r>
          <rPr>
            <sz val="10"/>
            <rFont val="宋体"/>
            <charset val="134"/>
          </rPr>
          <t xml:space="preserve">
  - 杨斌</t>
        </r>
      </text>
    </comment>
    <comment ref="M19" authorId="0">
      <text>
        <r>
          <rPr>
            <b/>
            <sz val="9"/>
            <color rgb="FF000000"/>
            <rFont val="宋体"/>
            <charset val="134"/>
          </rPr>
          <t>FM01:</t>
        </r>
        <r>
          <rPr>
            <sz val="9"/>
            <color rgb="FF000000"/>
            <rFont val="宋体"/>
            <charset val="134"/>
          </rPr>
          <t xml:space="preserve">
整条软件组确认</t>
        </r>
        <r>
          <rPr>
            <sz val="10"/>
            <rFont val="宋体"/>
            <charset val="134"/>
          </rPr>
          <t xml:space="preserve">
  - 杨斌</t>
        </r>
      </text>
    </comment>
  </commentList>
</comments>
</file>

<file path=xl/sharedStrings.xml><?xml version="1.0" encoding="utf-8"?>
<sst xmlns="http://schemas.openxmlformats.org/spreadsheetml/2006/main" count="387" uniqueCount="195">
  <si>
    <t>操作指南</t>
  </si>
  <si>
    <t>1，画软件架构框图</t>
  </si>
  <si>
    <t>2，知晓每个模块的功能（参考软件技术需求说明书）</t>
  </si>
  <si>
    <t>3，根据功能点，寻找潜在的软件故障（顶层事件）</t>
  </si>
  <si>
    <t>4，根据软件架构框图，遍历可能导致故障的发生路径，识别、分析路径上的每个软件项（基本事件）</t>
  </si>
  <si>
    <t>5，分析每个软件项的具体成因</t>
  </si>
  <si>
    <t>备注：</t>
  </si>
  <si>
    <t>1，当前只作为软件风险分析工具</t>
  </si>
  <si>
    <t>2，每一个软件故障，为一棵树</t>
  </si>
  <si>
    <t>变更履历</t>
  </si>
  <si>
    <t>版本号</t>
  </si>
  <si>
    <t>发布/实施日期</t>
  </si>
  <si>
    <t>更改内容概述</t>
  </si>
  <si>
    <t>更改者</t>
  </si>
  <si>
    <t>V1.0</t>
  </si>
  <si>
    <t>2021.07.29</t>
  </si>
  <si>
    <t>文件新编</t>
  </si>
  <si>
    <t>洪洁</t>
  </si>
  <si>
    <t>V1.1</t>
  </si>
  <si>
    <t>2021.08.03</t>
  </si>
  <si>
    <t>增加风险评估自动公式计算</t>
  </si>
  <si>
    <t>故障树分析法（FTA）</t>
  </si>
  <si>
    <t>产品名称：</t>
  </si>
  <si>
    <t>模块化手术导引系统-规划软件</t>
  </si>
  <si>
    <t>文件号：MS001-A.01.106SM.1.0</t>
  </si>
  <si>
    <t>产品代号：</t>
  </si>
  <si>
    <t>MS-001</t>
  </si>
  <si>
    <t>版本：V1.0</t>
  </si>
  <si>
    <t>编制：</t>
  </si>
  <si>
    <t>审核：</t>
  </si>
  <si>
    <t>批准：</t>
  </si>
  <si>
    <t>序号</t>
  </si>
  <si>
    <t>软件故障</t>
  </si>
  <si>
    <t>危险情况</t>
  </si>
  <si>
    <t>伤害</t>
  </si>
  <si>
    <t>可能促成危险情况的软件项</t>
  </si>
  <si>
    <t>软件项具体成因</t>
  </si>
  <si>
    <t>伤害严重度S</t>
  </si>
  <si>
    <t>危险情况发生的概率Px</t>
  </si>
  <si>
    <t>导致伤害的可能性Py</t>
  </si>
  <si>
    <t>伤害的总体概率P</t>
  </si>
  <si>
    <t>风险水平</t>
  </si>
  <si>
    <t>风险控制选项</t>
  </si>
  <si>
    <t>风险控制措施描述</t>
  </si>
  <si>
    <t>责任人和目标完成日期</t>
  </si>
  <si>
    <t>风险评估控制记录编号</t>
  </si>
  <si>
    <t>配准图像偏差较大</t>
  </si>
  <si>
    <t>医生就按当前的配准结果执行下发定位</t>
  </si>
  <si>
    <t>螺钉打偏，导致患者病人伤残</t>
  </si>
  <si>
    <t>CT图像不清晰</t>
  </si>
  <si>
    <t>导入的CT层厚过厚</t>
  </si>
  <si>
    <t>S3</t>
  </si>
  <si>
    <t>Fr</t>
  </si>
  <si>
    <t>L</t>
  </si>
  <si>
    <t>安全说明</t>
  </si>
  <si>
    <t>在说明书中明确CT图像层厚要求</t>
  </si>
  <si>
    <t>高广文 2021.04</t>
  </si>
  <si>
    <t>R105</t>
  </si>
  <si>
    <t>CT分区不规范</t>
  </si>
  <si>
    <t>操作不规范</t>
  </si>
  <si>
    <t>设计保证</t>
  </si>
  <si>
    <t>增加提示条：关于CT分区的操作注意事项</t>
  </si>
  <si>
    <t>R106</t>
  </si>
  <si>
    <t>X-RAY分区不规范</t>
  </si>
  <si>
    <t>增加提示条：关于X-RAY分区的操作注意事项</t>
  </si>
  <si>
    <t>R107</t>
  </si>
  <si>
    <t>CT切割错误</t>
  </si>
  <si>
    <t>增加复位按钮</t>
  </si>
  <si>
    <t>R108</t>
  </si>
  <si>
    <t>自动配准图像偏差较大</t>
  </si>
  <si>
    <t>增加用户确认配准结果</t>
  </si>
  <si>
    <t>R109</t>
  </si>
  <si>
    <t>接收到的x光图像有干扰</t>
  </si>
  <si>
    <t>增加X光图像去除小球、滤波等功能</t>
  </si>
  <si>
    <t>R110</t>
  </si>
  <si>
    <t>自动配准效果不佳</t>
  </si>
  <si>
    <t>增加用户手动微调</t>
  </si>
  <si>
    <t>R111</t>
  </si>
  <si>
    <t>接收到的X光图像方向错误</t>
  </si>
  <si>
    <t>软件提供X光图像上下翻转和左右翻转功能</t>
  </si>
  <si>
    <t>R112</t>
  </si>
  <si>
    <t>导入数据失败</t>
  </si>
  <si>
    <t>医生无法继续手术</t>
  </si>
  <si>
    <t>延误手术进程</t>
  </si>
  <si>
    <t>数据无法读取</t>
  </si>
  <si>
    <t>u盘传输错误</t>
  </si>
  <si>
    <t>R</t>
  </si>
  <si>
    <t>软件提示</t>
  </si>
  <si>
    <t>R113</t>
  </si>
  <si>
    <t>导入路径过长</t>
  </si>
  <si>
    <t>R114</t>
  </si>
  <si>
    <t>CT数据异常</t>
  </si>
  <si>
    <t>R115</t>
  </si>
  <si>
    <t>导入数据存储本地失败</t>
  </si>
  <si>
    <t>CT缓存硬盘空间不足</t>
  </si>
  <si>
    <t>R116</t>
  </si>
  <si>
    <t>CT重复导入</t>
  </si>
  <si>
    <t>导入相同CT后会覆盖之前的CT数据</t>
  </si>
  <si>
    <t>重复导入之后软件会新建CT存放路径</t>
  </si>
  <si>
    <t>R117</t>
  </si>
  <si>
    <t>多序列CT导致软件崩溃</t>
  </si>
  <si>
    <t>未对多序列CT数据进行区分</t>
  </si>
  <si>
    <t>多序列CT导入时生成多序列列表可供选择</t>
  </si>
  <si>
    <t>R118</t>
  </si>
  <si>
    <t>软件运行过程中闪退</t>
  </si>
  <si>
    <t>需要重启设备</t>
  </si>
  <si>
    <t>存储IO错误</t>
  </si>
  <si>
    <t>内存和硬盘不稳定</t>
  </si>
  <si>
    <t>重启后可以继续操作</t>
  </si>
  <si>
    <t>R119</t>
  </si>
  <si>
    <t>操作系统错误</t>
  </si>
  <si>
    <t>操作系统自有缺陷</t>
  </si>
  <si>
    <t>R120</t>
  </si>
  <si>
    <t>运行数据异常</t>
  </si>
  <si>
    <t>数据丢失</t>
  </si>
  <si>
    <t>数据未保存或备份</t>
  </si>
  <si>
    <t>软件关键数据自动保存和备份</t>
  </si>
  <si>
    <t>R121</t>
  </si>
  <si>
    <t>数据错误</t>
  </si>
  <si>
    <t>数据损坏</t>
  </si>
  <si>
    <t>R122</t>
  </si>
  <si>
    <t>不同模块数据不同步</t>
  </si>
  <si>
    <t>数据未更新到其他模块</t>
  </si>
  <si>
    <t>不同模块相关数据共享</t>
  </si>
  <si>
    <t>R123</t>
  </si>
  <si>
    <t>软件设置参数错误</t>
  </si>
  <si>
    <t>step</t>
  </si>
  <si>
    <t>step设置错误</t>
  </si>
  <si>
    <t>增加权限控制，非相关人员无法修改设置</t>
  </si>
  <si>
    <t>R124</t>
  </si>
  <si>
    <t>ip</t>
  </si>
  <si>
    <t>ip设置错误</t>
  </si>
  <si>
    <t>R125</t>
  </si>
  <si>
    <t>阈值</t>
  </si>
  <si>
    <t>阈值设置错误</t>
  </si>
  <si>
    <t>R126</t>
  </si>
  <si>
    <t>CT显示不清晰</t>
  </si>
  <si>
    <t>窗宽窗位参数调整后无法重置</t>
  </si>
  <si>
    <t>设置窗宽窗位重置按钮</t>
  </si>
  <si>
    <t>R127</t>
  </si>
  <si>
    <t>软件运行卡顿</t>
  </si>
  <si>
    <t>医生使用体验感不佳</t>
  </si>
  <si>
    <t>影响医生判断</t>
  </si>
  <si>
    <t>部分功能运行时间太久</t>
  </si>
  <si>
    <t>部分功能在主进程中占用太多时间</t>
  </si>
  <si>
    <t>S1</t>
  </si>
  <si>
    <t>软件开启多线程运行计算</t>
  </si>
  <si>
    <t>R128</t>
  </si>
  <si>
    <t>CT操作交互卡顿</t>
  </si>
  <si>
    <t>CT交互渲染时间太长</t>
  </si>
  <si>
    <t>软件利用GPU对渲染进行加速</t>
  </si>
  <si>
    <t>R129</t>
  </si>
  <si>
    <t>进度条显示卡顿</t>
  </si>
  <si>
    <t>进度条运行中执行其他操作</t>
  </si>
  <si>
    <t>进度条设置置顶</t>
  </si>
  <si>
    <t>R130</t>
  </si>
  <si>
    <t>用户可以启动软件多个实例</t>
  </si>
  <si>
    <t>软件未单实例运行</t>
  </si>
  <si>
    <t>软件设置单实例运行程序</t>
  </si>
  <si>
    <t>R131</t>
  </si>
  <si>
    <t>数据库异常</t>
  </si>
  <si>
    <t>账户无法登陆</t>
  </si>
  <si>
    <t>账户数据库被篡改</t>
  </si>
  <si>
    <t>增加账户数据库crc校验</t>
  </si>
  <si>
    <t>R132</t>
  </si>
  <si>
    <t>规划螺钉数据异常</t>
  </si>
  <si>
    <t>螺钉数量过多软件卡顿</t>
  </si>
  <si>
    <t>内存不够</t>
  </si>
  <si>
    <t>限定螺钉数量</t>
  </si>
  <si>
    <t>R133</t>
  </si>
  <si>
    <t>螺钉颜色不清楚</t>
  </si>
  <si>
    <t>螺钉默认颜色单一</t>
  </si>
  <si>
    <t>自定义螺钉颜色</t>
  </si>
  <si>
    <t>R134</t>
  </si>
  <si>
    <t>螺钉长度过长</t>
  </si>
  <si>
    <t>未设置螺钉长度范围</t>
  </si>
  <si>
    <t>螺钉限定最大长度最小长度</t>
  </si>
  <si>
    <t>R135</t>
  </si>
  <si>
    <t>螺钉直径不匹配</t>
  </si>
  <si>
    <t>螺钉直径固定</t>
  </si>
  <si>
    <t>螺钉直径</t>
  </si>
  <si>
    <t>R136</t>
  </si>
  <si>
    <t>螺钉序号显示错误</t>
  </si>
  <si>
    <t>规划后修改螺钉所属椎体导致螺钉位置混乱</t>
  </si>
  <si>
    <t>规划后修改螺钉所属椎体会同步</t>
  </si>
  <si>
    <t>R137</t>
  </si>
  <si>
    <t>导出数据失败</t>
  </si>
  <si>
    <t>导出数据中断</t>
  </si>
  <si>
    <t>导出数据中拔出U盘</t>
  </si>
  <si>
    <t>R138</t>
  </si>
  <si>
    <t>相邻分椎有重叠</t>
  </si>
  <si>
    <t>相邻分椎线交叉重叠</t>
  </si>
  <si>
    <t>分椎线未划定移动范围</t>
  </si>
  <si>
    <t>限定分椎线范围</t>
  </si>
  <si>
    <t>R139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</si>
</sst>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2"/>
      <color theme="1"/>
      <name val="等线"/>
      <charset val="134"/>
      <scheme val="minor"/>
    </font>
    <font>
      <b/>
      <sz val="12"/>
      <color rgb="FF000000"/>
      <name val="等线"/>
      <charset val="134"/>
    </font>
    <font>
      <sz val="12"/>
      <color rgb="FF000000"/>
      <name val="等线"/>
      <charset val="134"/>
    </font>
    <font>
      <sz val="12"/>
      <name val="等线"/>
      <charset val="134"/>
      <scheme val="minor"/>
    </font>
    <font>
      <b/>
      <u/>
      <sz val="18"/>
      <color rgb="FF000000"/>
      <name val="等线"/>
      <charset val="134"/>
    </font>
    <font>
      <sz val="12"/>
      <name val="等线"/>
      <charset val="134"/>
    </font>
    <font>
      <b/>
      <sz val="12"/>
      <color rgb="FFFF0000"/>
      <name val="等线"/>
      <charset val="134"/>
    </font>
    <font>
      <b/>
      <sz val="16"/>
      <color rgb="FF000000"/>
      <name val="等线"/>
      <charset val="134"/>
    </font>
    <font>
      <sz val="16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宋体"/>
      <charset val="134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2C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right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49" fontId="2" fillId="0" borderId="1" xfId="0" applyNumberFormat="1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49" applyAlignment="1">
      <alignment vertical="center" wrapText="1"/>
    </xf>
    <xf numFmtId="0" fontId="6" fillId="3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 applyProtection="1">
      <alignment horizontal="left" vertical="center" wrapText="1"/>
    </xf>
    <xf numFmtId="0" fontId="5" fillId="0" borderId="0" xfId="0" applyFont="1">
      <alignment vertical="center"/>
    </xf>
    <xf numFmtId="0" fontId="2" fillId="0" borderId="5" xfId="0" applyFont="1" applyBorder="1" applyProtection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10553700" cy="6891337"/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0" y="0"/>
          <a:ext cx="10553700" cy="6891020"/>
        </a:xfrm>
        <a:prstGeom prst="rect">
          <a:avLst/>
        </a:prstGeom>
      </xdr:spPr>
    </xdr:pic>
    <xdr:clientData/>
  </xdr:oneCellAnchor>
  <xdr:oneCellAnchor>
    <xdr:from>
      <xdr:col>8</xdr:col>
      <xdr:colOff>392906</xdr:colOff>
      <xdr:row>1</xdr:row>
      <xdr:rowOff>142875</xdr:rowOff>
    </xdr:from>
    <xdr:ext cx="1097756" cy="423862"/>
    <xdr:sp>
      <xdr:nvSpPr>
        <xdr:cNvPr id="3" name="shape1"/>
        <xdr:cNvSpPr/>
      </xdr:nvSpPr>
      <xdr:spPr>
        <a:xfrm>
          <a:off x="5878830" y="342900"/>
          <a:ext cx="1097915" cy="423545"/>
        </a:xfrm>
        <a:prstGeom prst="rect">
          <a:avLst/>
        </a:prstGeom>
        <a:solidFill>
          <a:srgbClr val="FFFFFF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FF0000"/>
              </a:solidFill>
              <a:latin typeface="等线 Light" panose="02010600030101010101" charset="-122"/>
            </a:rPr>
            <a:t>顶层事件</a:t>
          </a:r>
          <a:endParaRPr lang="zh-CN" altLang="en-US" sz="1600" baseline="0">
            <a:solidFill>
              <a:srgbClr val="FF0000"/>
            </a:solidFill>
            <a:latin typeface="等线 Light" panose="02010600030101010101" charset="-122"/>
          </a:endParaRPr>
        </a:p>
      </xdr:txBody>
    </xdr:sp>
    <xdr:clientData/>
  </xdr:oneCellAnchor>
  <xdr:oneCellAnchor>
    <xdr:from>
      <xdr:col>13</xdr:col>
      <xdr:colOff>619124</xdr:colOff>
      <xdr:row>30</xdr:row>
      <xdr:rowOff>23812</xdr:rowOff>
    </xdr:from>
    <xdr:ext cx="1097756" cy="423862"/>
    <xdr:sp>
      <xdr:nvSpPr>
        <xdr:cNvPr id="4" name="shape2"/>
        <xdr:cNvSpPr/>
      </xdr:nvSpPr>
      <xdr:spPr>
        <a:xfrm>
          <a:off x="9533890" y="6538595"/>
          <a:ext cx="1097915" cy="423545"/>
        </a:xfrm>
        <a:prstGeom prst="rect">
          <a:avLst/>
        </a:prstGeom>
        <a:solidFill>
          <a:srgbClr val="FFFFFF"/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aseline="0">
              <a:solidFill>
                <a:srgbClr val="FF0000"/>
              </a:solidFill>
              <a:latin typeface="等线 Light" panose="02010600030101010101" charset="-122"/>
            </a:rPr>
            <a:t>基本事件</a:t>
          </a:r>
          <a:endParaRPr lang="zh-CN" altLang="en-US" sz="1600" baseline="0">
            <a:solidFill>
              <a:srgbClr val="FF0000"/>
            </a:solidFill>
            <a:latin typeface="等线 Light" panose="02010600030101010101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Q5:X16"/>
  <sheetViews>
    <sheetView showGridLines="0" workbookViewId="0">
      <selection activeCell="A1" sqref="A1"/>
    </sheetView>
  </sheetViews>
  <sheetFormatPr defaultColWidth="9" defaultRowHeight="15.75" customHeight="1"/>
  <sheetData>
    <row r="5" ht="20.25" customHeight="1" spans="17:19">
      <c r="Q5" s="36" t="s">
        <v>0</v>
      </c>
      <c r="S5" s="37"/>
    </row>
    <row r="7" ht="20.25" customHeight="1" spans="17:24">
      <c r="Q7" s="37" t="s">
        <v>1</v>
      </c>
      <c r="R7" s="37"/>
      <c r="S7" s="37"/>
      <c r="T7" s="37"/>
      <c r="U7" s="37"/>
      <c r="V7" s="37"/>
      <c r="W7" s="37"/>
      <c r="X7" s="37"/>
    </row>
    <row r="8" ht="20.25" customHeight="1" spans="17:24">
      <c r="Q8" s="37" t="s">
        <v>2</v>
      </c>
      <c r="R8" s="37"/>
      <c r="S8" s="37"/>
      <c r="T8" s="37"/>
      <c r="U8" s="37"/>
      <c r="V8" s="37"/>
      <c r="W8" s="37"/>
      <c r="X8" s="37"/>
    </row>
    <row r="9" ht="20.25" customHeight="1" spans="17:24">
      <c r="Q9" s="37" t="s">
        <v>3</v>
      </c>
      <c r="R9" s="37"/>
      <c r="S9" s="37"/>
      <c r="T9" s="37"/>
      <c r="U9" s="37"/>
      <c r="V9" s="37"/>
      <c r="W9" s="37"/>
      <c r="X9" s="37"/>
    </row>
    <row r="10" ht="20.25" customHeight="1" spans="17:24">
      <c r="Q10" s="37" t="s">
        <v>4</v>
      </c>
      <c r="R10" s="37"/>
      <c r="S10" s="37"/>
      <c r="T10" s="37"/>
      <c r="U10" s="37"/>
      <c r="V10" s="37"/>
      <c r="W10" s="37"/>
      <c r="X10" s="37"/>
    </row>
    <row r="11" ht="20.25" customHeight="1" spans="17:24">
      <c r="Q11" s="37" t="s">
        <v>5</v>
      </c>
      <c r="R11" s="37"/>
      <c r="S11" s="37"/>
      <c r="T11" s="37"/>
      <c r="U11" s="37"/>
      <c r="V11" s="37"/>
      <c r="W11" s="37"/>
      <c r="X11" s="37"/>
    </row>
    <row r="14" ht="20.25" customHeight="1" spans="17:17">
      <c r="Q14" s="37" t="s">
        <v>6</v>
      </c>
    </row>
    <row r="15" ht="20.25" customHeight="1" spans="17:17">
      <c r="Q15" s="37" t="s">
        <v>7</v>
      </c>
    </row>
    <row r="16" ht="20.25" customHeight="1" spans="17:17">
      <c r="Q16" s="37" t="s">
        <v>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1:E8"/>
  <sheetViews>
    <sheetView workbookViewId="0">
      <selection activeCell="A1" sqref="A1"/>
    </sheetView>
  </sheetViews>
  <sheetFormatPr defaultColWidth="11" defaultRowHeight="15.75" customHeight="1" outlineLevelRow="7" outlineLevelCol="4"/>
  <cols>
    <col min="1" max="1" width="4.16666666666667" style="2" customWidth="1"/>
    <col min="3" max="3" width="14.6666666666667" style="2" customWidth="1"/>
    <col min="4" max="4" width="26.1666666666667" style="2" customWidth="1"/>
    <col min="5" max="5" width="15.325" style="2" customWidth="1"/>
  </cols>
  <sheetData>
    <row r="1" customHeight="1" spans="2:2">
      <c r="B1" s="2" t="s">
        <v>9</v>
      </c>
    </row>
    <row r="2" customHeight="1" spans="2:5">
      <c r="B2" s="35" t="s">
        <v>10</v>
      </c>
      <c r="C2" s="35" t="s">
        <v>11</v>
      </c>
      <c r="D2" s="35" t="s">
        <v>12</v>
      </c>
      <c r="E2" s="35" t="s">
        <v>13</v>
      </c>
    </row>
    <row r="3" customHeight="1" spans="2:5">
      <c r="B3" s="35" t="s">
        <v>14</v>
      </c>
      <c r="C3" s="35" t="s">
        <v>15</v>
      </c>
      <c r="D3" s="35" t="s">
        <v>16</v>
      </c>
      <c r="E3" s="35" t="s">
        <v>17</v>
      </c>
    </row>
    <row r="4" customHeight="1" spans="2:5">
      <c r="B4" s="35" t="s">
        <v>18</v>
      </c>
      <c r="C4" s="35" t="s">
        <v>19</v>
      </c>
      <c r="D4" s="35" t="s">
        <v>20</v>
      </c>
      <c r="E4" s="35" t="s">
        <v>17</v>
      </c>
    </row>
    <row r="5" customHeight="1" spans="2:5">
      <c r="B5" s="35"/>
      <c r="C5" s="35"/>
      <c r="D5" s="35"/>
      <c r="E5" s="35"/>
    </row>
    <row r="6" customHeight="1" spans="2:5">
      <c r="B6" s="35"/>
      <c r="C6" s="35"/>
      <c r="D6" s="35"/>
      <c r="E6" s="35"/>
    </row>
    <row r="7" customHeight="1" spans="2:5">
      <c r="B7" s="35"/>
      <c r="C7" s="35"/>
      <c r="D7" s="35"/>
      <c r="E7" s="35"/>
    </row>
    <row r="8" customHeight="1" spans="2:5">
      <c r="B8" s="35"/>
      <c r="C8" s="35"/>
      <c r="D8" s="35"/>
      <c r="E8" s="3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N45"/>
  <sheetViews>
    <sheetView tabSelected="1" workbookViewId="0">
      <pane xSplit="2" ySplit="4" topLeftCell="C31" activePane="bottomRight" state="frozen"/>
      <selection/>
      <selection pane="topRight"/>
      <selection pane="bottomLeft"/>
      <selection pane="bottomRight" activeCell="M4" sqref="M4"/>
    </sheetView>
  </sheetViews>
  <sheetFormatPr defaultColWidth="11" defaultRowHeight="15.75"/>
  <cols>
    <col min="1" max="1" width="6.16666666666667" style="5" customWidth="1"/>
    <col min="2" max="2" width="14" style="6" customWidth="1"/>
    <col min="3" max="3" width="14.5" style="6" customWidth="1"/>
    <col min="4" max="4" width="13.5" style="6" customWidth="1"/>
    <col min="5" max="5" width="27.125" style="2" customWidth="1"/>
    <col min="6" max="6" width="24.5" style="2" customWidth="1"/>
    <col min="7" max="11" width="5.16666666666667" style="6" customWidth="1"/>
    <col min="12" max="12" width="14.1666666666667" style="2" customWidth="1"/>
    <col min="13" max="13" width="29.6666666666667" style="2" customWidth="1"/>
    <col min="14" max="14" width="14.25" style="2" customWidth="1"/>
    <col min="15" max="15" width="7.16666666666667" style="2" customWidth="1"/>
    <col min="16" max="17" width="10.3333333333333" style="2" customWidth="1"/>
    <col min="18" max="18" width="9" style="2" customWidth="1"/>
    <col min="19" max="20" width="10.1666666666667" style="2" customWidth="1"/>
    <col min="21" max="21" width="9" style="2" customWidth="1"/>
    <col min="22" max="22" width="11.5" style="2" customWidth="1"/>
    <col min="23" max="23" width="13.5" style="2" customWidth="1"/>
    <col min="24" max="24" width="14.1666666666667" style="2" customWidth="1"/>
    <col min="25" max="25" width="13.5" style="2" customWidth="1"/>
    <col min="26" max="40" width="11" style="2"/>
  </cols>
  <sheetData>
    <row r="1" ht="23.25" spans="6:14">
      <c r="F1" s="7" t="s">
        <v>21</v>
      </c>
      <c r="G1" s="8"/>
      <c r="H1" s="8"/>
      <c r="I1" s="8"/>
      <c r="J1" s="8"/>
      <c r="K1" s="28"/>
      <c r="L1" s="29"/>
      <c r="M1" s="29"/>
      <c r="N1" s="29"/>
    </row>
    <row r="2" spans="2:15">
      <c r="B2" s="6" t="s">
        <v>22</v>
      </c>
      <c r="C2" s="9" t="s">
        <v>23</v>
      </c>
      <c r="E2" s="2" t="s">
        <v>24</v>
      </c>
      <c r="F2" s="10"/>
      <c r="G2" s="10"/>
      <c r="H2" s="10"/>
      <c r="I2" s="10"/>
      <c r="J2" s="10"/>
      <c r="K2" s="30"/>
      <c r="L2" s="10"/>
      <c r="M2" s="10"/>
      <c r="N2" s="10"/>
      <c r="O2" s="10"/>
    </row>
    <row r="3" spans="2:15">
      <c r="B3" s="6" t="s">
        <v>25</v>
      </c>
      <c r="C3" s="6" t="s">
        <v>26</v>
      </c>
      <c r="E3" s="2" t="s">
        <v>27</v>
      </c>
      <c r="F3" s="11" t="s">
        <v>28</v>
      </c>
      <c r="G3" s="10"/>
      <c r="H3" s="10"/>
      <c r="I3" s="10"/>
      <c r="J3" s="10"/>
      <c r="K3" s="10" t="s">
        <v>29</v>
      </c>
      <c r="L3" s="10"/>
      <c r="M3" s="11" t="s">
        <v>30</v>
      </c>
      <c r="N3" s="10"/>
      <c r="O3" s="10"/>
    </row>
    <row r="4" s="1" customFormat="1" ht="78.75" spans="1:40">
      <c r="A4" s="12" t="s">
        <v>31</v>
      </c>
      <c r="B4" s="13" t="s">
        <v>32</v>
      </c>
      <c r="C4" s="13" t="s">
        <v>33</v>
      </c>
      <c r="D4" s="13" t="s">
        <v>34</v>
      </c>
      <c r="E4" s="13" t="s">
        <v>35</v>
      </c>
      <c r="F4" s="12" t="s">
        <v>36</v>
      </c>
      <c r="G4" s="14" t="s">
        <v>37</v>
      </c>
      <c r="H4" s="14" t="s">
        <v>38</v>
      </c>
      <c r="I4" s="14" t="s">
        <v>39</v>
      </c>
      <c r="J4" s="14" t="s">
        <v>40</v>
      </c>
      <c r="K4" s="14" t="s">
        <v>41</v>
      </c>
      <c r="L4" s="31" t="s">
        <v>42</v>
      </c>
      <c r="M4" s="12" t="s">
        <v>43</v>
      </c>
      <c r="N4" s="13" t="s">
        <v>44</v>
      </c>
      <c r="O4" s="13" t="s">
        <v>45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16">
      <c r="A5" s="15">
        <v>1</v>
      </c>
      <c r="B5" s="15" t="s">
        <v>46</v>
      </c>
      <c r="C5" s="15" t="s">
        <v>47</v>
      </c>
      <c r="D5" s="15" t="s">
        <v>48</v>
      </c>
      <c r="E5" s="16" t="s">
        <v>49</v>
      </c>
      <c r="F5" s="16" t="s">
        <v>50</v>
      </c>
      <c r="G5" s="16" t="s">
        <v>51</v>
      </c>
      <c r="H5" s="17" t="s">
        <v>52</v>
      </c>
      <c r="I5" s="17" t="s">
        <v>53</v>
      </c>
      <c r="J5" s="16" t="str">
        <f t="shared" ref="J5:J18" si="0">IF(AND(H5="Fr",I5="L"),"P5",IF(OR(AND(H5="So",I5="L"),AND(H5="Fr",I5="U")),"P4",IF(OR(AND(H5="Fr",I5="R"),AND(H5="So",I5="U"),AND(H5="Oc",I5="L")),"P3",IF(OR(AND(H5="So",I5="R"),AND(H5="Oc",I5="U"),AND(H5="Re",I5="L")),"P2","P1"))))</f>
        <v>P5</v>
      </c>
      <c r="K5" s="16" t="str">
        <f t="shared" ref="K5:K18" si="1">IF(OR(AND(G5="S1",J5="P1"),AND(G5="S1",J5="P2"),AND(G5="S2",J5="P1")),"A",IF(OR(AND(G5="S1",J5="P3"),AND(G5="S2",J5="P3"),AND(G5="S2",J5="P2"),AND(G5="S3",J5="P2"),AND(G5="S3",J5="P1"),AND(G5="S4",J5="P1"),AND(G5="S5",J5="P1")),"R","U"))</f>
        <v>U</v>
      </c>
      <c r="L5" s="16" t="s">
        <v>54</v>
      </c>
      <c r="M5" s="16" t="s">
        <v>55</v>
      </c>
      <c r="N5" s="33" t="s">
        <v>56</v>
      </c>
      <c r="O5" s="16" t="s">
        <v>57</v>
      </c>
      <c r="P5" s="6"/>
    </row>
    <row r="6" ht="31.5" spans="1:15">
      <c r="A6" s="15"/>
      <c r="B6" s="15"/>
      <c r="C6" s="15"/>
      <c r="D6" s="15"/>
      <c r="E6" s="16" t="s">
        <v>58</v>
      </c>
      <c r="F6" s="16" t="s">
        <v>59</v>
      </c>
      <c r="G6" s="16" t="s">
        <v>51</v>
      </c>
      <c r="H6" s="17" t="s">
        <v>52</v>
      </c>
      <c r="I6" s="17" t="s">
        <v>53</v>
      </c>
      <c r="J6" s="16" t="str">
        <f t="shared" si="0"/>
        <v>P5</v>
      </c>
      <c r="K6" s="16" t="str">
        <f t="shared" si="1"/>
        <v>U</v>
      </c>
      <c r="L6" s="16" t="s">
        <v>60</v>
      </c>
      <c r="M6" s="16" t="s">
        <v>61</v>
      </c>
      <c r="N6" s="33" t="s">
        <v>56</v>
      </c>
      <c r="O6" s="16" t="s">
        <v>62</v>
      </c>
    </row>
    <row r="7" ht="31.5" spans="1:15">
      <c r="A7" s="15"/>
      <c r="B7" s="15"/>
      <c r="C7" s="15"/>
      <c r="D7" s="15"/>
      <c r="E7" s="16" t="s">
        <v>63</v>
      </c>
      <c r="F7" s="16" t="s">
        <v>59</v>
      </c>
      <c r="G7" s="16" t="s">
        <v>51</v>
      </c>
      <c r="H7" s="17" t="s">
        <v>52</v>
      </c>
      <c r="I7" s="17" t="s">
        <v>53</v>
      </c>
      <c r="J7" s="16" t="str">
        <f t="shared" si="0"/>
        <v>P5</v>
      </c>
      <c r="K7" s="16" t="str">
        <f t="shared" si="1"/>
        <v>U</v>
      </c>
      <c r="L7" s="16" t="s">
        <v>60</v>
      </c>
      <c r="M7" s="16" t="s">
        <v>64</v>
      </c>
      <c r="N7" s="33" t="s">
        <v>56</v>
      </c>
      <c r="O7" s="16" t="s">
        <v>65</v>
      </c>
    </row>
    <row r="8" spans="1:15">
      <c r="A8" s="15"/>
      <c r="B8" s="15"/>
      <c r="C8" s="15"/>
      <c r="D8" s="15"/>
      <c r="E8" s="16" t="s">
        <v>66</v>
      </c>
      <c r="F8" s="16" t="s">
        <v>59</v>
      </c>
      <c r="G8" s="16" t="s">
        <v>51</v>
      </c>
      <c r="H8" s="17" t="s">
        <v>52</v>
      </c>
      <c r="I8" s="17" t="s">
        <v>53</v>
      </c>
      <c r="J8" s="16" t="str">
        <f t="shared" si="0"/>
        <v>P5</v>
      </c>
      <c r="K8" s="16" t="str">
        <f t="shared" si="1"/>
        <v>U</v>
      </c>
      <c r="L8" s="16" t="s">
        <v>60</v>
      </c>
      <c r="M8" s="16" t="s">
        <v>67</v>
      </c>
      <c r="N8" s="33" t="s">
        <v>56</v>
      </c>
      <c r="O8" s="16" t="s">
        <v>68</v>
      </c>
    </row>
    <row r="9" spans="1:15">
      <c r="A9" s="15"/>
      <c r="B9" s="15"/>
      <c r="C9" s="15"/>
      <c r="D9" s="15"/>
      <c r="E9" s="16" t="s">
        <v>69</v>
      </c>
      <c r="F9" s="16" t="s">
        <v>59</v>
      </c>
      <c r="G9" s="16" t="s">
        <v>51</v>
      </c>
      <c r="H9" s="17" t="s">
        <v>52</v>
      </c>
      <c r="I9" s="17" t="s">
        <v>53</v>
      </c>
      <c r="J9" s="16" t="str">
        <f t="shared" si="0"/>
        <v>P5</v>
      </c>
      <c r="K9" s="16" t="str">
        <f t="shared" si="1"/>
        <v>U</v>
      </c>
      <c r="L9" s="16" t="s">
        <v>60</v>
      </c>
      <c r="M9" s="16" t="s">
        <v>70</v>
      </c>
      <c r="N9" s="33" t="s">
        <v>56</v>
      </c>
      <c r="O9" s="16" t="s">
        <v>71</v>
      </c>
    </row>
    <row r="10" s="2" customFormat="1" ht="31.5" spans="1:15">
      <c r="A10" s="15"/>
      <c r="B10" s="15"/>
      <c r="C10" s="15"/>
      <c r="D10" s="15"/>
      <c r="E10" s="16"/>
      <c r="F10" s="16" t="s">
        <v>72</v>
      </c>
      <c r="G10" s="16" t="s">
        <v>51</v>
      </c>
      <c r="H10" s="17" t="s">
        <v>52</v>
      </c>
      <c r="I10" s="17" t="s">
        <v>53</v>
      </c>
      <c r="J10" s="16" t="str">
        <f t="shared" si="0"/>
        <v>P5</v>
      </c>
      <c r="K10" s="16" t="str">
        <f t="shared" si="1"/>
        <v>U</v>
      </c>
      <c r="L10" s="16" t="s">
        <v>60</v>
      </c>
      <c r="M10" s="16" t="s">
        <v>73</v>
      </c>
      <c r="N10" s="33" t="s">
        <v>56</v>
      </c>
      <c r="O10" s="16" t="s">
        <v>74</v>
      </c>
    </row>
    <row r="11" s="2" customFormat="1" spans="1:15">
      <c r="A11" s="15"/>
      <c r="B11" s="15"/>
      <c r="C11" s="15"/>
      <c r="D11" s="15"/>
      <c r="E11" s="16"/>
      <c r="F11" s="16" t="s">
        <v>75</v>
      </c>
      <c r="G11" s="16" t="s">
        <v>51</v>
      </c>
      <c r="H11" s="17" t="s">
        <v>52</v>
      </c>
      <c r="I11" s="17" t="s">
        <v>53</v>
      </c>
      <c r="J11" s="16" t="str">
        <f t="shared" si="0"/>
        <v>P5</v>
      </c>
      <c r="K11" s="16" t="str">
        <f t="shared" si="1"/>
        <v>U</v>
      </c>
      <c r="L11" s="16" t="s">
        <v>60</v>
      </c>
      <c r="M11" s="16" t="s">
        <v>76</v>
      </c>
      <c r="N11" s="33" t="s">
        <v>56</v>
      </c>
      <c r="O11" s="16" t="s">
        <v>77</v>
      </c>
    </row>
    <row r="12" s="2" customFormat="1" ht="31.5" spans="1:15">
      <c r="A12" s="15"/>
      <c r="B12" s="15"/>
      <c r="C12" s="15"/>
      <c r="D12" s="15"/>
      <c r="E12" s="16"/>
      <c r="F12" s="16" t="s">
        <v>78</v>
      </c>
      <c r="G12" s="16" t="s">
        <v>51</v>
      </c>
      <c r="H12" s="17" t="s">
        <v>52</v>
      </c>
      <c r="I12" s="17" t="s">
        <v>53</v>
      </c>
      <c r="J12" s="16" t="str">
        <f t="shared" si="0"/>
        <v>P5</v>
      </c>
      <c r="K12" s="16" t="str">
        <f t="shared" si="1"/>
        <v>U</v>
      </c>
      <c r="L12" s="16" t="s">
        <v>60</v>
      </c>
      <c r="M12" s="16" t="s">
        <v>79</v>
      </c>
      <c r="N12" s="33" t="s">
        <v>56</v>
      </c>
      <c r="O12" s="16" t="s">
        <v>80</v>
      </c>
    </row>
    <row r="13" s="2" customFormat="1" spans="1:15">
      <c r="A13" s="18">
        <v>2</v>
      </c>
      <c r="B13" s="18" t="s">
        <v>81</v>
      </c>
      <c r="C13" s="18" t="s">
        <v>82</v>
      </c>
      <c r="D13" s="18" t="s">
        <v>83</v>
      </c>
      <c r="E13" s="16" t="s">
        <v>84</v>
      </c>
      <c r="F13" s="16" t="s">
        <v>85</v>
      </c>
      <c r="G13" s="16" t="s">
        <v>51</v>
      </c>
      <c r="H13" s="17" t="s">
        <v>52</v>
      </c>
      <c r="I13" s="17" t="s">
        <v>86</v>
      </c>
      <c r="J13" s="16" t="str">
        <f t="shared" si="0"/>
        <v>P3</v>
      </c>
      <c r="K13" s="16" t="str">
        <f t="shared" si="1"/>
        <v>U</v>
      </c>
      <c r="L13" s="16" t="s">
        <v>60</v>
      </c>
      <c r="M13" s="16" t="s">
        <v>87</v>
      </c>
      <c r="N13" s="33" t="s">
        <v>56</v>
      </c>
      <c r="O13" s="16" t="s">
        <v>88</v>
      </c>
    </row>
    <row r="14" s="2" customFormat="1" spans="1:15">
      <c r="A14" s="19"/>
      <c r="B14" s="19"/>
      <c r="C14" s="19"/>
      <c r="D14" s="19"/>
      <c r="E14" s="16"/>
      <c r="F14" s="16" t="s">
        <v>89</v>
      </c>
      <c r="G14" s="16" t="s">
        <v>51</v>
      </c>
      <c r="H14" s="17" t="s">
        <v>52</v>
      </c>
      <c r="I14" s="17" t="s">
        <v>86</v>
      </c>
      <c r="J14" s="16" t="str">
        <f t="shared" si="0"/>
        <v>P3</v>
      </c>
      <c r="K14" s="16" t="str">
        <f t="shared" si="1"/>
        <v>U</v>
      </c>
      <c r="L14" s="16" t="s">
        <v>60</v>
      </c>
      <c r="M14" s="16" t="s">
        <v>87</v>
      </c>
      <c r="N14" s="33" t="s">
        <v>56</v>
      </c>
      <c r="O14" s="16" t="s">
        <v>90</v>
      </c>
    </row>
    <row r="15" s="2" customFormat="1" spans="1:15">
      <c r="A15" s="19"/>
      <c r="B15" s="19"/>
      <c r="C15" s="19"/>
      <c r="D15" s="19"/>
      <c r="E15" s="16"/>
      <c r="F15" s="16" t="s">
        <v>91</v>
      </c>
      <c r="G15" s="16" t="s">
        <v>51</v>
      </c>
      <c r="H15" s="17" t="s">
        <v>52</v>
      </c>
      <c r="I15" s="17" t="s">
        <v>86</v>
      </c>
      <c r="J15" s="16" t="str">
        <f t="shared" si="0"/>
        <v>P3</v>
      </c>
      <c r="K15" s="16" t="str">
        <f t="shared" si="1"/>
        <v>U</v>
      </c>
      <c r="L15" s="16" t="s">
        <v>60</v>
      </c>
      <c r="M15" s="16" t="s">
        <v>87</v>
      </c>
      <c r="N15" s="33" t="s">
        <v>56</v>
      </c>
      <c r="O15" s="16" t="s">
        <v>92</v>
      </c>
    </row>
    <row r="16" spans="1:15">
      <c r="A16" s="19"/>
      <c r="B16" s="19"/>
      <c r="C16" s="19"/>
      <c r="D16" s="19"/>
      <c r="E16" s="16" t="s">
        <v>93</v>
      </c>
      <c r="F16" s="16" t="s">
        <v>94</v>
      </c>
      <c r="G16" s="16" t="s">
        <v>51</v>
      </c>
      <c r="H16" s="17" t="s">
        <v>52</v>
      </c>
      <c r="I16" s="17" t="s">
        <v>86</v>
      </c>
      <c r="J16" s="16" t="str">
        <f t="shared" si="0"/>
        <v>P3</v>
      </c>
      <c r="K16" s="16" t="str">
        <f t="shared" si="1"/>
        <v>U</v>
      </c>
      <c r="L16" s="16" t="s">
        <v>60</v>
      </c>
      <c r="M16" s="16" t="s">
        <v>87</v>
      </c>
      <c r="N16" s="33" t="s">
        <v>56</v>
      </c>
      <c r="O16" s="16" t="s">
        <v>95</v>
      </c>
    </row>
    <row r="17" s="2" customFormat="1" ht="31.5" spans="1:15">
      <c r="A17" s="19"/>
      <c r="B17" s="19"/>
      <c r="C17" s="19"/>
      <c r="D17" s="19"/>
      <c r="E17" s="16" t="s">
        <v>96</v>
      </c>
      <c r="F17" s="16" t="s">
        <v>97</v>
      </c>
      <c r="G17" s="16" t="s">
        <v>51</v>
      </c>
      <c r="H17" s="17" t="s">
        <v>52</v>
      </c>
      <c r="I17" s="17" t="s">
        <v>86</v>
      </c>
      <c r="J17" s="16" t="str">
        <f t="shared" si="0"/>
        <v>P3</v>
      </c>
      <c r="K17" s="16" t="str">
        <f t="shared" si="1"/>
        <v>U</v>
      </c>
      <c r="L17" s="16" t="s">
        <v>60</v>
      </c>
      <c r="M17" s="16" t="s">
        <v>98</v>
      </c>
      <c r="N17" s="33" t="s">
        <v>56</v>
      </c>
      <c r="O17" s="16" t="s">
        <v>99</v>
      </c>
    </row>
    <row r="18" s="2" customFormat="1" ht="31.5" spans="1:15">
      <c r="A18" s="20"/>
      <c r="B18" s="20"/>
      <c r="C18" s="20"/>
      <c r="D18" s="20"/>
      <c r="E18" s="16" t="s">
        <v>100</v>
      </c>
      <c r="F18" s="16" t="s">
        <v>101</v>
      </c>
      <c r="G18" s="16" t="s">
        <v>51</v>
      </c>
      <c r="H18" s="17" t="s">
        <v>52</v>
      </c>
      <c r="I18" s="17" t="s">
        <v>86</v>
      </c>
      <c r="J18" s="16" t="str">
        <f t="shared" si="0"/>
        <v>P3</v>
      </c>
      <c r="K18" s="16" t="str">
        <f t="shared" si="1"/>
        <v>U</v>
      </c>
      <c r="L18" s="16" t="s">
        <v>60</v>
      </c>
      <c r="M18" s="16" t="s">
        <v>102</v>
      </c>
      <c r="N18" s="33" t="s">
        <v>56</v>
      </c>
      <c r="O18" s="16" t="s">
        <v>103</v>
      </c>
    </row>
    <row r="19" s="2" customFormat="1" spans="1:15">
      <c r="A19" s="15">
        <v>3</v>
      </c>
      <c r="B19" s="15" t="s">
        <v>104</v>
      </c>
      <c r="C19" s="15" t="s">
        <v>105</v>
      </c>
      <c r="D19" s="15" t="s">
        <v>83</v>
      </c>
      <c r="E19" s="16" t="s">
        <v>106</v>
      </c>
      <c r="F19" s="16" t="s">
        <v>107</v>
      </c>
      <c r="G19" s="16" t="s">
        <v>51</v>
      </c>
      <c r="H19" s="17" t="s">
        <v>52</v>
      </c>
      <c r="I19" s="17" t="s">
        <v>86</v>
      </c>
      <c r="J19" s="16" t="str">
        <f t="shared" ref="J19:J26" si="2">IF(AND(H19="Fr",I19="L"),"P5",IF(OR(AND(H19="So",I19="L"),AND(H19="Fr",I19="U")),"P4",IF(OR(AND(H19="Fr",I19="R"),AND(H19="So",I19="U"),AND(H19="Oc",I19="L")),"P3",IF(OR(AND(H19="So",I19="R"),AND(H19="Oc",I19="U"),AND(H19="Re",I19="L")),"P2","P1"))))</f>
        <v>P3</v>
      </c>
      <c r="K19" s="16" t="str">
        <f t="shared" ref="K19:K26" si="3">IF(OR(AND(G19="S1",J19="P1"),AND(G19="S1",J19="P2"),AND(G19="S2",J19="P1")),"A",IF(OR(AND(G19="S1",J19="P3"),AND(G19="S2",J19="P3"),AND(G19="S2",J19="P2"),AND(G19="S3",J19="P2"),AND(G19="S3",J19="P1"),AND(G19="S4",J19="P1"),AND(G19="S5",J19="P1")),"R","U"))</f>
        <v>U</v>
      </c>
      <c r="L19" s="16" t="s">
        <v>60</v>
      </c>
      <c r="M19" s="16" t="s">
        <v>108</v>
      </c>
      <c r="N19" s="33" t="s">
        <v>56</v>
      </c>
      <c r="O19" s="16" t="s">
        <v>109</v>
      </c>
    </row>
    <row r="20" s="2" customFormat="1" spans="1:15">
      <c r="A20" s="15"/>
      <c r="B20" s="15"/>
      <c r="C20" s="15"/>
      <c r="D20" s="15"/>
      <c r="E20" s="16" t="s">
        <v>110</v>
      </c>
      <c r="F20" s="16" t="s">
        <v>111</v>
      </c>
      <c r="G20" s="16" t="s">
        <v>51</v>
      </c>
      <c r="H20" s="17" t="s">
        <v>52</v>
      </c>
      <c r="I20" s="17" t="s">
        <v>86</v>
      </c>
      <c r="J20" s="16" t="str">
        <f t="shared" si="2"/>
        <v>P3</v>
      </c>
      <c r="K20" s="16" t="str">
        <f t="shared" si="3"/>
        <v>U</v>
      </c>
      <c r="L20" s="16" t="s">
        <v>60</v>
      </c>
      <c r="M20" s="16" t="s">
        <v>108</v>
      </c>
      <c r="N20" s="33" t="s">
        <v>56</v>
      </c>
      <c r="O20" s="16" t="s">
        <v>112</v>
      </c>
    </row>
    <row r="21" spans="1:15">
      <c r="A21" s="15">
        <v>4</v>
      </c>
      <c r="B21" s="15" t="s">
        <v>113</v>
      </c>
      <c r="C21" s="15" t="s">
        <v>105</v>
      </c>
      <c r="D21" s="15" t="s">
        <v>83</v>
      </c>
      <c r="E21" s="16" t="s">
        <v>114</v>
      </c>
      <c r="F21" s="16" t="s">
        <v>115</v>
      </c>
      <c r="G21" s="16" t="s">
        <v>51</v>
      </c>
      <c r="H21" s="17" t="s">
        <v>52</v>
      </c>
      <c r="I21" s="17" t="s">
        <v>86</v>
      </c>
      <c r="J21" s="16" t="str">
        <f t="shared" si="2"/>
        <v>P3</v>
      </c>
      <c r="K21" s="16" t="str">
        <f t="shared" si="3"/>
        <v>U</v>
      </c>
      <c r="L21" s="16" t="s">
        <v>60</v>
      </c>
      <c r="M21" s="16" t="s">
        <v>116</v>
      </c>
      <c r="N21" s="33" t="s">
        <v>56</v>
      </c>
      <c r="O21" s="16" t="s">
        <v>117</v>
      </c>
    </row>
    <row r="22" spans="1:15">
      <c r="A22" s="15"/>
      <c r="B22" s="15"/>
      <c r="C22" s="15"/>
      <c r="D22" s="15"/>
      <c r="E22" s="16" t="s">
        <v>118</v>
      </c>
      <c r="F22" s="16" t="s">
        <v>119</v>
      </c>
      <c r="G22" s="16" t="s">
        <v>51</v>
      </c>
      <c r="H22" s="17" t="s">
        <v>52</v>
      </c>
      <c r="I22" s="17" t="s">
        <v>86</v>
      </c>
      <c r="J22" s="16" t="str">
        <f t="shared" si="2"/>
        <v>P3</v>
      </c>
      <c r="K22" s="16" t="str">
        <f t="shared" si="3"/>
        <v>U</v>
      </c>
      <c r="L22" s="16" t="s">
        <v>60</v>
      </c>
      <c r="M22" s="16" t="s">
        <v>87</v>
      </c>
      <c r="N22" s="33" t="s">
        <v>56</v>
      </c>
      <c r="O22" s="16" t="s">
        <v>120</v>
      </c>
    </row>
    <row r="23" spans="1:15">
      <c r="A23" s="15"/>
      <c r="B23" s="15"/>
      <c r="C23" s="15"/>
      <c r="D23" s="15"/>
      <c r="E23" s="16" t="s">
        <v>121</v>
      </c>
      <c r="F23" s="16" t="s">
        <v>122</v>
      </c>
      <c r="G23" s="16" t="s">
        <v>51</v>
      </c>
      <c r="H23" s="17" t="s">
        <v>52</v>
      </c>
      <c r="I23" s="17" t="s">
        <v>86</v>
      </c>
      <c r="J23" s="16" t="str">
        <f t="shared" si="2"/>
        <v>P3</v>
      </c>
      <c r="K23" s="16" t="str">
        <f t="shared" si="3"/>
        <v>U</v>
      </c>
      <c r="L23" s="16" t="s">
        <v>60</v>
      </c>
      <c r="M23" s="16" t="s">
        <v>123</v>
      </c>
      <c r="N23" s="33" t="s">
        <v>56</v>
      </c>
      <c r="O23" s="16" t="s">
        <v>124</v>
      </c>
    </row>
    <row r="24" ht="31.5" spans="1:15">
      <c r="A24" s="15">
        <v>5</v>
      </c>
      <c r="B24" s="15" t="s">
        <v>125</v>
      </c>
      <c r="C24" s="15" t="s">
        <v>105</v>
      </c>
      <c r="D24" s="15" t="s">
        <v>83</v>
      </c>
      <c r="E24" s="16" t="s">
        <v>126</v>
      </c>
      <c r="F24" s="16" t="s">
        <v>127</v>
      </c>
      <c r="G24" s="16" t="s">
        <v>51</v>
      </c>
      <c r="H24" s="17" t="s">
        <v>52</v>
      </c>
      <c r="I24" s="17" t="s">
        <v>86</v>
      </c>
      <c r="J24" s="16" t="str">
        <f t="shared" si="2"/>
        <v>P3</v>
      </c>
      <c r="K24" s="16" t="str">
        <f t="shared" si="3"/>
        <v>U</v>
      </c>
      <c r="L24" s="16" t="s">
        <v>60</v>
      </c>
      <c r="M24" s="16" t="s">
        <v>128</v>
      </c>
      <c r="N24" s="33" t="s">
        <v>56</v>
      </c>
      <c r="O24" s="16" t="s">
        <v>129</v>
      </c>
    </row>
    <row r="25" ht="31.5" spans="1:15">
      <c r="A25" s="15"/>
      <c r="B25" s="15"/>
      <c r="C25" s="15"/>
      <c r="D25" s="15"/>
      <c r="E25" s="16" t="s">
        <v>130</v>
      </c>
      <c r="F25" s="16" t="s">
        <v>131</v>
      </c>
      <c r="G25" s="16" t="s">
        <v>51</v>
      </c>
      <c r="H25" s="17" t="s">
        <v>52</v>
      </c>
      <c r="I25" s="17" t="s">
        <v>86</v>
      </c>
      <c r="J25" s="16" t="str">
        <f t="shared" si="2"/>
        <v>P3</v>
      </c>
      <c r="K25" s="16" t="str">
        <f t="shared" si="3"/>
        <v>U</v>
      </c>
      <c r="L25" s="16" t="s">
        <v>60</v>
      </c>
      <c r="M25" s="16" t="s">
        <v>128</v>
      </c>
      <c r="N25" s="33" t="s">
        <v>56</v>
      </c>
      <c r="O25" s="16" t="s">
        <v>132</v>
      </c>
    </row>
    <row r="26" ht="31.5" spans="1:15">
      <c r="A26" s="15"/>
      <c r="B26" s="15"/>
      <c r="C26" s="15"/>
      <c r="D26" s="15"/>
      <c r="E26" s="16" t="s">
        <v>133</v>
      </c>
      <c r="F26" s="16" t="s">
        <v>134</v>
      </c>
      <c r="G26" s="16" t="s">
        <v>51</v>
      </c>
      <c r="H26" s="17" t="s">
        <v>52</v>
      </c>
      <c r="I26" s="17" t="s">
        <v>86</v>
      </c>
      <c r="J26" s="16" t="str">
        <f t="shared" si="2"/>
        <v>P3</v>
      </c>
      <c r="K26" s="16" t="str">
        <f t="shared" si="3"/>
        <v>U</v>
      </c>
      <c r="L26" s="16" t="s">
        <v>60</v>
      </c>
      <c r="M26" s="16" t="s">
        <v>128</v>
      </c>
      <c r="N26" s="33" t="s">
        <v>56</v>
      </c>
      <c r="O26" s="16" t="s">
        <v>135</v>
      </c>
    </row>
    <row r="27" ht="31.5" spans="1:15">
      <c r="A27" s="15"/>
      <c r="B27" s="15"/>
      <c r="C27" s="15"/>
      <c r="D27" s="15"/>
      <c r="E27" s="16" t="s">
        <v>136</v>
      </c>
      <c r="F27" s="16" t="s">
        <v>137</v>
      </c>
      <c r="G27" s="16" t="s">
        <v>51</v>
      </c>
      <c r="H27" s="17" t="s">
        <v>52</v>
      </c>
      <c r="I27" s="17" t="s">
        <v>86</v>
      </c>
      <c r="J27" s="16" t="str">
        <f t="shared" ref="J27:J39" si="4">IF(AND(H27="Fr",I27="L"),"P5",IF(OR(AND(H27="So",I27="L"),AND(H27="Fr",I27="U")),"P4",IF(OR(AND(H27="Fr",I27="R"),AND(H27="So",I27="U"),AND(H27="Oc",I27="L")),"P3",IF(OR(AND(H27="So",I27="R"),AND(H27="Oc",I27="U"),AND(H27="Re",I27="L")),"P2","P1"))))</f>
        <v>P3</v>
      </c>
      <c r="K27" s="16" t="str">
        <f t="shared" ref="K27:K39" si="5">IF(OR(AND(G27="S1",J27="P1"),AND(G27="S1",J27="P2"),AND(G27="S2",J27="P1")),"A",IF(OR(AND(G27="S1",J27="P3"),AND(G27="S2",J27="P3"),AND(G27="S2",J27="P2"),AND(G27="S3",J27="P2"),AND(G27="S3",J27="P1"),AND(G27="S4",J27="P1"),AND(G27="S5",J27="P1")),"R","U"))</f>
        <v>U</v>
      </c>
      <c r="L27" s="16" t="s">
        <v>60</v>
      </c>
      <c r="M27" s="16" t="s">
        <v>138</v>
      </c>
      <c r="N27" s="33" t="s">
        <v>56</v>
      </c>
      <c r="O27" s="16" t="s">
        <v>139</v>
      </c>
    </row>
    <row r="28" ht="31.5" spans="1:15">
      <c r="A28" s="15">
        <v>6</v>
      </c>
      <c r="B28" s="15" t="s">
        <v>140</v>
      </c>
      <c r="C28" s="15" t="s">
        <v>141</v>
      </c>
      <c r="D28" s="15" t="s">
        <v>142</v>
      </c>
      <c r="E28" s="16" t="s">
        <v>143</v>
      </c>
      <c r="F28" s="16" t="s">
        <v>144</v>
      </c>
      <c r="G28" s="16" t="s">
        <v>145</v>
      </c>
      <c r="H28" s="17" t="s">
        <v>52</v>
      </c>
      <c r="I28" s="17" t="s">
        <v>86</v>
      </c>
      <c r="J28" s="16" t="str">
        <f t="shared" si="4"/>
        <v>P3</v>
      </c>
      <c r="K28" s="16" t="str">
        <f t="shared" si="5"/>
        <v>R</v>
      </c>
      <c r="L28" s="16" t="s">
        <v>60</v>
      </c>
      <c r="M28" s="16" t="s">
        <v>146</v>
      </c>
      <c r="N28" s="33" t="s">
        <v>56</v>
      </c>
      <c r="O28" s="16" t="s">
        <v>147</v>
      </c>
    </row>
    <row r="29" spans="1:15">
      <c r="A29" s="15"/>
      <c r="B29" s="15"/>
      <c r="C29" s="15"/>
      <c r="D29" s="15"/>
      <c r="E29" s="16" t="s">
        <v>148</v>
      </c>
      <c r="F29" s="16" t="s">
        <v>149</v>
      </c>
      <c r="G29" s="16" t="s">
        <v>145</v>
      </c>
      <c r="H29" s="17" t="s">
        <v>52</v>
      </c>
      <c r="I29" s="17" t="s">
        <v>86</v>
      </c>
      <c r="J29" s="16" t="str">
        <f t="shared" si="4"/>
        <v>P3</v>
      </c>
      <c r="K29" s="16" t="str">
        <f t="shared" si="5"/>
        <v>R</v>
      </c>
      <c r="L29" s="16" t="s">
        <v>60</v>
      </c>
      <c r="M29" s="16" t="s">
        <v>150</v>
      </c>
      <c r="N29" s="33" t="s">
        <v>56</v>
      </c>
      <c r="O29" s="16" t="s">
        <v>151</v>
      </c>
    </row>
    <row r="30" ht="31.5" spans="1:15">
      <c r="A30" s="15"/>
      <c r="B30" s="15"/>
      <c r="C30" s="15"/>
      <c r="D30" s="15"/>
      <c r="E30" s="16" t="s">
        <v>152</v>
      </c>
      <c r="F30" s="16" t="s">
        <v>153</v>
      </c>
      <c r="G30" s="16" t="s">
        <v>145</v>
      </c>
      <c r="H30" s="17" t="s">
        <v>52</v>
      </c>
      <c r="I30" s="17" t="s">
        <v>86</v>
      </c>
      <c r="J30" s="16" t="str">
        <f t="shared" si="4"/>
        <v>P3</v>
      </c>
      <c r="K30" s="16" t="str">
        <f t="shared" si="5"/>
        <v>R</v>
      </c>
      <c r="L30" s="16" t="s">
        <v>60</v>
      </c>
      <c r="M30" s="16" t="s">
        <v>154</v>
      </c>
      <c r="N30" s="33" t="s">
        <v>56</v>
      </c>
      <c r="O30" s="16" t="s">
        <v>155</v>
      </c>
    </row>
    <row r="31" spans="1:15">
      <c r="A31" s="15"/>
      <c r="B31" s="15"/>
      <c r="C31" s="15"/>
      <c r="D31" s="15"/>
      <c r="E31" s="16" t="s">
        <v>156</v>
      </c>
      <c r="F31" s="16" t="s">
        <v>157</v>
      </c>
      <c r="G31" s="16" t="s">
        <v>145</v>
      </c>
      <c r="H31" s="17" t="s">
        <v>52</v>
      </c>
      <c r="I31" s="17" t="s">
        <v>86</v>
      </c>
      <c r="J31" s="16" t="str">
        <f t="shared" si="4"/>
        <v>P3</v>
      </c>
      <c r="K31" s="16" t="str">
        <f t="shared" si="5"/>
        <v>R</v>
      </c>
      <c r="L31" s="16" t="s">
        <v>60</v>
      </c>
      <c r="M31" s="16" t="s">
        <v>158</v>
      </c>
      <c r="N31" s="33" t="s">
        <v>56</v>
      </c>
      <c r="O31" s="16" t="s">
        <v>159</v>
      </c>
    </row>
    <row r="32" ht="31.5" spans="1:15">
      <c r="A32" s="15">
        <v>7</v>
      </c>
      <c r="B32" s="15" t="s">
        <v>160</v>
      </c>
      <c r="C32" s="15" t="s">
        <v>82</v>
      </c>
      <c r="D32" s="15" t="s">
        <v>83</v>
      </c>
      <c r="E32" s="16" t="s">
        <v>161</v>
      </c>
      <c r="F32" s="16" t="s">
        <v>162</v>
      </c>
      <c r="G32" s="16" t="s">
        <v>51</v>
      </c>
      <c r="H32" s="17" t="s">
        <v>52</v>
      </c>
      <c r="I32" s="17" t="s">
        <v>86</v>
      </c>
      <c r="J32" s="16" t="str">
        <f t="shared" si="4"/>
        <v>P3</v>
      </c>
      <c r="K32" s="16" t="str">
        <f t="shared" si="5"/>
        <v>U</v>
      </c>
      <c r="L32" s="16" t="s">
        <v>60</v>
      </c>
      <c r="M32" s="16" t="s">
        <v>163</v>
      </c>
      <c r="N32" s="33" t="s">
        <v>56</v>
      </c>
      <c r="O32" s="16" t="s">
        <v>164</v>
      </c>
    </row>
    <row r="33" s="3" customFormat="1" spans="1:40">
      <c r="A33" s="21">
        <v>8</v>
      </c>
      <c r="B33" s="21" t="s">
        <v>165</v>
      </c>
      <c r="C33" s="15" t="s">
        <v>82</v>
      </c>
      <c r="D33" s="15" t="s">
        <v>83</v>
      </c>
      <c r="E33" s="22" t="s">
        <v>166</v>
      </c>
      <c r="F33" s="22" t="s">
        <v>167</v>
      </c>
      <c r="G33" s="16" t="s">
        <v>51</v>
      </c>
      <c r="H33" s="17" t="s">
        <v>52</v>
      </c>
      <c r="I33" s="17" t="s">
        <v>86</v>
      </c>
      <c r="J33" s="16" t="str">
        <f t="shared" si="4"/>
        <v>P3</v>
      </c>
      <c r="K33" s="16" t="str">
        <f t="shared" si="5"/>
        <v>U</v>
      </c>
      <c r="L33" s="16" t="s">
        <v>60</v>
      </c>
      <c r="M33" s="22" t="s">
        <v>168</v>
      </c>
      <c r="N33" s="33" t="s">
        <v>56</v>
      </c>
      <c r="O33" s="16" t="s">
        <v>169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15">
      <c r="A34" s="21"/>
      <c r="B34" s="21"/>
      <c r="C34" s="15"/>
      <c r="D34" s="15"/>
      <c r="E34" s="23" t="s">
        <v>170</v>
      </c>
      <c r="F34" s="23" t="s">
        <v>171</v>
      </c>
      <c r="G34" s="16" t="s">
        <v>51</v>
      </c>
      <c r="H34" s="17" t="s">
        <v>52</v>
      </c>
      <c r="I34" s="17" t="s">
        <v>86</v>
      </c>
      <c r="J34" s="16" t="str">
        <f t="shared" si="4"/>
        <v>P3</v>
      </c>
      <c r="K34" s="16" t="str">
        <f t="shared" si="5"/>
        <v>U</v>
      </c>
      <c r="L34" s="16" t="s">
        <v>60</v>
      </c>
      <c r="M34" s="23" t="s">
        <v>172</v>
      </c>
      <c r="N34" s="33" t="s">
        <v>56</v>
      </c>
      <c r="O34" s="16" t="s">
        <v>173</v>
      </c>
    </row>
    <row r="35" spans="1:15">
      <c r="A35" s="21"/>
      <c r="B35" s="21"/>
      <c r="C35" s="15"/>
      <c r="D35" s="15"/>
      <c r="E35" s="23" t="s">
        <v>174</v>
      </c>
      <c r="F35" s="23" t="s">
        <v>175</v>
      </c>
      <c r="G35" s="16" t="s">
        <v>51</v>
      </c>
      <c r="H35" s="17" t="s">
        <v>52</v>
      </c>
      <c r="I35" s="17" t="s">
        <v>86</v>
      </c>
      <c r="J35" s="16" t="str">
        <f t="shared" si="4"/>
        <v>P3</v>
      </c>
      <c r="K35" s="16" t="str">
        <f t="shared" si="5"/>
        <v>U</v>
      </c>
      <c r="L35" s="16" t="s">
        <v>60</v>
      </c>
      <c r="M35" s="23" t="s">
        <v>176</v>
      </c>
      <c r="N35" s="33" t="s">
        <v>56</v>
      </c>
      <c r="O35" s="16" t="s">
        <v>177</v>
      </c>
    </row>
    <row r="36" spans="1:15">
      <c r="A36" s="21"/>
      <c r="B36" s="21"/>
      <c r="C36" s="15"/>
      <c r="D36" s="15"/>
      <c r="E36" s="23" t="s">
        <v>178</v>
      </c>
      <c r="F36" s="23" t="s">
        <v>179</v>
      </c>
      <c r="G36" s="16" t="s">
        <v>51</v>
      </c>
      <c r="H36" s="17" t="s">
        <v>52</v>
      </c>
      <c r="I36" s="17" t="s">
        <v>86</v>
      </c>
      <c r="J36" s="16" t="str">
        <f t="shared" si="4"/>
        <v>P3</v>
      </c>
      <c r="K36" s="16" t="str">
        <f t="shared" si="5"/>
        <v>U</v>
      </c>
      <c r="L36" s="16" t="s">
        <v>60</v>
      </c>
      <c r="M36" s="23" t="s">
        <v>180</v>
      </c>
      <c r="N36" s="33" t="s">
        <v>56</v>
      </c>
      <c r="O36" s="16" t="s">
        <v>181</v>
      </c>
    </row>
    <row r="37" ht="31.5" spans="1:15">
      <c r="A37" s="21"/>
      <c r="B37" s="21"/>
      <c r="C37" s="15"/>
      <c r="D37" s="15"/>
      <c r="E37" s="23" t="s">
        <v>182</v>
      </c>
      <c r="F37" s="23" t="s">
        <v>183</v>
      </c>
      <c r="G37" s="16" t="s">
        <v>51</v>
      </c>
      <c r="H37" s="17" t="s">
        <v>52</v>
      </c>
      <c r="I37" s="17" t="s">
        <v>86</v>
      </c>
      <c r="J37" s="16" t="str">
        <f t="shared" si="4"/>
        <v>P3</v>
      </c>
      <c r="K37" s="16" t="str">
        <f t="shared" si="5"/>
        <v>U</v>
      </c>
      <c r="L37" s="16" t="s">
        <v>60</v>
      </c>
      <c r="M37" s="23" t="s">
        <v>184</v>
      </c>
      <c r="N37" s="33" t="s">
        <v>56</v>
      </c>
      <c r="O37" s="16" t="s">
        <v>185</v>
      </c>
    </row>
    <row r="38" ht="31.5" spans="1:15">
      <c r="A38" s="24">
        <v>9</v>
      </c>
      <c r="B38" s="24" t="s">
        <v>186</v>
      </c>
      <c r="C38" s="24" t="s">
        <v>141</v>
      </c>
      <c r="D38" s="24" t="s">
        <v>142</v>
      </c>
      <c r="E38" s="23" t="s">
        <v>187</v>
      </c>
      <c r="F38" s="23" t="s">
        <v>188</v>
      </c>
      <c r="G38" s="16" t="s">
        <v>145</v>
      </c>
      <c r="H38" s="17" t="s">
        <v>52</v>
      </c>
      <c r="I38" s="17" t="s">
        <v>86</v>
      </c>
      <c r="J38" s="16" t="str">
        <f t="shared" si="4"/>
        <v>P3</v>
      </c>
      <c r="K38" s="16" t="str">
        <f t="shared" si="5"/>
        <v>R</v>
      </c>
      <c r="L38" s="16" t="s">
        <v>60</v>
      </c>
      <c r="M38" s="23" t="s">
        <v>87</v>
      </c>
      <c r="N38" s="33" t="s">
        <v>56</v>
      </c>
      <c r="O38" s="16" t="s">
        <v>189</v>
      </c>
    </row>
    <row r="39" ht="31.5" spans="1:15">
      <c r="A39" s="24">
        <v>10</v>
      </c>
      <c r="B39" s="24" t="s">
        <v>190</v>
      </c>
      <c r="C39" s="24" t="s">
        <v>82</v>
      </c>
      <c r="D39" s="24" t="s">
        <v>83</v>
      </c>
      <c r="E39" s="23" t="s">
        <v>191</v>
      </c>
      <c r="F39" s="23" t="s">
        <v>192</v>
      </c>
      <c r="G39" s="16" t="s">
        <v>51</v>
      </c>
      <c r="H39" s="17" t="s">
        <v>52</v>
      </c>
      <c r="I39" s="17" t="s">
        <v>86</v>
      </c>
      <c r="J39" s="16" t="str">
        <f t="shared" si="4"/>
        <v>P3</v>
      </c>
      <c r="K39" s="16" t="str">
        <f t="shared" si="5"/>
        <v>U</v>
      </c>
      <c r="L39" s="16" t="s">
        <v>60</v>
      </c>
      <c r="M39" s="23" t="s">
        <v>193</v>
      </c>
      <c r="N39" s="33" t="s">
        <v>56</v>
      </c>
      <c r="O39" s="16" t="s">
        <v>194</v>
      </c>
    </row>
    <row r="40" s="4" customFormat="1" spans="1:40">
      <c r="A40" s="25"/>
      <c r="C40" s="26"/>
      <c r="D40" s="26"/>
      <c r="E40" s="27"/>
      <c r="F40" s="27"/>
      <c r="G40" s="26"/>
      <c r="H40" s="26"/>
      <c r="I40" s="26"/>
      <c r="J40" s="26"/>
      <c r="K40" s="2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</row>
    <row r="41" spans="2:2">
      <c r="B41" s="10"/>
    </row>
    <row r="42" spans="2:2">
      <c r="B42" s="26"/>
    </row>
    <row r="45" spans="2:2">
      <c r="B45" s="26"/>
    </row>
  </sheetData>
  <mergeCells count="31">
    <mergeCell ref="F1:J1"/>
    <mergeCell ref="A5:A12"/>
    <mergeCell ref="A13:A18"/>
    <mergeCell ref="A19:A20"/>
    <mergeCell ref="A21:A23"/>
    <mergeCell ref="A24:A27"/>
    <mergeCell ref="A28:A31"/>
    <mergeCell ref="A33:A37"/>
    <mergeCell ref="B5:B12"/>
    <mergeCell ref="B13:B18"/>
    <mergeCell ref="B19:B20"/>
    <mergeCell ref="B21:B23"/>
    <mergeCell ref="B24:B27"/>
    <mergeCell ref="B28:B31"/>
    <mergeCell ref="B33:B37"/>
    <mergeCell ref="C5:C12"/>
    <mergeCell ref="C13:C18"/>
    <mergeCell ref="C19:C20"/>
    <mergeCell ref="C21:C23"/>
    <mergeCell ref="C24:C27"/>
    <mergeCell ref="C28:C31"/>
    <mergeCell ref="C33:C37"/>
    <mergeCell ref="D5:D12"/>
    <mergeCell ref="D13:D18"/>
    <mergeCell ref="D19:D20"/>
    <mergeCell ref="D21:D23"/>
    <mergeCell ref="D24:D27"/>
    <mergeCell ref="D28:D31"/>
    <mergeCell ref="D33:D37"/>
    <mergeCell ref="E9:E12"/>
    <mergeCell ref="E13:E15"/>
  </mergeCells>
  <conditionalFormatting sqref="K10">
    <cfRule type="cellIs" dxfId="0" priority="61" operator="equal">
      <formula>"A"</formula>
    </cfRule>
    <cfRule type="cellIs" dxfId="1" priority="62" operator="equal">
      <formula>"R"</formula>
    </cfRule>
    <cfRule type="cellIs" dxfId="2" priority="63" operator="equal">
      <formula>"U"</formula>
    </cfRule>
  </conditionalFormatting>
  <conditionalFormatting sqref="K11">
    <cfRule type="cellIs" dxfId="0" priority="46" operator="equal">
      <formula>"A"</formula>
    </cfRule>
    <cfRule type="cellIs" dxfId="1" priority="47" operator="equal">
      <formula>"R"</formula>
    </cfRule>
    <cfRule type="cellIs" dxfId="2" priority="48" operator="equal">
      <formula>"U"</formula>
    </cfRule>
  </conditionalFormatting>
  <conditionalFormatting sqref="K12">
    <cfRule type="cellIs" dxfId="2" priority="33" operator="equal">
      <formula>"U"</formula>
    </cfRule>
    <cfRule type="cellIs" dxfId="1" priority="32" operator="equal">
      <formula>"R"</formula>
    </cfRule>
    <cfRule type="cellIs" dxfId="0" priority="31" operator="equal">
      <formula>"A"</formula>
    </cfRule>
  </conditionalFormatting>
  <conditionalFormatting sqref="K17">
    <cfRule type="cellIs" dxfId="0" priority="43" operator="equal">
      <formula>"A"</formula>
    </cfRule>
    <cfRule type="cellIs" dxfId="1" priority="44" operator="equal">
      <formula>"R"</formula>
    </cfRule>
    <cfRule type="cellIs" dxfId="2" priority="45" operator="equal">
      <formula>"U"</formula>
    </cfRule>
  </conditionalFormatting>
  <conditionalFormatting sqref="K18">
    <cfRule type="cellIs" dxfId="2" priority="24" operator="equal">
      <formula>"U"</formula>
    </cfRule>
    <cfRule type="cellIs" dxfId="1" priority="23" operator="equal">
      <formula>"R"</formula>
    </cfRule>
    <cfRule type="cellIs" dxfId="0" priority="22" operator="equal">
      <formula>"A"</formula>
    </cfRule>
  </conditionalFormatting>
  <conditionalFormatting sqref="K21">
    <cfRule type="cellIs" dxfId="0" priority="64" operator="equal">
      <formula>"A"</formula>
    </cfRule>
    <cfRule type="cellIs" dxfId="1" priority="65" operator="equal">
      <formula>"R"</formula>
    </cfRule>
    <cfRule type="cellIs" dxfId="2" priority="66" operator="equal">
      <formula>"U"</formula>
    </cfRule>
  </conditionalFormatting>
  <conditionalFormatting sqref="K22">
    <cfRule type="cellIs" dxfId="0" priority="103" operator="equal">
      <formula>"A"</formula>
    </cfRule>
    <cfRule type="cellIs" dxfId="1" priority="109" operator="equal">
      <formula>"R"</formula>
    </cfRule>
    <cfRule type="cellIs" dxfId="2" priority="115" operator="equal">
      <formula>"U"</formula>
    </cfRule>
  </conditionalFormatting>
  <conditionalFormatting sqref="K23">
    <cfRule type="cellIs" dxfId="0" priority="102" operator="equal">
      <formula>"A"</formula>
    </cfRule>
    <cfRule type="cellIs" dxfId="1" priority="108" operator="equal">
      <formula>"R"</formula>
    </cfRule>
    <cfRule type="cellIs" dxfId="2" priority="114" operator="equal">
      <formula>"U"</formula>
    </cfRule>
  </conditionalFormatting>
  <conditionalFormatting sqref="K24">
    <cfRule type="cellIs" dxfId="0" priority="36" operator="equal">
      <formula>"A"</formula>
    </cfRule>
    <cfRule type="cellIs" dxfId="1" priority="39" operator="equal">
      <formula>"R"</formula>
    </cfRule>
    <cfRule type="cellIs" dxfId="2" priority="42" operator="equal">
      <formula>"U"</formula>
    </cfRule>
  </conditionalFormatting>
  <conditionalFormatting sqref="K25">
    <cfRule type="cellIs" dxfId="0" priority="35" operator="equal">
      <formula>"A"</formula>
    </cfRule>
    <cfRule type="cellIs" dxfId="1" priority="38" operator="equal">
      <formula>"R"</formula>
    </cfRule>
    <cfRule type="cellIs" dxfId="2" priority="41" operator="equal">
      <formula>"U"</formula>
    </cfRule>
  </conditionalFormatting>
  <conditionalFormatting sqref="K26">
    <cfRule type="cellIs" dxfId="0" priority="34" operator="equal">
      <formula>"A"</formula>
    </cfRule>
    <cfRule type="cellIs" dxfId="1" priority="37" operator="equal">
      <formula>"R"</formula>
    </cfRule>
    <cfRule type="cellIs" dxfId="2" priority="40" operator="equal">
      <formula>"U"</formula>
    </cfRule>
  </conditionalFormatting>
  <conditionalFormatting sqref="K27">
    <cfRule type="cellIs" dxfId="0" priority="54" operator="equal">
      <formula>"A"</formula>
    </cfRule>
    <cfRule type="cellIs" dxfId="1" priority="57" operator="equal">
      <formula>"R"</formula>
    </cfRule>
    <cfRule type="cellIs" dxfId="2" priority="60" operator="equal">
      <formula>"U"</formula>
    </cfRule>
  </conditionalFormatting>
  <conditionalFormatting sqref="K28">
    <cfRule type="cellIs" dxfId="0" priority="53" operator="equal">
      <formula>"A"</formula>
    </cfRule>
    <cfRule type="cellIs" dxfId="1" priority="56" operator="equal">
      <formula>"R"</formula>
    </cfRule>
    <cfRule type="cellIs" dxfId="2" priority="59" operator="equal">
      <formula>"U"</formula>
    </cfRule>
  </conditionalFormatting>
  <conditionalFormatting sqref="K29">
    <cfRule type="cellIs" dxfId="0" priority="52" operator="equal">
      <formula>"A"</formula>
    </cfRule>
    <cfRule type="cellIs" dxfId="1" priority="55" operator="equal">
      <formula>"R"</formula>
    </cfRule>
    <cfRule type="cellIs" dxfId="2" priority="58" operator="equal">
      <formula>"U"</formula>
    </cfRule>
  </conditionalFormatting>
  <conditionalFormatting sqref="K30">
    <cfRule type="cellIs" dxfId="0" priority="28" operator="equal">
      <formula>"A"</formula>
    </cfRule>
    <cfRule type="cellIs" dxfId="1" priority="29" operator="equal">
      <formula>"R"</formula>
    </cfRule>
    <cfRule type="cellIs" dxfId="2" priority="30" operator="equal">
      <formula>"U"</formula>
    </cfRule>
  </conditionalFormatting>
  <conditionalFormatting sqref="K31">
    <cfRule type="cellIs" dxfId="0" priority="25" operator="equal">
      <formula>"A"</formula>
    </cfRule>
    <cfRule type="cellIs" dxfId="1" priority="26" operator="equal">
      <formula>"R"</formula>
    </cfRule>
    <cfRule type="cellIs" dxfId="2" priority="27" operator="equal">
      <formula>"U"</formula>
    </cfRule>
  </conditionalFormatting>
  <conditionalFormatting sqref="K32">
    <cfRule type="cellIs" dxfId="0" priority="49" operator="equal">
      <formula>"A"</formula>
    </cfRule>
    <cfRule type="cellIs" dxfId="1" priority="50" operator="equal">
      <formula>"R"</formula>
    </cfRule>
    <cfRule type="cellIs" dxfId="2" priority="51" operator="equal">
      <formula>"U"</formula>
    </cfRule>
  </conditionalFormatting>
  <conditionalFormatting sqref="K33">
    <cfRule type="cellIs" dxfId="2" priority="21" operator="equal">
      <formula>"U"</formula>
    </cfRule>
    <cfRule type="cellIs" dxfId="1" priority="14" operator="equal">
      <formula>"R"</formula>
    </cfRule>
    <cfRule type="cellIs" dxfId="0" priority="7" operator="equal">
      <formula>"A"</formula>
    </cfRule>
  </conditionalFormatting>
  <conditionalFormatting sqref="K34">
    <cfRule type="cellIs" dxfId="2" priority="20" operator="equal">
      <formula>"U"</formula>
    </cfRule>
    <cfRule type="cellIs" dxfId="1" priority="13" operator="equal">
      <formula>"R"</formula>
    </cfRule>
    <cfRule type="cellIs" dxfId="0" priority="6" operator="equal">
      <formula>"A"</formula>
    </cfRule>
  </conditionalFormatting>
  <conditionalFormatting sqref="K35">
    <cfRule type="cellIs" dxfId="2" priority="19" operator="equal">
      <formula>"U"</formula>
    </cfRule>
    <cfRule type="cellIs" dxfId="1" priority="12" operator="equal">
      <formula>"R"</formula>
    </cfRule>
    <cfRule type="cellIs" dxfId="0" priority="5" operator="equal">
      <formula>"A"</formula>
    </cfRule>
  </conditionalFormatting>
  <conditionalFormatting sqref="K36">
    <cfRule type="cellIs" dxfId="2" priority="18" operator="equal">
      <formula>"U"</formula>
    </cfRule>
    <cfRule type="cellIs" dxfId="1" priority="11" operator="equal">
      <formula>"R"</formula>
    </cfRule>
    <cfRule type="cellIs" dxfId="0" priority="4" operator="equal">
      <formula>"A"</formula>
    </cfRule>
  </conditionalFormatting>
  <conditionalFormatting sqref="K37">
    <cfRule type="cellIs" dxfId="2" priority="17" operator="equal">
      <formula>"U"</formula>
    </cfRule>
    <cfRule type="cellIs" dxfId="1" priority="10" operator="equal">
      <formula>"R"</formula>
    </cfRule>
    <cfRule type="cellIs" dxfId="0" priority="3" operator="equal">
      <formula>"A"</formula>
    </cfRule>
  </conditionalFormatting>
  <conditionalFormatting sqref="K38">
    <cfRule type="cellIs" dxfId="2" priority="16" operator="equal">
      <formula>"U"</formula>
    </cfRule>
    <cfRule type="cellIs" dxfId="1" priority="9" operator="equal">
      <formula>"R"</formula>
    </cfRule>
    <cfRule type="cellIs" dxfId="0" priority="2" operator="equal">
      <formula>"A"</formula>
    </cfRule>
  </conditionalFormatting>
  <conditionalFormatting sqref="K39">
    <cfRule type="cellIs" dxfId="2" priority="15" operator="equal">
      <formula>"U"</formula>
    </cfRule>
    <cfRule type="cellIs" dxfId="1" priority="8" operator="equal">
      <formula>"R"</formula>
    </cfRule>
    <cfRule type="cellIs" dxfId="0" priority="1" operator="equal">
      <formula>"A"</formula>
    </cfRule>
  </conditionalFormatting>
  <conditionalFormatting sqref="K5:K9">
    <cfRule type="cellIs" dxfId="2" priority="144" operator="equal">
      <formula>"U"</formula>
    </cfRule>
    <cfRule type="cellIs" dxfId="1" priority="143" operator="equal">
      <formula>"R"</formula>
    </cfRule>
    <cfRule type="cellIs" dxfId="0" priority="142" operator="equal">
      <formula>"A"</formula>
    </cfRule>
  </conditionalFormatting>
  <conditionalFormatting sqref="K13:K16">
    <cfRule type="cellIs" dxfId="0" priority="127" operator="equal">
      <formula>"A"</formula>
    </cfRule>
    <cfRule type="cellIs" dxfId="1" priority="128" operator="equal">
      <formula>"R"</formula>
    </cfRule>
    <cfRule type="cellIs" dxfId="2" priority="129" operator="equal">
      <formula>"U"</formula>
    </cfRule>
  </conditionalFormatting>
  <conditionalFormatting sqref="K19:K20">
    <cfRule type="cellIs" dxfId="0" priority="121" operator="equal">
      <formula>"A"</formula>
    </cfRule>
    <cfRule type="cellIs" dxfId="1" priority="122" operator="equal">
      <formula>"R"</formula>
    </cfRule>
    <cfRule type="cellIs" dxfId="2" priority="123" operator="equal">
      <formula>"U"</formula>
    </cfRule>
  </conditionalFormatting>
  <dataValidations count="3">
    <dataValidation type="list" allowBlank="1" showInputMessage="1" showErrorMessage="1" sqref="G11 G12 G17 G18 G24 G25 G26 G30 G31 G32 G33 G34 G35 G36 G37 G38 G39 G5:G10 G13:G16 G19:G23 G27:G29">
      <formula1>"S1,S2,S3,S4,S5"</formula1>
    </dataValidation>
    <dataValidation type="list" allowBlank="1" showInputMessage="1" showErrorMessage="1" sqref="H11 H12 H17 H18 H24 H25 H26 H30 H31 H32 H33 H34 H35 H36 H37 H38 H39 H5:H10 H13:H16 H19:H23 H27:H29">
      <formula1>"Im,Re,Oc,So,Fr"</formula1>
    </dataValidation>
    <dataValidation type="list" allowBlank="1" showInputMessage="1" showErrorMessage="1" sqref="I11 I12 I17 I18 I24 I25 I26 I30 I31 I32 I33 I34 I35 I36 I37 I38 I39 I5:I10 I13:I16 I19:I23 I27:I29">
      <formula1>"L,U,R"</formula1>
    </dataValidation>
  </dataValidations>
  <pageMargins left="0.629861111111111" right="0.7" top="0.75" bottom="0.66875" header="0.3" footer="0.3"/>
  <pageSetup paperSize="9" scale="61" fitToHeight="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Method</vt:lpstr>
      <vt:lpstr>Rev</vt:lpstr>
      <vt:lpstr>FTA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是澄不是登</cp:lastModifiedBy>
  <dcterms:created xsi:type="dcterms:W3CDTF">2006-09-16T00:00:00Z</dcterms:created>
  <dcterms:modified xsi:type="dcterms:W3CDTF">2023-01-17T01:49:46Z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84EFAC2C1AD34361A1AB2CB441C962AE</vt:lpwstr>
  </property>
  <property fmtid="{D5CDD505-2E9C-101B-9397-08002B2CF9AE}" pid="3" name="KSOProductBuildVer">
    <vt:lpwstr>2052-11.1.0.13703</vt:lpwstr>
  </property>
</Properties>
</file>