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xr:revisionPtr revIDLastSave="0" documentId="8_{5BE3FCA7-E770-43E6-B537-CE431AC92C87}" xr6:coauthVersionLast="47" xr6:coauthVersionMax="47" xr10:uidLastSave="{00000000-0000-0000-0000-000000000000}"/>
  <bookViews>
    <workbookView xWindow="240" yWindow="105" windowWidth="14805" windowHeight="8010" xr2:uid="{00000000-000D-0000-FFFF-FFFF00000000}"/>
  </bookViews>
  <sheets>
    <sheet name="Hoja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I21" i="1"/>
  <c r="H19" i="1"/>
  <c r="G19" i="1"/>
  <c r="G17" i="1"/>
  <c r="F18" i="1"/>
  <c r="F19" i="1"/>
  <c r="F20" i="1" s="1"/>
  <c r="F21" i="1" s="1"/>
  <c r="E18" i="1"/>
  <c r="G3" i="1"/>
  <c r="C19" i="1"/>
  <c r="C20" i="1"/>
  <c r="C21" i="1"/>
  <c r="C22" i="1"/>
  <c r="C18" i="1"/>
  <c r="C17" i="1"/>
  <c r="D24" i="1"/>
  <c r="F17" i="1"/>
  <c r="B8" i="1"/>
  <c r="B7" i="1"/>
  <c r="B6" i="1"/>
  <c r="B5" i="1"/>
  <c r="B4" i="1"/>
  <c r="H3" i="1"/>
  <c r="G4" i="1"/>
  <c r="H4" i="1" s="1"/>
  <c r="G5" i="1"/>
  <c r="H5" i="1" s="1"/>
  <c r="G6" i="1"/>
  <c r="H6" i="1" s="1"/>
  <c r="G7" i="1"/>
  <c r="H7" i="1" s="1"/>
  <c r="G8" i="1"/>
  <c r="H8" i="1" s="1"/>
  <c r="G2" i="1"/>
  <c r="E3" i="1"/>
  <c r="E2" i="1"/>
  <c r="C9" i="1"/>
  <c r="B3" i="1"/>
  <c r="B2" i="1"/>
  <c r="H18" i="1" l="1"/>
  <c r="I18" i="1" s="1"/>
  <c r="E22" i="1"/>
  <c r="H22" i="1" s="1"/>
  <c r="I22" i="1" s="1"/>
  <c r="E21" i="1"/>
  <c r="H21" i="1" s="1"/>
  <c r="E20" i="1"/>
  <c r="H20" i="1" s="1"/>
  <c r="I20" i="1" s="1"/>
  <c r="E19" i="1"/>
  <c r="E17" i="1"/>
  <c r="H17" i="1" s="1"/>
  <c r="F2" i="1"/>
  <c r="E4" i="1"/>
  <c r="F3" i="1"/>
  <c r="H2" i="1"/>
  <c r="H9" i="1" s="1"/>
  <c r="G9" i="1"/>
  <c r="H24" i="1"/>
  <c r="I17" i="1"/>
  <c r="I24" i="1" s="1"/>
  <c r="G18" i="1"/>
  <c r="E5" i="1" l="1"/>
  <c r="F4" i="1"/>
  <c r="E6" i="1" l="1"/>
  <c r="F5" i="1"/>
  <c r="E7" i="1" l="1"/>
  <c r="F6" i="1"/>
  <c r="F22" i="1"/>
  <c r="G21" i="1"/>
  <c r="E8" i="1" l="1"/>
  <c r="F8" i="1" s="1"/>
  <c r="F7" i="1"/>
  <c r="G22" i="1"/>
</calcChain>
</file>

<file path=xl/sharedStrings.xml><?xml version="1.0" encoding="utf-8"?>
<sst xmlns="http://schemas.openxmlformats.org/spreadsheetml/2006/main" count="28" uniqueCount="21">
  <si>
    <t>edad Anos</t>
  </si>
  <si>
    <t>XI(Marca de Clase)</t>
  </si>
  <si>
    <t>Frecuencia absoluta</t>
  </si>
  <si>
    <t>Frecuencia Relativa (i)</t>
  </si>
  <si>
    <t>Frecuencia relativa (FI)</t>
  </si>
  <si>
    <t>Frec. relativa %</t>
  </si>
  <si>
    <t>Frecuencia porcentual</t>
  </si>
  <si>
    <t>%</t>
  </si>
  <si>
    <t>20.30</t>
  </si>
  <si>
    <t>30.40</t>
  </si>
  <si>
    <t>40.50</t>
  </si>
  <si>
    <t>50.60</t>
  </si>
  <si>
    <t>60.70</t>
  </si>
  <si>
    <t>70.80</t>
  </si>
  <si>
    <t>80.90</t>
  </si>
  <si>
    <t>Total</t>
  </si>
  <si>
    <t xml:space="preserve">Actividad </t>
  </si>
  <si>
    <r>
      <rPr>
        <b/>
        <sz val="11"/>
        <color rgb="FFE87331"/>
        <rFont val="Aptos Narrow"/>
        <scheme val="minor"/>
      </rPr>
      <t>45,47,49,50</t>
    </r>
    <r>
      <rPr>
        <b/>
        <sz val="11"/>
        <color rgb="FF000000"/>
        <rFont val="Aptos Narrow"/>
        <scheme val="minor"/>
      </rPr>
      <t>,</t>
    </r>
    <r>
      <rPr>
        <b/>
        <sz val="11"/>
        <color rgb="FF145F82"/>
        <rFont val="Aptos Narrow"/>
        <scheme val="minor"/>
      </rPr>
      <t>52,54,55</t>
    </r>
    <r>
      <rPr>
        <b/>
        <sz val="11"/>
        <color rgb="FF000000"/>
        <rFont val="Aptos Narrow"/>
        <scheme val="minor"/>
      </rPr>
      <t>,</t>
    </r>
    <r>
      <rPr>
        <b/>
        <sz val="11"/>
        <color rgb="FFA02B93"/>
        <rFont val="Aptos Narrow"/>
        <scheme val="minor"/>
      </rPr>
      <t>56,57,58,60</t>
    </r>
    <r>
      <rPr>
        <b/>
        <sz val="11"/>
        <color rgb="FF000000"/>
        <rFont val="Aptos Narrow"/>
        <scheme val="minor"/>
      </rPr>
      <t>,62,63,65,</t>
    </r>
    <r>
      <rPr>
        <b/>
        <sz val="11"/>
        <color rgb="FFFFFF00"/>
        <rFont val="Aptos Narrow"/>
        <scheme val="minor"/>
      </rPr>
      <t>66,67,68,69,70</t>
    </r>
    <r>
      <rPr>
        <b/>
        <sz val="11"/>
        <color rgb="FF000000"/>
        <rFont val="Aptos Narrow"/>
        <scheme val="minor"/>
      </rPr>
      <t>,71</t>
    </r>
  </si>
  <si>
    <t xml:space="preserve">Problema Estadistico: Distribucién de Pesos de una Muestra de Personas 
Planteamiento del problema:
Una clinica de salud desea analizar los pesos corporales de los pacientes 
adultos que visitan sus instalaciones en un mes para identificar patrones en la 
distribucion de los pesos. Para ello, se seleccions una muestra aleatoria de 80 
pacientes y se registraron sus pesos en kilogramos (kg). 
El objetivo es organizar y analizar los datos utilizando métodos estadisticos
basicos. </t>
  </si>
  <si>
    <t>Edad Anos</t>
  </si>
  <si>
    <t>Frecuencia 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</si>
</sst>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b/>
      <sz val="11"/>
      <color rgb="FFFFFFFF"/>
      <name val="Calibri"/>
      <charset val="134"/>
    </font>
    <font>
      <sz val="11"/>
      <color rgb="FF000000"/>
      <name val="Calibri"/>
      <charset val="134"/>
    </font>
    <font>
      <sz val="12"/>
      <color rgb="FF000000"/>
      <name val="Calibri"/>
      <charset val="134"/>
    </font>
    <font>
      <b/>
      <sz val="11"/>
      <color rgb="FF000000"/>
      <name val="Calibri"/>
      <charset val="134"/>
    </font>
    <font>
      <b/>
      <sz val="11"/>
      <color theme="1"/>
      <name val="Aptos Narrow"/>
      <scheme val="minor"/>
    </font>
    <font>
      <b/>
      <sz val="11"/>
      <color rgb="FFE87331"/>
      <name val="Aptos Narrow"/>
      <scheme val="minor"/>
    </font>
    <font>
      <b/>
      <sz val="11"/>
      <color rgb="FF000000"/>
      <name val="Aptos Narrow"/>
      <scheme val="minor"/>
    </font>
    <font>
      <b/>
      <sz val="11"/>
      <color rgb="FF145F82"/>
      <name val="Aptos Narrow"/>
      <scheme val="minor"/>
    </font>
    <font>
      <b/>
      <sz val="11"/>
      <color rgb="FFA02B93"/>
      <name val="Aptos Narrow"/>
      <scheme val="minor"/>
    </font>
    <font>
      <b/>
      <sz val="11"/>
      <color rgb="FFFFFF00"/>
      <name val="Aptos Narrow"/>
      <scheme val="minor"/>
    </font>
    <font>
      <b/>
      <i/>
      <u/>
      <sz val="11"/>
      <color theme="1"/>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s>
  <borders count="1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5" borderId="2" xfId="0" applyFont="1" applyFill="1" applyBorder="1" applyAlignment="1">
      <alignment wrapText="1"/>
    </xf>
    <xf numFmtId="0" fontId="1" fillId="5" borderId="3" xfId="0" applyFont="1" applyFill="1" applyBorder="1" applyAlignment="1">
      <alignment wrapText="1"/>
    </xf>
    <xf numFmtId="0" fontId="2" fillId="0" borderId="4" xfId="0" applyFont="1" applyBorder="1" applyAlignment="1">
      <alignment horizontal="center"/>
    </xf>
    <xf numFmtId="0" fontId="3" fillId="0" borderId="4" xfId="0" applyFont="1" applyBorder="1" applyAlignment="1">
      <alignment horizontal="center" wrapText="1"/>
    </xf>
    <xf numFmtId="0" fontId="2" fillId="0" borderId="5"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0" fillId="0" borderId="0" xfId="0" applyAlignment="1">
      <alignment horizontal="left" wrapText="1"/>
    </xf>
    <xf numFmtId="0" fontId="11" fillId="0" borderId="0" xfId="0" applyFont="1" applyAlignment="1">
      <alignment horizontal="center"/>
    </xf>
    <xf numFmtId="0" fontId="5" fillId="0" borderId="0" xfId="0" applyFont="1" applyAlignment="1">
      <alignment horizont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numRef>
              <c:f>Hoja1!$C$2:$C$8</c:f>
              <c:numCache>
                <c:formatCode>General</c:formatCode>
                <c:ptCount val="7"/>
                <c:pt idx="0">
                  <c:v>20</c:v>
                </c:pt>
                <c:pt idx="1">
                  <c:v>35</c:v>
                </c:pt>
                <c:pt idx="2">
                  <c:v>50</c:v>
                </c:pt>
                <c:pt idx="3">
                  <c:v>49</c:v>
                </c:pt>
                <c:pt idx="4">
                  <c:v>25</c:v>
                </c:pt>
                <c:pt idx="5">
                  <c:v>15</c:v>
                </c:pt>
                <c:pt idx="6">
                  <c:v>6</c:v>
                </c:pt>
              </c:numCache>
            </c:numRef>
          </c:cat>
          <c:val>
            <c:numRef>
              <c:f>Hoja1!$C$2:$C$8</c:f>
              <c:numCache>
                <c:formatCode>General</c:formatCode>
                <c:ptCount val="7"/>
                <c:pt idx="0">
                  <c:v>20</c:v>
                </c:pt>
                <c:pt idx="1">
                  <c:v>35</c:v>
                </c:pt>
                <c:pt idx="2">
                  <c:v>50</c:v>
                </c:pt>
                <c:pt idx="3">
                  <c:v>49</c:v>
                </c:pt>
                <c:pt idx="4">
                  <c:v>25</c:v>
                </c:pt>
                <c:pt idx="5">
                  <c:v>15</c:v>
                </c:pt>
                <c:pt idx="6">
                  <c:v>6</c:v>
                </c:pt>
              </c:numCache>
            </c:numRef>
          </c:val>
          <c:extLst>
            <c:ext xmlns:c16="http://schemas.microsoft.com/office/drawing/2014/chart" uri="{C3380CC4-5D6E-409C-BE32-E72D297353CC}">
              <c16:uniqueId val="{0000000F-E766-43F4-8304-F2AE9588F65D}"/>
            </c:ext>
          </c:extLst>
        </c:ser>
        <c:dLbls>
          <c:showLegendKey val="0"/>
          <c:showVal val="0"/>
          <c:showCatName val="0"/>
          <c:showSerName val="0"/>
          <c:showPercent val="0"/>
          <c:showBubbleSize val="0"/>
        </c:dLbls>
        <c:gapWidth val="123"/>
        <c:axId val="859627016"/>
        <c:axId val="2038334983"/>
      </c:barChart>
      <c:lineChart>
        <c:grouping val="standard"/>
        <c:varyColors val="0"/>
        <c:ser>
          <c:idx val="1"/>
          <c:order val="1"/>
          <c:spPr>
            <a:ln w="28575" cap="rnd">
              <a:solidFill>
                <a:schemeClr val="accent2"/>
              </a:solidFill>
              <a:round/>
            </a:ln>
            <a:effectLst/>
          </c:spPr>
          <c:marker>
            <c:symbol val="none"/>
          </c:marker>
          <c:cat>
            <c:numRef>
              <c:f>Hoja1!$C$2:$C$8</c:f>
              <c:numCache>
                <c:formatCode>General</c:formatCode>
                <c:ptCount val="7"/>
                <c:pt idx="0">
                  <c:v>20</c:v>
                </c:pt>
                <c:pt idx="1">
                  <c:v>35</c:v>
                </c:pt>
                <c:pt idx="2">
                  <c:v>50</c:v>
                </c:pt>
                <c:pt idx="3">
                  <c:v>49</c:v>
                </c:pt>
                <c:pt idx="4">
                  <c:v>25</c:v>
                </c:pt>
                <c:pt idx="5">
                  <c:v>15</c:v>
                </c:pt>
                <c:pt idx="6">
                  <c:v>6</c:v>
                </c:pt>
              </c:numCache>
            </c:numRef>
          </c:cat>
          <c:val>
            <c:numRef>
              <c:f>Hoja1!C2:C8</c:f>
              <c:numCache>
                <c:formatCode>General</c:formatCode>
                <c:ptCount val="7"/>
                <c:pt idx="0">
                  <c:v>20</c:v>
                </c:pt>
                <c:pt idx="1">
                  <c:v>35</c:v>
                </c:pt>
                <c:pt idx="2">
                  <c:v>50</c:v>
                </c:pt>
                <c:pt idx="3">
                  <c:v>49</c:v>
                </c:pt>
                <c:pt idx="4">
                  <c:v>25</c:v>
                </c:pt>
                <c:pt idx="5">
                  <c:v>15</c:v>
                </c:pt>
                <c:pt idx="6">
                  <c:v>6</c:v>
                </c:pt>
              </c:numCache>
            </c:numRef>
          </c:val>
          <c:smooth val="0"/>
          <c:extLst>
            <c:ext xmlns:c16="http://schemas.microsoft.com/office/drawing/2014/chart" uri="{C3380CC4-5D6E-409C-BE32-E72D297353CC}">
              <c16:uniqueId val="{00000000-1961-4096-BAE9-81C71F9692BA}"/>
            </c:ext>
          </c:extLst>
        </c:ser>
        <c:dLbls>
          <c:showLegendKey val="0"/>
          <c:showVal val="0"/>
          <c:showCatName val="0"/>
          <c:showSerName val="0"/>
          <c:showPercent val="0"/>
          <c:showBubbleSize val="0"/>
        </c:dLbls>
        <c:marker val="1"/>
        <c:smooth val="0"/>
        <c:axId val="859627016"/>
        <c:axId val="2038334983"/>
      </c:lineChart>
      <c:catAx>
        <c:axId val="85962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34983"/>
        <c:crosses val="autoZero"/>
        <c:auto val="1"/>
        <c:lblAlgn val="ctr"/>
        <c:lblOffset val="100"/>
        <c:noMultiLvlLbl val="0"/>
      </c:catAx>
      <c:valAx>
        <c:axId val="2038334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27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65-4728-AAFA-C75FC4D6BD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65-4728-AAFA-C75FC4D6BD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65-4728-AAFA-C75FC4D6BD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65-4728-AAFA-C75FC4D6BD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65-4728-AAFA-C75FC4D6BD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65-4728-AAFA-C75FC4D6BD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365-4728-AAFA-C75FC4D6B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Hoja1!$H$2:$H$8</c:f>
              <c:numCache>
                <c:formatCode>General</c:formatCode>
                <c:ptCount val="7"/>
                <c:pt idx="0">
                  <c:v>36</c:v>
                </c:pt>
                <c:pt idx="1">
                  <c:v>63</c:v>
                </c:pt>
                <c:pt idx="2">
                  <c:v>90</c:v>
                </c:pt>
                <c:pt idx="3">
                  <c:v>88.2</c:v>
                </c:pt>
                <c:pt idx="4">
                  <c:v>45</c:v>
                </c:pt>
                <c:pt idx="5">
                  <c:v>27</c:v>
                </c:pt>
                <c:pt idx="6">
                  <c:v>10.8</c:v>
                </c:pt>
              </c:numCache>
            </c:numRef>
          </c:val>
          <c:extLst>
            <c:ext xmlns:c16="http://schemas.microsoft.com/office/drawing/2014/chart" uri="{C3380CC4-5D6E-409C-BE32-E72D297353CC}">
              <c16:uniqueId val="{00000004-59DC-40F2-B1DE-626BF020296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Hoja1!$F$2:$F$8</c:f>
              <c:numCache>
                <c:formatCode>General</c:formatCode>
                <c:ptCount val="7"/>
                <c:pt idx="0">
                  <c:v>0.1</c:v>
                </c:pt>
                <c:pt idx="1">
                  <c:v>0.27500000000000002</c:v>
                </c:pt>
                <c:pt idx="2">
                  <c:v>0.52500000000000002</c:v>
                </c:pt>
                <c:pt idx="3">
                  <c:v>0.77</c:v>
                </c:pt>
                <c:pt idx="4">
                  <c:v>0.89500000000000002</c:v>
                </c:pt>
                <c:pt idx="5">
                  <c:v>0.97</c:v>
                </c:pt>
                <c:pt idx="6">
                  <c:v>1</c:v>
                </c:pt>
              </c:numCache>
            </c:numRef>
          </c:val>
          <c:smooth val="0"/>
          <c:extLst>
            <c:ext xmlns:c16="http://schemas.microsoft.com/office/drawing/2014/chart" uri="{C3380CC4-5D6E-409C-BE32-E72D297353CC}">
              <c16:uniqueId val="{00000004-FB5B-4F58-AB2B-559ED9C9C714}"/>
            </c:ext>
          </c:extLst>
        </c:ser>
        <c:dLbls>
          <c:showLegendKey val="0"/>
          <c:showVal val="0"/>
          <c:showCatName val="0"/>
          <c:showSerName val="0"/>
          <c:showPercent val="0"/>
          <c:showBubbleSize val="0"/>
        </c:dLbls>
        <c:smooth val="0"/>
        <c:axId val="784706568"/>
        <c:axId val="784712712"/>
      </c:lineChart>
      <c:catAx>
        <c:axId val="784706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12712"/>
        <c:crosses val="autoZero"/>
        <c:auto val="1"/>
        <c:lblAlgn val="ctr"/>
        <c:lblOffset val="100"/>
        <c:noMultiLvlLbl val="0"/>
      </c:catAx>
      <c:valAx>
        <c:axId val="78471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0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Tendencia de la frecuencia relativa por clase de 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Hoja1!$E$17:$E$22</c:f>
              <c:numCache>
                <c:formatCode>General</c:formatCode>
                <c:ptCount val="6"/>
                <c:pt idx="0">
                  <c:v>0.2</c:v>
                </c:pt>
                <c:pt idx="1">
                  <c:v>0.15</c:v>
                </c:pt>
                <c:pt idx="2">
                  <c:v>0.2</c:v>
                </c:pt>
                <c:pt idx="3">
                  <c:v>0.15</c:v>
                </c:pt>
                <c:pt idx="4">
                  <c:v>0.25</c:v>
                </c:pt>
                <c:pt idx="5">
                  <c:v>0.05</c:v>
                </c:pt>
              </c:numCache>
            </c:numRef>
          </c:val>
          <c:extLst>
            <c:ext xmlns:c16="http://schemas.microsoft.com/office/drawing/2014/chart" uri="{C3380CC4-5D6E-409C-BE32-E72D297353CC}">
              <c16:uniqueId val="{00000004-15FF-46AF-92DB-461605C4CB0C}"/>
            </c:ext>
          </c:extLst>
        </c:ser>
        <c:dLbls>
          <c:showLegendKey val="0"/>
          <c:showVal val="0"/>
          <c:showCatName val="0"/>
          <c:showSerName val="0"/>
          <c:showPercent val="0"/>
          <c:showBubbleSize val="0"/>
        </c:dLbls>
        <c:gapWidth val="150"/>
        <c:axId val="495432711"/>
        <c:axId val="1305194504"/>
      </c:barChart>
      <c:catAx>
        <c:axId val="495432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94504"/>
        <c:crosses val="autoZero"/>
        <c:auto val="1"/>
        <c:lblAlgn val="ctr"/>
        <c:lblOffset val="100"/>
        <c:noMultiLvlLbl val="0"/>
      </c:catAx>
      <c:valAx>
        <c:axId val="1305194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32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frecuencias absolutas y relativas por clase de 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{"frecuencia absoluta"}</c:f>
              <c:strCache>
                <c:ptCount val="1"/>
                <c:pt idx="0">
                  <c:v>frecuencia absoluta</c:v>
                </c:pt>
              </c:strCache>
            </c:strRef>
          </c:tx>
          <c:spPr>
            <a:solidFill>
              <a:srgbClr val="FFFF00"/>
            </a:solidFill>
            <a:ln>
              <a:noFill/>
            </a:ln>
            <a:effectLst/>
          </c:spPr>
          <c:invertIfNegative val="0"/>
          <c:cat>
            <c:strRef>
              <c:f>[1]Hoja1!C2:C7</c:f>
              <c:strCache>
                <c:ptCount val="6"/>
                <c:pt idx="0">
                  <c:v>47,5</c:v>
                </c:pt>
                <c:pt idx="1">
                  <c:v>52,5</c:v>
                </c:pt>
                <c:pt idx="2">
                  <c:v>57,5</c:v>
                </c:pt>
                <c:pt idx="3">
                  <c:v>62,5</c:v>
                </c:pt>
                <c:pt idx="4">
                  <c:v>67,5</c:v>
                </c:pt>
                <c:pt idx="5">
                  <c:v>72,5</c:v>
                </c:pt>
              </c:strCache>
            </c:strRef>
          </c:cat>
          <c:val>
            <c:numRef>
              <c:f>Hoja1!D17:D22</c:f>
              <c:numCache>
                <c:formatCode>General</c:formatCode>
                <c:ptCount val="6"/>
                <c:pt idx="0">
                  <c:v>4</c:v>
                </c:pt>
                <c:pt idx="1">
                  <c:v>3</c:v>
                </c:pt>
                <c:pt idx="2">
                  <c:v>4</c:v>
                </c:pt>
                <c:pt idx="3">
                  <c:v>3</c:v>
                </c:pt>
                <c:pt idx="4">
                  <c:v>5</c:v>
                </c:pt>
                <c:pt idx="5">
                  <c:v>1</c:v>
                </c:pt>
              </c:numCache>
            </c:numRef>
          </c:val>
          <c:extLst>
            <c:ext xmlns:c16="http://schemas.microsoft.com/office/drawing/2014/chart" uri="{C3380CC4-5D6E-409C-BE32-E72D297353CC}">
              <c16:uniqueId val="{00000000-88EC-4BF1-A8DF-19AB6D542C98}"/>
            </c:ext>
          </c:extLst>
        </c:ser>
        <c:dLbls>
          <c:showLegendKey val="0"/>
          <c:showVal val="0"/>
          <c:showCatName val="0"/>
          <c:showSerName val="0"/>
          <c:showPercent val="0"/>
          <c:showBubbleSize val="0"/>
        </c:dLbls>
        <c:gapWidth val="3"/>
        <c:axId val="1673573384"/>
        <c:axId val="1673575432"/>
      </c:barChart>
      <c:lineChart>
        <c:grouping val="standard"/>
        <c:varyColors val="0"/>
        <c:ser>
          <c:idx val="1"/>
          <c:order val="1"/>
          <c:tx>
            <c:strRef>
              <c:f>{"frecuencia relativa "}</c:f>
              <c:strCache>
                <c:ptCount val="1"/>
                <c:pt idx="0">
                  <c:v>frecuencia relativa </c:v>
                </c:pt>
              </c:strCache>
            </c:strRef>
          </c:tx>
          <c:spPr>
            <a:ln w="28575" cap="rnd">
              <a:solidFill>
                <a:srgbClr val="4EA72E"/>
              </a:solidFill>
              <a:prstDash val="solid"/>
              <a:round/>
            </a:ln>
            <a:effectLst/>
          </c:spPr>
          <c:marker>
            <c:symbol val="none"/>
          </c:marker>
          <c:cat>
            <c:strRef>
              <c:f>[1]Hoja1!C2:C7</c:f>
              <c:strCache>
                <c:ptCount val="6"/>
                <c:pt idx="0">
                  <c:v>47,5</c:v>
                </c:pt>
                <c:pt idx="1">
                  <c:v>52,5</c:v>
                </c:pt>
                <c:pt idx="2">
                  <c:v>57,5</c:v>
                </c:pt>
                <c:pt idx="3">
                  <c:v>62,5</c:v>
                </c:pt>
                <c:pt idx="4">
                  <c:v>67,5</c:v>
                </c:pt>
                <c:pt idx="5">
                  <c:v>72,5</c:v>
                </c:pt>
              </c:strCache>
            </c:strRef>
          </c:cat>
          <c:val>
            <c:numRef>
              <c:f>Hoja1!D17:D22</c:f>
              <c:numCache>
                <c:formatCode>General</c:formatCode>
                <c:ptCount val="6"/>
                <c:pt idx="0">
                  <c:v>4</c:v>
                </c:pt>
                <c:pt idx="1">
                  <c:v>3</c:v>
                </c:pt>
                <c:pt idx="2">
                  <c:v>4</c:v>
                </c:pt>
                <c:pt idx="3">
                  <c:v>3</c:v>
                </c:pt>
                <c:pt idx="4">
                  <c:v>5</c:v>
                </c:pt>
                <c:pt idx="5">
                  <c:v>1</c:v>
                </c:pt>
              </c:numCache>
            </c:numRef>
          </c:val>
          <c:smooth val="0"/>
          <c:extLst>
            <c:ext xmlns:c16="http://schemas.microsoft.com/office/drawing/2014/chart" uri="{C3380CC4-5D6E-409C-BE32-E72D297353CC}">
              <c16:uniqueId val="{00000001-88EC-4BF1-A8DF-19AB6D542C98}"/>
            </c:ext>
          </c:extLst>
        </c:ser>
        <c:dLbls>
          <c:showLegendKey val="0"/>
          <c:showVal val="0"/>
          <c:showCatName val="0"/>
          <c:showSerName val="0"/>
          <c:showPercent val="0"/>
          <c:showBubbleSize val="0"/>
        </c:dLbls>
        <c:marker val="1"/>
        <c:smooth val="0"/>
        <c:axId val="1673573384"/>
        <c:axId val="1673575432"/>
      </c:lineChart>
      <c:catAx>
        <c:axId val="167357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5432"/>
        <c:crosses val="autoZero"/>
        <c:auto val="1"/>
        <c:lblAlgn val="ctr"/>
        <c:lblOffset val="100"/>
        <c:noMultiLvlLbl val="0"/>
      </c:catAx>
      <c:valAx>
        <c:axId val="167357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3384"/>
        <c:crosses val="autoZero"/>
        <c:crossBetween val="between"/>
      </c:valAx>
      <c:spPr>
        <a:noFill/>
        <a:ln>
          <a:noFill/>
        </a:ln>
        <a:effectLst/>
      </c:spPr>
    </c:plotArea>
    <c:legend>
      <c:legendPos val="b"/>
      <c:overlay val="0"/>
      <c:spPr>
        <a:noFill/>
        <a:ln>
          <a:solidFill>
            <a:srgbClr val="E87331"/>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frecuencia por rango de 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{"frecuencia porcentual"}</c:f>
              <c:strCache>
                <c:ptCount val="1"/>
                <c:pt idx="0">
                  <c:v>frecuencia porcentual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07-422E-9E02-59D3BF7D6F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07-422E-9E02-59D3BF7D6F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07-422E-9E02-59D3BF7D6F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07-422E-9E02-59D3BF7D6F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07-422E-9E02-59D3BF7D6F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07-422E-9E02-59D3BF7D6F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Hoja1!C17:C22</c:f>
              <c:numCache>
                <c:formatCode>General</c:formatCode>
                <c:ptCount val="6"/>
                <c:pt idx="0">
                  <c:v>47.5</c:v>
                </c:pt>
                <c:pt idx="1">
                  <c:v>52.5</c:v>
                </c:pt>
                <c:pt idx="2">
                  <c:v>57.5</c:v>
                </c:pt>
                <c:pt idx="3">
                  <c:v>62.5</c:v>
                </c:pt>
                <c:pt idx="4">
                  <c:v>67.5</c:v>
                </c:pt>
                <c:pt idx="5">
                  <c:v>72.5</c:v>
                </c:pt>
              </c:numCache>
            </c:numRef>
          </c:cat>
          <c:val>
            <c:numRef>
              <c:f>Hoja1!H17:H22</c:f>
              <c:numCache>
                <c:formatCode>General</c:formatCode>
                <c:ptCount val="6"/>
                <c:pt idx="0">
                  <c:v>20</c:v>
                </c:pt>
                <c:pt idx="1">
                  <c:v>15</c:v>
                </c:pt>
                <c:pt idx="2">
                  <c:v>20</c:v>
                </c:pt>
                <c:pt idx="3">
                  <c:v>15</c:v>
                </c:pt>
                <c:pt idx="4">
                  <c:v>25</c:v>
                </c:pt>
                <c:pt idx="5">
                  <c:v>5</c:v>
                </c:pt>
              </c:numCache>
            </c:numRef>
          </c:val>
          <c:extLst>
            <c:ext xmlns:c16="http://schemas.microsoft.com/office/drawing/2014/chart" uri="{C3380CC4-5D6E-409C-BE32-E72D297353CC}">
              <c16:uniqueId val="{0000000C-5D07-422E-9E02-59D3BF7D6F38}"/>
            </c:ext>
          </c:extLst>
        </c:ser>
        <c:ser>
          <c:idx val="1"/>
          <c:order val="1"/>
          <c:tx>
            <c:strRef>
              <c:f>{"Edad (Clase)"}</c:f>
              <c:strCache>
                <c:ptCount val="1"/>
                <c:pt idx="0">
                  <c:v>Edad (Clase)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5D07-422E-9E02-59D3BF7D6F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5D07-422E-9E02-59D3BF7D6F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5D07-422E-9E02-59D3BF7D6F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5D07-422E-9E02-59D3BF7D6F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5D07-422E-9E02-59D3BF7D6F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5D07-422E-9E02-59D3BF7D6F38}"/>
              </c:ext>
            </c:extLst>
          </c:dPt>
          <c:cat>
            <c:numRef>
              <c:f>Hoja1!C17:C22</c:f>
              <c:numCache>
                <c:formatCode>General</c:formatCode>
                <c:ptCount val="6"/>
                <c:pt idx="0">
                  <c:v>47.5</c:v>
                </c:pt>
                <c:pt idx="1">
                  <c:v>52.5</c:v>
                </c:pt>
                <c:pt idx="2">
                  <c:v>57.5</c:v>
                </c:pt>
                <c:pt idx="3">
                  <c:v>62.5</c:v>
                </c:pt>
                <c:pt idx="4">
                  <c:v>67.5</c:v>
                </c:pt>
                <c:pt idx="5">
                  <c:v>72.5</c:v>
                </c:pt>
              </c:numCache>
            </c:numRef>
          </c:cat>
          <c:val>
            <c:numRef>
              <c:f>Hoja1!C17:C22</c:f>
              <c:numCache>
                <c:formatCode>General</c:formatCode>
                <c:ptCount val="6"/>
                <c:pt idx="0">
                  <c:v>47.5</c:v>
                </c:pt>
                <c:pt idx="1">
                  <c:v>52.5</c:v>
                </c:pt>
                <c:pt idx="2">
                  <c:v>57.5</c:v>
                </c:pt>
                <c:pt idx="3">
                  <c:v>62.5</c:v>
                </c:pt>
                <c:pt idx="4">
                  <c:v>67.5</c:v>
                </c:pt>
                <c:pt idx="5">
                  <c:v>72.5</c:v>
                </c:pt>
              </c:numCache>
            </c:numRef>
          </c:val>
          <c:extLst>
            <c:ext xmlns:c16="http://schemas.microsoft.com/office/drawing/2014/chart" uri="{C3380CC4-5D6E-409C-BE32-E72D297353CC}">
              <c16:uniqueId val="{00000019-5D07-422E-9E02-59D3BF7D6F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247650</xdr:colOff>
      <xdr:row>0</xdr:row>
      <xdr:rowOff>161925</xdr:rowOff>
    </xdr:from>
    <xdr:to>
      <xdr:col>16</xdr:col>
      <xdr:colOff>552450</xdr:colOff>
      <xdr:row>12</xdr:row>
      <xdr:rowOff>47625</xdr:rowOff>
    </xdr:to>
    <xdr:graphicFrame macro="">
      <xdr:nvGraphicFramePr>
        <xdr:cNvPr id="2" name="Gráfico 1">
          <a:extLst>
            <a:ext uri="{FF2B5EF4-FFF2-40B4-BE49-F238E27FC236}">
              <a16:creationId xmlns:a16="http://schemas.microsoft.com/office/drawing/2014/main" id="{D7FCAD5E-FAEB-240C-7BA5-837315371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209550</xdr:colOff>
      <xdr:row>0</xdr:row>
      <xdr:rowOff>152400</xdr:rowOff>
    </xdr:from>
    <xdr:to>
      <xdr:col>24</xdr:col>
      <xdr:colOff>514350</xdr:colOff>
      <xdr:row>12</xdr:row>
      <xdr:rowOff>38100</xdr:rowOff>
    </xdr:to>
    <xdr:graphicFrame macro="">
      <xdr:nvGraphicFramePr>
        <xdr:cNvPr id="4" name="Gráfico 3">
          <a:extLst>
            <a:ext uri="{FF2B5EF4-FFF2-40B4-BE49-F238E27FC236}">
              <a16:creationId xmlns:a16="http://schemas.microsoft.com/office/drawing/2014/main" id="{808729A2-D835-65BB-3014-2494CF0D5491}"/>
            </a:ext>
            <a:ext uri="{147F2762-F138-4A5C-976F-8EAC2B608ADB}">
              <a16:predDERef xmlns:a16="http://schemas.microsoft.com/office/drawing/2014/main" pred="{D7FCAD5E-FAEB-240C-7BA5-837315371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47625</xdr:colOff>
      <xdr:row>0</xdr:row>
      <xdr:rowOff>180975</xdr:rowOff>
    </xdr:from>
    <xdr:to>
      <xdr:col>32</xdr:col>
      <xdr:colOff>352425</xdr:colOff>
      <xdr:row>12</xdr:row>
      <xdr:rowOff>66675</xdr:rowOff>
    </xdr:to>
    <xdr:graphicFrame macro="">
      <xdr:nvGraphicFramePr>
        <xdr:cNvPr id="5" name="Gráfico 4">
          <a:extLst>
            <a:ext uri="{FF2B5EF4-FFF2-40B4-BE49-F238E27FC236}">
              <a16:creationId xmlns:a16="http://schemas.microsoft.com/office/drawing/2014/main" id="{CFD3B8D4-A99F-2BF3-5DD2-F724F1DC11E4}"/>
            </a:ext>
            <a:ext uri="{147F2762-F138-4A5C-976F-8EAC2B608ADB}">
              <a16:predDERef xmlns:a16="http://schemas.microsoft.com/office/drawing/2014/main" pred="{808729A2-D835-65BB-3014-2494CF0D5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28</xdr:row>
      <xdr:rowOff>38100</xdr:rowOff>
    </xdr:from>
    <xdr:to>
      <xdr:col>20</xdr:col>
      <xdr:colOff>333375</xdr:colOff>
      <xdr:row>42</xdr:row>
      <xdr:rowOff>114300</xdr:rowOff>
    </xdr:to>
    <xdr:graphicFrame macro="">
      <xdr:nvGraphicFramePr>
        <xdr:cNvPr id="8" name="Gráfico 7">
          <a:extLst>
            <a:ext uri="{FF2B5EF4-FFF2-40B4-BE49-F238E27FC236}">
              <a16:creationId xmlns:a16="http://schemas.microsoft.com/office/drawing/2014/main" id="{C8390882-736B-9DC7-69A4-0D3AD6123C4A}"/>
            </a:ext>
            <a:ext uri="{147F2762-F138-4A5C-976F-8EAC2B608ADB}">
              <a16:predDERef xmlns:a16="http://schemas.microsoft.com/office/drawing/2014/main" pred="{CFD3B8D4-A99F-2BF3-5DD2-F724F1DC1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25</xdr:row>
      <xdr:rowOff>28575</xdr:rowOff>
    </xdr:from>
    <xdr:to>
      <xdr:col>5</xdr:col>
      <xdr:colOff>409575</xdr:colOff>
      <xdr:row>39</xdr:row>
      <xdr:rowOff>95250</xdr:rowOff>
    </xdr:to>
    <xdr:graphicFrame macro="">
      <xdr:nvGraphicFramePr>
        <xdr:cNvPr id="9" name="Gráfico 8">
          <a:extLst>
            <a:ext uri="{FF2B5EF4-FFF2-40B4-BE49-F238E27FC236}">
              <a16:creationId xmlns:a16="http://schemas.microsoft.com/office/drawing/2014/main" id="{1238C755-F896-4150-AC0E-102DE829ECA2}"/>
            </a:ext>
            <a:ext uri="{147F2762-F138-4A5C-976F-8EAC2B608ADB}">
              <a16:predDERef xmlns:a16="http://schemas.microsoft.com/office/drawing/2014/main" pred="{C8390882-736B-9DC7-69A4-0D3AD6123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76200</xdr:colOff>
      <xdr:row>27</xdr:row>
      <xdr:rowOff>95250</xdr:rowOff>
    </xdr:from>
    <xdr:to>
      <xdr:col>12</xdr:col>
      <xdr:colOff>152400</xdr:colOff>
      <xdr:row>41</xdr:row>
      <xdr:rowOff>161925</xdr:rowOff>
    </xdr:to>
    <xdr:graphicFrame macro="">
      <xdr:nvGraphicFramePr>
        <xdr:cNvPr id="10" name="Gráfico 9">
          <a:extLst>
            <a:ext uri="{FF2B5EF4-FFF2-40B4-BE49-F238E27FC236}">
              <a16:creationId xmlns:a16="http://schemas.microsoft.com/office/drawing/2014/main" id="{AF19EDFD-83D8-4988-9448-FFA06BD53879}"/>
            </a:ext>
            <a:ext uri="{147F2762-F138-4A5C-976F-8EAC2B608ADB}">
              <a16:predDERef xmlns:a16="http://schemas.microsoft.com/office/drawing/2014/main" pred="{1238C755-F896-4150-AC0E-102DE829E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layacartecnologico-my.sharepoint.com/personal/tup4493_tecplayacar_edu_mx1/Documents/Tabla%20de%20referencia%20Ever%20Lopez.xlsx" TargetMode="External"/><Relationship Id="rId1" Type="http://schemas.openxmlformats.org/officeDocument/2006/relationships/externalLinkPath" Target="Tabla%20de%20referencia%20Ever%20Lope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x0MF4fM65kmQDIXY4Y5uufzGih2kV1JMg83B7vo8LUUZRSv5f8GmTb-ZUKzHBJwl" itemId="017XSNCDLEBN3OSEMO4BBJ7AXJNB6VLOAY">
      <xxl21:absoluteUrl r:id="rId2"/>
    </xxl21:alternateUrls>
    <sheetNames>
      <sheetName val="Hoja1"/>
    </sheetNames>
    <sheetDataSet>
      <sheetData sheetId="0">
        <row r="2">
          <cell r="C2">
            <v>47.5</v>
          </cell>
        </row>
        <row r="3">
          <cell r="C3">
            <v>52.5</v>
          </cell>
        </row>
        <row r="4">
          <cell r="C4">
            <v>57.5</v>
          </cell>
        </row>
        <row r="5">
          <cell r="C5">
            <v>62.5</v>
          </cell>
        </row>
        <row r="6">
          <cell r="C6">
            <v>67.5</v>
          </cell>
        </row>
        <row r="7">
          <cell r="C7">
            <v>72.5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tabSelected="1" topLeftCell="H1" workbookViewId="0">
      <selection activeCell="J14" sqref="J14:O28"/>
    </sheetView>
  </sheetViews>
  <sheetFormatPr defaultRowHeight="15"/>
  <cols>
    <col min="1" max="1" width="18" customWidth="1"/>
    <col min="2" max="2" width="13.5703125" customWidth="1"/>
    <col min="3" max="3" width="14.5703125" customWidth="1"/>
    <col min="4" max="4" width="12.140625" customWidth="1"/>
    <col min="5" max="5" width="12.7109375" customWidth="1"/>
    <col min="6" max="6" width="13.28515625" customWidth="1"/>
    <col min="7" max="7" width="16.140625" customWidth="1"/>
    <col min="8" max="8" width="14.7109375" customWidth="1"/>
  </cols>
  <sheetData>
    <row r="1" spans="1:15" ht="45" customHeight="1">
      <c r="A1" s="1" t="s">
        <v>0</v>
      </c>
      <c r="B1" s="2" t="s">
        <v>1</v>
      </c>
      <c r="C1" s="2" t="s">
        <v>2</v>
      </c>
      <c r="D1" s="2" t="s">
        <v>3</v>
      </c>
      <c r="E1" s="3" t="s">
        <v>4</v>
      </c>
      <c r="F1" s="3" t="s">
        <v>5</v>
      </c>
      <c r="G1" s="4" t="s">
        <v>6</v>
      </c>
      <c r="H1" s="5" t="s">
        <v>7</v>
      </c>
    </row>
    <row r="2" spans="1:15">
      <c r="A2" s="6" t="s">
        <v>8</v>
      </c>
      <c r="B2" s="7">
        <f>(20+30)/2</f>
        <v>25</v>
      </c>
      <c r="C2" s="7">
        <v>20</v>
      </c>
      <c r="D2" s="6">
        <v>0.1</v>
      </c>
      <c r="E2" s="6">
        <f>C2</f>
        <v>20</v>
      </c>
      <c r="F2" s="6">
        <f>E2/C9</f>
        <v>0.1</v>
      </c>
      <c r="G2" s="6">
        <f>D2*100</f>
        <v>10</v>
      </c>
      <c r="H2" s="8">
        <f>(G2*360)/100</f>
        <v>36</v>
      </c>
    </row>
    <row r="3" spans="1:15">
      <c r="A3" s="6" t="s">
        <v>9</v>
      </c>
      <c r="B3" s="7">
        <f>(30+40)/2</f>
        <v>35</v>
      </c>
      <c r="C3" s="7">
        <v>35</v>
      </c>
      <c r="D3" s="6">
        <v>0.17499999999999999</v>
      </c>
      <c r="E3" s="6">
        <f>C2+C3</f>
        <v>55</v>
      </c>
      <c r="F3" s="6">
        <f>E3/C9</f>
        <v>0.27500000000000002</v>
      </c>
      <c r="G3" s="6">
        <f>D3*100</f>
        <v>17.5</v>
      </c>
      <c r="H3" s="8">
        <f t="shared" ref="H3:H8" si="0">(G3*360)/100</f>
        <v>63</v>
      </c>
    </row>
    <row r="4" spans="1:15" ht="18">
      <c r="A4" s="6" t="s">
        <v>10</v>
      </c>
      <c r="B4" s="7">
        <f>(40+50)/2</f>
        <v>45</v>
      </c>
      <c r="C4" s="7">
        <v>50</v>
      </c>
      <c r="D4" s="6">
        <v>0.25</v>
      </c>
      <c r="E4" s="6">
        <f>E3+C4</f>
        <v>105</v>
      </c>
      <c r="F4" s="6">
        <f>E4/C9</f>
        <v>0.52500000000000002</v>
      </c>
      <c r="G4" s="6">
        <f t="shared" ref="G4:G8" si="1">D4*100</f>
        <v>25</v>
      </c>
      <c r="H4" s="8">
        <f t="shared" si="0"/>
        <v>90</v>
      </c>
    </row>
    <row r="5" spans="1:15" ht="18">
      <c r="A5" s="6" t="s">
        <v>11</v>
      </c>
      <c r="B5" s="7">
        <f>(50+60)/2</f>
        <v>55</v>
      </c>
      <c r="C5" s="7">
        <v>49</v>
      </c>
      <c r="D5" s="6">
        <v>0.245</v>
      </c>
      <c r="E5" s="6">
        <f>E4+C5</f>
        <v>154</v>
      </c>
      <c r="F5" s="6">
        <f>E5/C9</f>
        <v>0.77</v>
      </c>
      <c r="G5" s="6">
        <f t="shared" si="1"/>
        <v>24.5</v>
      </c>
      <c r="H5" s="8">
        <f t="shared" si="0"/>
        <v>88.2</v>
      </c>
    </row>
    <row r="6" spans="1:15" ht="18">
      <c r="A6" s="6" t="s">
        <v>12</v>
      </c>
      <c r="B6" s="7">
        <f>(60+70)/2</f>
        <v>65</v>
      </c>
      <c r="C6" s="7">
        <v>25</v>
      </c>
      <c r="D6" s="6">
        <v>0.125</v>
      </c>
      <c r="E6" s="6">
        <f>E5+C6</f>
        <v>179</v>
      </c>
      <c r="F6" s="6">
        <f>E6/C9</f>
        <v>0.89500000000000002</v>
      </c>
      <c r="G6" s="6">
        <f t="shared" si="1"/>
        <v>12.5</v>
      </c>
      <c r="H6" s="8">
        <f t="shared" si="0"/>
        <v>45</v>
      </c>
    </row>
    <row r="7" spans="1:15" ht="18">
      <c r="A7" s="6" t="s">
        <v>13</v>
      </c>
      <c r="B7" s="7">
        <f>(70+80)/2</f>
        <v>75</v>
      </c>
      <c r="C7" s="7">
        <v>15</v>
      </c>
      <c r="D7" s="6">
        <v>7.4999999999999997E-2</v>
      </c>
      <c r="E7" s="6">
        <f>E6+C7</f>
        <v>194</v>
      </c>
      <c r="F7" s="6">
        <f>E7/C9</f>
        <v>0.97</v>
      </c>
      <c r="G7" s="6">
        <f t="shared" si="1"/>
        <v>7.5</v>
      </c>
      <c r="H7" s="8">
        <f t="shared" si="0"/>
        <v>27</v>
      </c>
    </row>
    <row r="8" spans="1:15" ht="18">
      <c r="A8" s="6" t="s">
        <v>14</v>
      </c>
      <c r="B8" s="7">
        <f>(80+90)/2</f>
        <v>85</v>
      </c>
      <c r="C8" s="7">
        <v>6</v>
      </c>
      <c r="D8" s="6">
        <v>0.03</v>
      </c>
      <c r="E8" s="6">
        <f>+E7+C8</f>
        <v>200</v>
      </c>
      <c r="F8" s="6">
        <f>E8/C9</f>
        <v>1</v>
      </c>
      <c r="G8" s="6">
        <f t="shared" si="1"/>
        <v>3</v>
      </c>
      <c r="H8" s="8">
        <f t="shared" si="0"/>
        <v>10.8</v>
      </c>
    </row>
    <row r="9" spans="1:15">
      <c r="A9" s="9" t="s">
        <v>15</v>
      </c>
      <c r="B9" s="10"/>
      <c r="C9" s="10">
        <f>SUM(C2:C8)</f>
        <v>200</v>
      </c>
      <c r="D9" s="10"/>
      <c r="E9" s="10"/>
      <c r="F9" s="10"/>
      <c r="G9" s="10">
        <f>SUM(G2:G8)</f>
        <v>100</v>
      </c>
      <c r="H9" s="11">
        <f>SUM(H2:H8)</f>
        <v>360</v>
      </c>
    </row>
    <row r="13" spans="1:15">
      <c r="C13" s="13" t="s">
        <v>16</v>
      </c>
      <c r="D13" s="13"/>
      <c r="E13" s="13"/>
      <c r="F13" s="13"/>
    </row>
    <row r="14" spans="1:15" ht="15" customHeight="1">
      <c r="A14" s="14" t="s">
        <v>17</v>
      </c>
      <c r="B14" s="14"/>
      <c r="C14" s="14"/>
      <c r="D14" s="14"/>
      <c r="E14" s="14"/>
      <c r="F14" s="14"/>
      <c r="G14" s="14"/>
      <c r="H14" s="14"/>
      <c r="J14" s="12" t="s">
        <v>18</v>
      </c>
      <c r="K14" s="12"/>
      <c r="L14" s="12"/>
      <c r="M14" s="12"/>
      <c r="N14" s="12"/>
      <c r="O14" s="12"/>
    </row>
    <row r="15" spans="1:15">
      <c r="J15" s="12"/>
      <c r="K15" s="12"/>
      <c r="L15" s="12"/>
      <c r="M15" s="12"/>
      <c r="N15" s="12"/>
      <c r="O15" s="12"/>
    </row>
    <row r="16" spans="1:15" ht="33">
      <c r="A16" s="15" t="s">
        <v>19</v>
      </c>
      <c r="B16" s="16"/>
      <c r="C16" s="2" t="s">
        <v>1</v>
      </c>
      <c r="D16" s="2" t="s">
        <v>2</v>
      </c>
      <c r="E16" s="2" t="s">
        <v>3</v>
      </c>
      <c r="F16" s="3" t="s">
        <v>20</v>
      </c>
      <c r="G16" s="3" t="s">
        <v>5</v>
      </c>
      <c r="H16" s="4" t="s">
        <v>6</v>
      </c>
      <c r="I16" s="5" t="s">
        <v>7</v>
      </c>
      <c r="J16" s="12"/>
      <c r="K16" s="12"/>
      <c r="L16" s="12"/>
      <c r="M16" s="12"/>
      <c r="N16" s="12"/>
      <c r="O16" s="12"/>
    </row>
    <row r="17" spans="1:15">
      <c r="A17" s="6">
        <v>45</v>
      </c>
      <c r="B17" s="6">
        <v>50</v>
      </c>
      <c r="C17" s="7">
        <f>(A17+B17)/2</f>
        <v>47.5</v>
      </c>
      <c r="D17" s="7">
        <v>4</v>
      </c>
      <c r="E17" s="6">
        <f>(D17/D24)</f>
        <v>0.2</v>
      </c>
      <c r="F17" s="6">
        <f>D17</f>
        <v>4</v>
      </c>
      <c r="G17" s="6">
        <f>F17/D24</f>
        <v>0.2</v>
      </c>
      <c r="H17" s="6">
        <f>(E17)*100</f>
        <v>20</v>
      </c>
      <c r="I17" s="8">
        <f>(H17*360)/100</f>
        <v>72</v>
      </c>
      <c r="J17" s="12"/>
      <c r="K17" s="12"/>
      <c r="L17" s="12"/>
      <c r="M17" s="12"/>
      <c r="N17" s="12"/>
      <c r="O17" s="12"/>
    </row>
    <row r="18" spans="1:15">
      <c r="A18" s="6">
        <v>50</v>
      </c>
      <c r="B18" s="6">
        <v>55</v>
      </c>
      <c r="C18" s="7">
        <f>(A18+B18)/2</f>
        <v>52.5</v>
      </c>
      <c r="D18" s="7">
        <v>3</v>
      </c>
      <c r="E18" s="6">
        <f>(D18/D24)</f>
        <v>0.15</v>
      </c>
      <c r="F18" s="6">
        <f>D17+D18</f>
        <v>7</v>
      </c>
      <c r="G18" s="6">
        <f>F18/D24</f>
        <v>0.35</v>
      </c>
      <c r="H18" s="6">
        <f>(E18)*100</f>
        <v>15</v>
      </c>
      <c r="I18" s="8">
        <f t="shared" ref="I18:I22" si="2">(H18*360)/100</f>
        <v>54</v>
      </c>
      <c r="J18" s="12"/>
      <c r="K18" s="12"/>
      <c r="L18" s="12"/>
      <c r="M18" s="12"/>
      <c r="N18" s="12"/>
      <c r="O18" s="12"/>
    </row>
    <row r="19" spans="1:15">
      <c r="A19" s="6">
        <v>55</v>
      </c>
      <c r="B19" s="6">
        <v>60</v>
      </c>
      <c r="C19" s="7">
        <f t="shared" ref="C19:C23" si="3">(A19+B19)/2</f>
        <v>57.5</v>
      </c>
      <c r="D19" s="7">
        <v>4</v>
      </c>
      <c r="E19" s="6">
        <f>(D19/D24)</f>
        <v>0.2</v>
      </c>
      <c r="F19" s="6">
        <f>F18+D19</f>
        <v>11</v>
      </c>
      <c r="G19" s="6">
        <f>F19/D24</f>
        <v>0.55000000000000004</v>
      </c>
      <c r="H19" s="6">
        <f>E19*100</f>
        <v>20</v>
      </c>
      <c r="I19" s="8">
        <f>(H19*360)/100</f>
        <v>72</v>
      </c>
      <c r="J19" s="12"/>
      <c r="K19" s="12"/>
      <c r="L19" s="12"/>
      <c r="M19" s="12"/>
      <c r="N19" s="12"/>
      <c r="O19" s="12"/>
    </row>
    <row r="20" spans="1:15">
      <c r="A20" s="6">
        <v>60</v>
      </c>
      <c r="B20" s="6">
        <v>65</v>
      </c>
      <c r="C20" s="7">
        <f t="shared" si="3"/>
        <v>62.5</v>
      </c>
      <c r="D20" s="7">
        <v>3</v>
      </c>
      <c r="E20" s="6">
        <f>(D20/D24)</f>
        <v>0.15</v>
      </c>
      <c r="F20" s="6">
        <f>F19+D20</f>
        <v>14</v>
      </c>
      <c r="G20" s="6">
        <v>3</v>
      </c>
      <c r="H20" s="6">
        <f t="shared" ref="H19:H22" si="4">E20*100</f>
        <v>15</v>
      </c>
      <c r="I20" s="8">
        <f t="shared" si="2"/>
        <v>54</v>
      </c>
      <c r="J20" s="12"/>
      <c r="K20" s="12"/>
      <c r="L20" s="12"/>
      <c r="M20" s="12"/>
      <c r="N20" s="12"/>
      <c r="O20" s="12"/>
    </row>
    <row r="21" spans="1:15">
      <c r="A21" s="6">
        <v>65</v>
      </c>
      <c r="B21" s="6">
        <v>70</v>
      </c>
      <c r="C21" s="7">
        <f t="shared" si="3"/>
        <v>67.5</v>
      </c>
      <c r="D21" s="7">
        <v>5</v>
      </c>
      <c r="E21" s="6">
        <f>(D21/D24)</f>
        <v>0.25</v>
      </c>
      <c r="F21" s="6">
        <f>F20+D21</f>
        <v>19</v>
      </c>
      <c r="G21" s="6">
        <f>F21/D24</f>
        <v>0.95</v>
      </c>
      <c r="H21" s="6">
        <f t="shared" si="4"/>
        <v>25</v>
      </c>
      <c r="I21" s="8">
        <f>(H21*360)/100</f>
        <v>90</v>
      </c>
      <c r="J21" s="12"/>
      <c r="K21" s="12"/>
      <c r="L21" s="12"/>
      <c r="M21" s="12"/>
      <c r="N21" s="12"/>
      <c r="O21" s="12"/>
    </row>
    <row r="22" spans="1:15">
      <c r="A22" s="6">
        <v>70</v>
      </c>
      <c r="B22" s="6">
        <v>75</v>
      </c>
      <c r="C22" s="7">
        <f t="shared" si="3"/>
        <v>72.5</v>
      </c>
      <c r="D22" s="7">
        <v>1</v>
      </c>
      <c r="E22" s="6">
        <f>(D22/D24)</f>
        <v>0.05</v>
      </c>
      <c r="F22" s="6">
        <f>F21+D22</f>
        <v>20</v>
      </c>
      <c r="G22" s="6">
        <f>F22/D24</f>
        <v>1</v>
      </c>
      <c r="H22" s="6">
        <f t="shared" si="4"/>
        <v>5</v>
      </c>
      <c r="I22" s="8">
        <f t="shared" si="2"/>
        <v>18</v>
      </c>
      <c r="J22" s="12"/>
      <c r="K22" s="12"/>
      <c r="L22" s="12"/>
      <c r="M22" s="12"/>
      <c r="N22" s="12"/>
      <c r="O22" s="12"/>
    </row>
    <row r="23" spans="1:15" ht="15.75">
      <c r="A23" s="6"/>
      <c r="B23" s="6"/>
      <c r="C23" s="7"/>
      <c r="D23" s="7"/>
      <c r="E23" s="6"/>
      <c r="F23" s="6"/>
      <c r="G23" s="6"/>
      <c r="H23" s="6"/>
      <c r="I23" s="8"/>
      <c r="J23" s="12"/>
      <c r="K23" s="12"/>
      <c r="L23" s="12"/>
      <c r="M23" s="12"/>
      <c r="N23" s="12"/>
      <c r="O23" s="12"/>
    </row>
    <row r="24" spans="1:15">
      <c r="A24" s="9" t="s">
        <v>15</v>
      </c>
      <c r="B24" s="10"/>
      <c r="C24" s="10"/>
      <c r="D24" s="10">
        <f>SUM(D17:D23)</f>
        <v>20</v>
      </c>
      <c r="E24" s="10"/>
      <c r="F24" s="10"/>
      <c r="G24" s="10"/>
      <c r="H24" s="10">
        <f>SUM(H17:H23)</f>
        <v>100</v>
      </c>
      <c r="I24" s="11">
        <f>SUM(I17:I22)</f>
        <v>360</v>
      </c>
      <c r="J24" s="12"/>
      <c r="K24" s="12"/>
      <c r="L24" s="12"/>
      <c r="M24" s="12"/>
      <c r="N24" s="12"/>
      <c r="O24" s="12"/>
    </row>
    <row r="25" spans="1:15">
      <c r="J25" s="12"/>
      <c r="K25" s="12"/>
      <c r="L25" s="12"/>
      <c r="M25" s="12"/>
      <c r="N25" s="12"/>
      <c r="O25" s="12"/>
    </row>
    <row r="26" spans="1:15">
      <c r="J26" s="12"/>
      <c r="K26" s="12"/>
      <c r="L26" s="12"/>
      <c r="M26" s="12"/>
      <c r="N26" s="12"/>
      <c r="O26" s="12"/>
    </row>
    <row r="27" spans="1:15">
      <c r="J27" s="12"/>
      <c r="K27" s="12"/>
      <c r="L27" s="12"/>
      <c r="M27" s="12"/>
      <c r="N27" s="12"/>
      <c r="O27" s="12"/>
    </row>
    <row r="28" spans="1:15">
      <c r="J28" s="12"/>
      <c r="K28" s="12"/>
      <c r="L28" s="12"/>
      <c r="M28" s="12"/>
      <c r="N28" s="12"/>
      <c r="O28" s="12"/>
    </row>
  </sheetData>
  <mergeCells count="4">
    <mergeCell ref="J14:O28"/>
    <mergeCell ref="C13:F13"/>
    <mergeCell ref="A14:H14"/>
    <mergeCell ref="A16: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2025-01-13T23:58:40Z</dcterms:created>
  <dcterms:modified xsi:type="dcterms:W3CDTF">2025-01-22T04:07:54Z</dcterms:modified>
  <cp:category/>
  <cp:contentStatus/>
</cp:coreProperties>
</file>