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ujim\Desktop\excelQR\"/>
    </mc:Choice>
  </mc:AlternateContent>
  <xr:revisionPtr revIDLastSave="0" documentId="13_ncr:1_{82DA19A4-FE5A-4544-A864-ABFA62C3DFFF}" xr6:coauthVersionLast="45" xr6:coauthVersionMax="45" xr10:uidLastSave="{00000000-0000-0000-0000-000000000000}"/>
  <bookViews>
    <workbookView xWindow="2422" yWindow="510" windowWidth="17918" windowHeight="12367" activeTab="11" xr2:uid="{B2BAB4DE-E1A9-4960-B7E0-FB29449603CD}"/>
  </bookViews>
  <sheets>
    <sheet name="a1" sheetId="13" r:id="rId1"/>
    <sheet name="a2" sheetId="14" r:id="rId2"/>
    <sheet name="a3" sheetId="15" r:id="rId3"/>
    <sheet name="a4" sheetId="17" r:id="rId4"/>
    <sheet name="a5" sheetId="19" r:id="rId5"/>
    <sheet name="b1" sheetId="11" r:id="rId6"/>
    <sheet name="b2" sheetId="12" r:id="rId7"/>
    <sheet name="b3" sheetId="18" r:id="rId8"/>
    <sheet name="b4" sheetId="16" r:id="rId9"/>
    <sheet name="c1" sheetId="10" r:id="rId10"/>
    <sheet name="c2" sheetId="9" r:id="rId11"/>
    <sheet name="Sheet1" sheetId="2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  <c r="C41" i="11"/>
  <c r="E4" i="17" l="1"/>
  <c r="F4" i="17"/>
  <c r="G4" i="17"/>
  <c r="H4" i="17"/>
  <c r="I4" i="17"/>
  <c r="J4" i="17"/>
  <c r="K4" i="17"/>
  <c r="L4" i="17"/>
  <c r="Q4" i="17"/>
  <c r="R4" i="17"/>
  <c r="S4" i="17"/>
  <c r="T4" i="17"/>
  <c r="U4" i="17"/>
  <c r="V4" i="17"/>
  <c r="W4" i="17"/>
  <c r="X4" i="17"/>
  <c r="E5" i="17"/>
  <c r="F5" i="17"/>
  <c r="G5" i="17"/>
  <c r="H5" i="17"/>
  <c r="I5" i="17"/>
  <c r="J5" i="17"/>
  <c r="K5" i="17"/>
  <c r="L5" i="17"/>
  <c r="Q5" i="17"/>
  <c r="R5" i="17"/>
  <c r="S5" i="17"/>
  <c r="T5" i="17"/>
  <c r="U5" i="17"/>
  <c r="V5" i="17"/>
  <c r="W5" i="17"/>
  <c r="X5" i="17"/>
  <c r="E6" i="17"/>
  <c r="F6" i="17"/>
  <c r="G6" i="17"/>
  <c r="H6" i="17"/>
  <c r="I6" i="17"/>
  <c r="J6" i="17"/>
  <c r="K6" i="17"/>
  <c r="L6" i="17"/>
  <c r="Q6" i="17"/>
  <c r="R6" i="17"/>
  <c r="S6" i="17"/>
  <c r="T6" i="17"/>
  <c r="U6" i="17"/>
  <c r="V6" i="17"/>
  <c r="W6" i="17"/>
  <c r="X6" i="17"/>
  <c r="E7" i="17"/>
  <c r="F7" i="17"/>
  <c r="G7" i="17"/>
  <c r="H7" i="17"/>
  <c r="I7" i="17"/>
  <c r="J7" i="17"/>
  <c r="K7" i="17"/>
  <c r="L7" i="17"/>
  <c r="Q7" i="17"/>
  <c r="R7" i="17"/>
  <c r="S7" i="17"/>
  <c r="T7" i="17"/>
  <c r="U7" i="17"/>
  <c r="V7" i="17"/>
  <c r="W7" i="17"/>
  <c r="X7" i="17"/>
  <c r="E8" i="17"/>
  <c r="F8" i="17"/>
  <c r="G8" i="17"/>
  <c r="H8" i="17"/>
  <c r="I8" i="17"/>
  <c r="J8" i="17"/>
  <c r="K8" i="17"/>
  <c r="L8" i="17"/>
  <c r="Q8" i="17"/>
  <c r="R8" i="17"/>
  <c r="S8" i="17"/>
  <c r="T8" i="17"/>
  <c r="U8" i="17"/>
  <c r="V8" i="17"/>
  <c r="W8" i="17"/>
  <c r="X8" i="17"/>
  <c r="E9" i="17"/>
  <c r="F9" i="17"/>
  <c r="G9" i="17"/>
  <c r="H9" i="17"/>
  <c r="I9" i="17"/>
  <c r="J9" i="17"/>
  <c r="K9" i="17"/>
  <c r="L9" i="17"/>
  <c r="Q9" i="17"/>
  <c r="R9" i="17"/>
  <c r="S9" i="17"/>
  <c r="T9" i="17"/>
  <c r="U9" i="17"/>
  <c r="V9" i="17"/>
  <c r="W9" i="17"/>
  <c r="X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E11" i="17"/>
  <c r="F11" i="17"/>
  <c r="G11" i="17"/>
  <c r="H11" i="17"/>
  <c r="I11" i="17"/>
  <c r="J11" i="17"/>
  <c r="K11" i="17"/>
  <c r="L11" i="17"/>
  <c r="Q11" i="17"/>
  <c r="R11" i="17"/>
  <c r="S11" i="17"/>
  <c r="T11" i="17"/>
  <c r="U11" i="17"/>
  <c r="V11" i="17"/>
  <c r="W11" i="17"/>
  <c r="X11" i="17"/>
  <c r="E12" i="17"/>
  <c r="F12" i="17"/>
  <c r="G12" i="17"/>
  <c r="H12" i="17"/>
  <c r="I12" i="17"/>
  <c r="J12" i="17"/>
  <c r="K12" i="17"/>
  <c r="L12" i="17"/>
  <c r="Q12" i="17"/>
  <c r="R12" i="17"/>
  <c r="S12" i="17"/>
  <c r="T12" i="17"/>
  <c r="U12" i="17"/>
  <c r="V12" i="17"/>
  <c r="W12" i="17"/>
  <c r="X12" i="17"/>
  <c r="J13" i="17"/>
  <c r="J14" i="17"/>
  <c r="J15" i="17"/>
  <c r="J16" i="17"/>
  <c r="E17" i="17"/>
  <c r="F17" i="17"/>
  <c r="G17" i="17"/>
  <c r="H17" i="17"/>
  <c r="I17" i="17"/>
  <c r="J17" i="17"/>
  <c r="K17" i="17"/>
  <c r="L17" i="17"/>
  <c r="E18" i="17"/>
  <c r="F18" i="17"/>
  <c r="G18" i="17"/>
  <c r="H18" i="17"/>
  <c r="I18" i="17"/>
  <c r="J18" i="17"/>
  <c r="K18" i="17"/>
  <c r="L18" i="17"/>
  <c r="E19" i="17"/>
  <c r="F19" i="17"/>
  <c r="G19" i="17"/>
  <c r="H19" i="17"/>
  <c r="I19" i="17"/>
  <c r="J19" i="17"/>
  <c r="K19" i="17"/>
  <c r="L19" i="17"/>
  <c r="E20" i="17"/>
  <c r="F20" i="17"/>
  <c r="G20" i="17"/>
  <c r="H20" i="17"/>
  <c r="I20" i="17"/>
  <c r="J20" i="17"/>
  <c r="K20" i="17"/>
  <c r="L20" i="17"/>
  <c r="E21" i="17"/>
  <c r="F21" i="17"/>
  <c r="G21" i="17"/>
  <c r="H21" i="17"/>
  <c r="I21" i="17"/>
  <c r="J21" i="17"/>
  <c r="K21" i="17"/>
  <c r="L21" i="17"/>
  <c r="E22" i="17"/>
  <c r="F22" i="17"/>
  <c r="G22" i="17"/>
  <c r="H22" i="17"/>
  <c r="I22" i="17"/>
  <c r="J22" i="17"/>
  <c r="K22" i="17"/>
  <c r="L22" i="17"/>
  <c r="E23" i="17"/>
  <c r="F23" i="17"/>
  <c r="G23" i="17"/>
  <c r="H23" i="17"/>
  <c r="I23" i="17"/>
  <c r="J23" i="17"/>
  <c r="K23" i="17"/>
  <c r="L23" i="17"/>
  <c r="E24" i="17"/>
  <c r="F24" i="17"/>
  <c r="G24" i="17"/>
  <c r="H24" i="17"/>
  <c r="I24" i="17"/>
  <c r="J24" i="17"/>
  <c r="K24" i="17"/>
  <c r="L24" i="17"/>
  <c r="D5" i="17"/>
  <c r="D6" i="17"/>
  <c r="D7" i="17"/>
  <c r="D8" i="17"/>
  <c r="D9" i="17"/>
  <c r="D10" i="17"/>
  <c r="D11" i="17"/>
  <c r="D12" i="17"/>
  <c r="D17" i="17"/>
  <c r="D18" i="17"/>
  <c r="D19" i="17"/>
  <c r="D20" i="17"/>
  <c r="D21" i="17"/>
  <c r="D22" i="17"/>
  <c r="D23" i="17"/>
  <c r="D24" i="17"/>
  <c r="D4" i="17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3" i="16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3" i="18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L60" i="9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4" i="15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D30" i="14"/>
  <c r="W38" i="12"/>
  <c r="V38" i="12"/>
  <c r="U38" i="12"/>
  <c r="T38" i="12"/>
  <c r="S38" i="12"/>
  <c r="R38" i="12"/>
  <c r="Q38" i="12"/>
  <c r="P38" i="12"/>
  <c r="O38" i="12"/>
  <c r="N38" i="12"/>
  <c r="M38" i="12"/>
  <c r="V36" i="12"/>
  <c r="S36" i="12"/>
  <c r="U34" i="12"/>
  <c r="U36" i="12" s="1"/>
  <c r="T34" i="12"/>
  <c r="T36" i="12" s="1"/>
  <c r="S34" i="12"/>
  <c r="Q34" i="12"/>
  <c r="Q36" i="12" s="1"/>
  <c r="O34" i="12"/>
  <c r="O36" i="12" s="1"/>
  <c r="K34" i="12"/>
  <c r="S32" i="12"/>
  <c r="R32" i="12"/>
  <c r="R34" i="12" s="1"/>
  <c r="R36" i="12" s="1"/>
  <c r="Q32" i="12"/>
  <c r="P32" i="12"/>
  <c r="P34" i="12" s="1"/>
  <c r="P36" i="12" s="1"/>
  <c r="O32" i="12"/>
  <c r="N32" i="12"/>
  <c r="N34" i="12" s="1"/>
  <c r="N36" i="12" s="1"/>
  <c r="M32" i="12"/>
  <c r="M34" i="12" s="1"/>
  <c r="M36" i="12" s="1"/>
  <c r="L32" i="12"/>
  <c r="L34" i="12" s="1"/>
  <c r="L36" i="12" s="1"/>
  <c r="K32" i="12"/>
  <c r="J32" i="12"/>
  <c r="I32" i="12"/>
  <c r="V23" i="12"/>
  <c r="U23" i="12"/>
  <c r="T23" i="12"/>
  <c r="S23" i="12"/>
  <c r="R23" i="12"/>
  <c r="Q23" i="12"/>
  <c r="P23" i="12"/>
  <c r="O23" i="12"/>
  <c r="N23" i="12"/>
  <c r="M23" i="12"/>
  <c r="L23" i="12"/>
  <c r="L21" i="12"/>
  <c r="M21" i="12"/>
  <c r="N21" i="12"/>
  <c r="O21" i="12"/>
  <c r="P21" i="12"/>
  <c r="Q21" i="12"/>
  <c r="R21" i="12"/>
  <c r="S21" i="12"/>
  <c r="T21" i="12"/>
  <c r="U21" i="12"/>
  <c r="K21" i="12"/>
  <c r="J19" i="12"/>
  <c r="K19" i="12"/>
  <c r="L19" i="12"/>
  <c r="M19" i="12"/>
  <c r="N19" i="12"/>
  <c r="O19" i="12"/>
  <c r="P19" i="12"/>
  <c r="Q19" i="12"/>
  <c r="R19" i="12"/>
  <c r="S19" i="12"/>
  <c r="I19" i="12"/>
  <c r="G44" i="11"/>
  <c r="G45" i="11" s="1"/>
  <c r="G46" i="11" s="1"/>
  <c r="G47" i="11" s="1"/>
  <c r="G48" i="11" s="1"/>
  <c r="G49" i="11" s="1"/>
  <c r="G50" i="11" s="1"/>
  <c r="G51" i="11" s="1"/>
  <c r="C32" i="11"/>
  <c r="D32" i="11" s="1"/>
  <c r="C7" i="11"/>
  <c r="C8" i="11"/>
  <c r="C9" i="11"/>
  <c r="C10" i="11"/>
  <c r="C11" i="11"/>
  <c r="D11" i="11" s="1"/>
  <c r="F11" i="11" s="1"/>
  <c r="C12" i="11"/>
  <c r="D12" i="11" s="1"/>
  <c r="F12" i="11" s="1"/>
  <c r="C6" i="11"/>
  <c r="D9" i="11" l="1"/>
  <c r="F9" i="11" s="1"/>
  <c r="D6" i="11"/>
  <c r="F6" i="11" s="1"/>
  <c r="D8" i="11"/>
  <c r="F8" i="11" s="1"/>
  <c r="D7" i="11"/>
  <c r="F7" i="11" s="1"/>
  <c r="D10" i="11"/>
  <c r="F10" i="11" s="1"/>
  <c r="G12" i="11"/>
  <c r="E12" i="11" s="1"/>
  <c r="C40" i="11" s="1"/>
  <c r="H12" i="11"/>
  <c r="G11" i="11"/>
  <c r="E11" i="11" s="1"/>
  <c r="C39" i="11" s="1"/>
  <c r="H11" i="11"/>
  <c r="F14" i="11" l="1"/>
  <c r="H8" i="11"/>
  <c r="I8" i="11" s="1"/>
  <c r="H10" i="11"/>
  <c r="I10" i="11" s="1"/>
  <c r="H9" i="11"/>
  <c r="I9" i="11" s="1"/>
  <c r="C29" i="11"/>
  <c r="C30" i="11" s="1"/>
  <c r="C33" i="11" s="1"/>
  <c r="D33" i="11" s="1"/>
  <c r="H6" i="11"/>
  <c r="I6" i="11" s="1"/>
  <c r="G7" i="11"/>
  <c r="G6" i="11"/>
  <c r="H7" i="11"/>
  <c r="I7" i="11" s="1"/>
  <c r="G10" i="11"/>
  <c r="G8" i="11"/>
  <c r="G9" i="11"/>
  <c r="J8" i="11"/>
  <c r="M8" i="11" s="1"/>
  <c r="I11" i="11"/>
  <c r="K11" i="11" s="1"/>
  <c r="K21" i="11" s="1"/>
  <c r="J11" i="11"/>
  <c r="I12" i="11"/>
  <c r="J12" i="11"/>
  <c r="M12" i="11" s="1"/>
  <c r="M22" i="11" s="1"/>
  <c r="C1" i="20" l="1"/>
  <c r="J6" i="11"/>
  <c r="M6" i="11" s="1"/>
  <c r="M16" i="11" s="1"/>
  <c r="J10" i="11"/>
  <c r="M10" i="11" s="1"/>
  <c r="M20" i="11" s="1"/>
  <c r="J9" i="11"/>
  <c r="M9" i="11" s="1"/>
  <c r="M19" i="11" s="1"/>
  <c r="J7" i="11"/>
  <c r="M7" i="11" s="1"/>
  <c r="M17" i="11" s="1"/>
  <c r="M18" i="11"/>
  <c r="K6" i="11"/>
  <c r="L8" i="11"/>
  <c r="K8" i="11"/>
  <c r="K7" i="11"/>
  <c r="L11" i="11"/>
  <c r="L21" i="11" s="1"/>
  <c r="M11" i="11"/>
  <c r="M21" i="11" s="1"/>
  <c r="K12" i="11"/>
  <c r="K22" i="11" s="1"/>
  <c r="L12" i="11"/>
  <c r="L22" i="11" s="1"/>
  <c r="L10" i="11"/>
  <c r="L20" i="11" s="1"/>
  <c r="K10" i="11"/>
  <c r="K20" i="11" s="1"/>
  <c r="K9" i="11"/>
  <c r="K19" i="11" s="1"/>
  <c r="L6" i="11" l="1"/>
  <c r="L9" i="11"/>
  <c r="L19" i="11" s="1"/>
  <c r="E6" i="11"/>
  <c r="C34" i="11" s="1"/>
  <c r="E8" i="11"/>
  <c r="C36" i="11" s="1"/>
  <c r="E10" i="11"/>
  <c r="C38" i="11" s="1"/>
  <c r="E9" i="11"/>
  <c r="C37" i="11" s="1"/>
  <c r="L7" i="11"/>
  <c r="E7" i="11" s="1"/>
  <c r="C35" i="11" s="1"/>
  <c r="L18" i="11"/>
  <c r="K17" i="11"/>
  <c r="L16" i="11"/>
  <c r="L17" i="11"/>
  <c r="K16" i="11"/>
  <c r="D34" i="11"/>
  <c r="K18" i="11"/>
  <c r="D35" i="11" l="1"/>
  <c r="D36" i="11" s="1"/>
  <c r="D37" i="11" s="1"/>
  <c r="D38" i="11" s="1"/>
  <c r="D39" i="11" s="1"/>
  <c r="D40" i="11" s="1"/>
  <c r="D41" i="11" s="1"/>
  <c r="H51" i="11" l="1"/>
  <c r="I51" i="11" s="1"/>
  <c r="H50" i="11"/>
  <c r="I50" i="11" s="1"/>
  <c r="J4" i="9" s="1"/>
  <c r="H46" i="11"/>
  <c r="I46" i="11" s="1"/>
  <c r="D6" i="18" s="1"/>
  <c r="F6" i="18" s="1"/>
  <c r="G27" i="16" s="1"/>
  <c r="H27" i="16" s="1"/>
  <c r="V13" i="17" s="1"/>
  <c r="V13" i="19" s="1"/>
  <c r="K4" i="9" l="1"/>
  <c r="D11" i="18"/>
  <c r="F11" i="18" s="1"/>
  <c r="G74" i="16" s="1"/>
  <c r="H74" i="16" s="1"/>
  <c r="S13" i="17" s="1"/>
  <c r="S13" i="19" s="1"/>
  <c r="H44" i="11"/>
  <c r="I44" i="11" s="1"/>
  <c r="D4" i="18" s="1"/>
  <c r="F4" i="18" s="1"/>
  <c r="G11" i="16" s="1"/>
  <c r="H11" i="16" s="1"/>
  <c r="X20" i="17" s="1"/>
  <c r="X20" i="19" s="1"/>
  <c r="H47" i="11"/>
  <c r="I47" i="11" s="1"/>
  <c r="D7" i="18" s="1"/>
  <c r="F7" i="18" s="1"/>
  <c r="G38" i="16" s="1"/>
  <c r="H38" i="16" s="1"/>
  <c r="U18" i="17" s="1"/>
  <c r="U18" i="19" s="1"/>
  <c r="H45" i="11"/>
  <c r="I45" i="11" s="1"/>
  <c r="H43" i="11"/>
  <c r="I43" i="11" s="1"/>
  <c r="H49" i="11"/>
  <c r="I49" i="11" s="1"/>
  <c r="I4" i="9" s="1"/>
  <c r="H48" i="11"/>
  <c r="I48" i="11" s="1"/>
  <c r="D8" i="18" s="1"/>
  <c r="F8" i="18" s="1"/>
  <c r="G69" i="16"/>
  <c r="H69" i="16" s="1"/>
  <c r="T15" i="17" s="1"/>
  <c r="T15" i="19" s="1"/>
  <c r="G72" i="16"/>
  <c r="H72" i="16" s="1"/>
  <c r="S14" i="17" s="1"/>
  <c r="S14" i="19" s="1"/>
  <c r="G73" i="16"/>
  <c r="H73" i="16" s="1"/>
  <c r="T13" i="17" s="1"/>
  <c r="T13" i="19" s="1"/>
  <c r="G32" i="16"/>
  <c r="H32" i="16" s="1"/>
  <c r="U15" i="17" s="1"/>
  <c r="U15" i="19" s="1"/>
  <c r="D10" i="18"/>
  <c r="F10" i="18" s="1"/>
  <c r="G65" i="16" s="1"/>
  <c r="H65" i="16" s="1"/>
  <c r="T17" i="17" s="1"/>
  <c r="T17" i="19" s="1"/>
  <c r="G34" i="16"/>
  <c r="H34" i="16" s="1"/>
  <c r="U16" i="17" s="1"/>
  <c r="U16" i="19" s="1"/>
  <c r="G28" i="16"/>
  <c r="H28" i="16" s="1"/>
  <c r="U13" i="17" s="1"/>
  <c r="U13" i="19" s="1"/>
  <c r="G30" i="16"/>
  <c r="H30" i="16" s="1"/>
  <c r="U14" i="17" s="1"/>
  <c r="U14" i="19" s="1"/>
  <c r="G33" i="16"/>
  <c r="H33" i="16" s="1"/>
  <c r="V16" i="17" s="1"/>
  <c r="V16" i="19" s="1"/>
  <c r="G31" i="16"/>
  <c r="H31" i="16" s="1"/>
  <c r="V15" i="17" s="1"/>
  <c r="V15" i="19" s="1"/>
  <c r="F4" i="9"/>
  <c r="G29" i="16"/>
  <c r="H29" i="16" s="1"/>
  <c r="V14" i="17" s="1"/>
  <c r="V14" i="19" s="1"/>
  <c r="G18" i="16" l="1"/>
  <c r="H18" i="16" s="1"/>
  <c r="W17" i="17" s="1"/>
  <c r="W17" i="19" s="1"/>
  <c r="D4" i="9"/>
  <c r="G67" i="16"/>
  <c r="H67" i="16" s="1"/>
  <c r="T16" i="17" s="1"/>
  <c r="T16" i="19" s="1"/>
  <c r="G68" i="16"/>
  <c r="H68" i="16" s="1"/>
  <c r="S16" i="17" s="1"/>
  <c r="S16" i="19" s="1"/>
  <c r="G12" i="16"/>
  <c r="H12" i="16" s="1"/>
  <c r="W20" i="17" s="1"/>
  <c r="W20" i="19" s="1"/>
  <c r="H4" i="9"/>
  <c r="G4" i="9"/>
  <c r="G36" i="16"/>
  <c r="H36" i="16" s="1"/>
  <c r="U17" i="17" s="1"/>
  <c r="U17" i="19" s="1"/>
  <c r="D9" i="18"/>
  <c r="F9" i="18" s="1"/>
  <c r="G52" i="16" s="1"/>
  <c r="H52" i="16" s="1"/>
  <c r="S24" i="17" s="1"/>
  <c r="S24" i="19" s="1"/>
  <c r="G37" i="16"/>
  <c r="H37" i="16" s="1"/>
  <c r="V18" i="17" s="1"/>
  <c r="V18" i="19" s="1"/>
  <c r="G41" i="16"/>
  <c r="H41" i="16" s="1"/>
  <c r="V20" i="17" s="1"/>
  <c r="V20" i="19" s="1"/>
  <c r="G39" i="16"/>
  <c r="H39" i="16" s="1"/>
  <c r="V19" i="17" s="1"/>
  <c r="V19" i="19" s="1"/>
  <c r="G35" i="16"/>
  <c r="H35" i="16" s="1"/>
  <c r="V17" i="17" s="1"/>
  <c r="V17" i="19" s="1"/>
  <c r="G17" i="16"/>
  <c r="H17" i="16" s="1"/>
  <c r="X17" i="17" s="1"/>
  <c r="X17" i="19" s="1"/>
  <c r="G14" i="16"/>
  <c r="H14" i="16" s="1"/>
  <c r="W19" i="17" s="1"/>
  <c r="W19" i="19" s="1"/>
  <c r="G13" i="16"/>
  <c r="H13" i="16" s="1"/>
  <c r="X19" i="17" s="1"/>
  <c r="X19" i="19" s="1"/>
  <c r="G40" i="16"/>
  <c r="H40" i="16" s="1"/>
  <c r="U19" i="17" s="1"/>
  <c r="U19" i="19" s="1"/>
  <c r="D3" i="18"/>
  <c r="F3" i="18" s="1"/>
  <c r="C4" i="9"/>
  <c r="C6" i="9" s="1"/>
  <c r="C7" i="9" s="1"/>
  <c r="G71" i="16"/>
  <c r="H71" i="16" s="1"/>
  <c r="T14" i="17" s="1"/>
  <c r="T14" i="19" s="1"/>
  <c r="G70" i="16"/>
  <c r="H70" i="16" s="1"/>
  <c r="S15" i="17" s="1"/>
  <c r="S15" i="19" s="1"/>
  <c r="G16" i="16"/>
  <c r="H16" i="16" s="1"/>
  <c r="W18" i="17" s="1"/>
  <c r="W18" i="19" s="1"/>
  <c r="G42" i="16"/>
  <c r="H42" i="16" s="1"/>
  <c r="U20" i="17" s="1"/>
  <c r="U20" i="19" s="1"/>
  <c r="G15" i="16"/>
  <c r="H15" i="16" s="1"/>
  <c r="X18" i="17" s="1"/>
  <c r="X18" i="19" s="1"/>
  <c r="D5" i="18"/>
  <c r="F5" i="18" s="1"/>
  <c r="E4" i="9"/>
  <c r="G64" i="16"/>
  <c r="H64" i="16" s="1"/>
  <c r="S18" i="17" s="1"/>
  <c r="S18" i="19" s="1"/>
  <c r="G59" i="16"/>
  <c r="H59" i="16" s="1"/>
  <c r="T20" i="17" s="1"/>
  <c r="T20" i="19" s="1"/>
  <c r="G63" i="16"/>
  <c r="H63" i="16" s="1"/>
  <c r="T18" i="17" s="1"/>
  <c r="T18" i="19" s="1"/>
  <c r="G61" i="16"/>
  <c r="H61" i="16" s="1"/>
  <c r="T19" i="17" s="1"/>
  <c r="T19" i="19" s="1"/>
  <c r="G66" i="16"/>
  <c r="H66" i="16" s="1"/>
  <c r="S17" i="17" s="1"/>
  <c r="S17" i="19" s="1"/>
  <c r="G62" i="16"/>
  <c r="H62" i="16" s="1"/>
  <c r="S19" i="17" s="1"/>
  <c r="S19" i="19" s="1"/>
  <c r="G60" i="16"/>
  <c r="H60" i="16" s="1"/>
  <c r="S20" i="17" s="1"/>
  <c r="S20" i="19" s="1"/>
  <c r="G46" i="16"/>
  <c r="H46" i="16" s="1"/>
  <c r="U22" i="17" s="1"/>
  <c r="U22" i="19" s="1"/>
  <c r="G44" i="16"/>
  <c r="H44" i="16" s="1"/>
  <c r="U21" i="17" s="1"/>
  <c r="U21" i="19" s="1"/>
  <c r="G43" i="16"/>
  <c r="H43" i="16" s="1"/>
  <c r="V21" i="17" s="1"/>
  <c r="V21" i="19" s="1"/>
  <c r="G45" i="16"/>
  <c r="H45" i="16" s="1"/>
  <c r="V22" i="17" s="1"/>
  <c r="V22" i="19" s="1"/>
  <c r="G50" i="16"/>
  <c r="H50" i="16" s="1"/>
  <c r="U24" i="17" s="1"/>
  <c r="U24" i="19" s="1"/>
  <c r="G48" i="16"/>
  <c r="H48" i="16" s="1"/>
  <c r="U23" i="17" s="1"/>
  <c r="U23" i="19" s="1"/>
  <c r="G47" i="16"/>
  <c r="H47" i="16" s="1"/>
  <c r="V23" i="17" s="1"/>
  <c r="V23" i="19" s="1"/>
  <c r="G49" i="16"/>
  <c r="H49" i="16" s="1"/>
  <c r="V24" i="17" s="1"/>
  <c r="V24" i="19" s="1"/>
  <c r="G53" i="16" l="1"/>
  <c r="H53" i="16" s="1"/>
  <c r="T23" i="17" s="1"/>
  <c r="T23" i="19" s="1"/>
  <c r="G55" i="16"/>
  <c r="H55" i="16" s="1"/>
  <c r="T22" i="17" s="1"/>
  <c r="T22" i="19" s="1"/>
  <c r="G56" i="16"/>
  <c r="H56" i="16" s="1"/>
  <c r="S22" i="17" s="1"/>
  <c r="S22" i="19" s="1"/>
  <c r="G54" i="16"/>
  <c r="H54" i="16" s="1"/>
  <c r="S23" i="17" s="1"/>
  <c r="S23" i="19" s="1"/>
  <c r="G51" i="16"/>
  <c r="H51" i="16" s="1"/>
  <c r="T24" i="17" s="1"/>
  <c r="T24" i="19" s="1"/>
  <c r="G58" i="16"/>
  <c r="H58" i="16" s="1"/>
  <c r="S21" i="17" s="1"/>
  <c r="S21" i="19" s="1"/>
  <c r="G57" i="16"/>
  <c r="H57" i="16" s="1"/>
  <c r="T21" i="17" s="1"/>
  <c r="T21" i="19" s="1"/>
  <c r="D7" i="9"/>
  <c r="C8" i="9"/>
  <c r="C9" i="9" s="1"/>
  <c r="C10" i="9" s="1"/>
  <c r="G9" i="16"/>
  <c r="H9" i="16" s="1"/>
  <c r="X21" i="17" s="1"/>
  <c r="X21" i="19" s="1"/>
  <c r="G3" i="16"/>
  <c r="H3" i="16" s="1"/>
  <c r="X24" i="17" s="1"/>
  <c r="X24" i="19" s="1"/>
  <c r="G7" i="16"/>
  <c r="H7" i="16" s="1"/>
  <c r="X22" i="17" s="1"/>
  <c r="X22" i="19" s="1"/>
  <c r="G4" i="16"/>
  <c r="H4" i="16" s="1"/>
  <c r="W24" i="17" s="1"/>
  <c r="W24" i="19" s="1"/>
  <c r="G6" i="16"/>
  <c r="H6" i="16" s="1"/>
  <c r="W23" i="17" s="1"/>
  <c r="W23" i="19" s="1"/>
  <c r="G5" i="16"/>
  <c r="H5" i="16" s="1"/>
  <c r="X23" i="17" s="1"/>
  <c r="X23" i="19" s="1"/>
  <c r="G10" i="16"/>
  <c r="H10" i="16" s="1"/>
  <c r="W21" i="17" s="1"/>
  <c r="W21" i="19" s="1"/>
  <c r="G8" i="16"/>
  <c r="H8" i="16" s="1"/>
  <c r="W22" i="17" s="1"/>
  <c r="W22" i="19" s="1"/>
  <c r="G24" i="16"/>
  <c r="H24" i="16" s="1"/>
  <c r="W14" i="17" s="1"/>
  <c r="W14" i="19" s="1"/>
  <c r="G23" i="16"/>
  <c r="H23" i="16" s="1"/>
  <c r="X14" i="17" s="1"/>
  <c r="X14" i="19" s="1"/>
  <c r="G19" i="16"/>
  <c r="H19" i="16" s="1"/>
  <c r="X16" i="17" s="1"/>
  <c r="X16" i="19" s="1"/>
  <c r="G22" i="16"/>
  <c r="H22" i="16" s="1"/>
  <c r="W15" i="17" s="1"/>
  <c r="W15" i="19" s="1"/>
  <c r="G21" i="16"/>
  <c r="H21" i="16" s="1"/>
  <c r="X15" i="17" s="1"/>
  <c r="X15" i="19" s="1"/>
  <c r="G26" i="16"/>
  <c r="H26" i="16" s="1"/>
  <c r="W13" i="17" s="1"/>
  <c r="W13" i="19" s="1"/>
  <c r="G20" i="16"/>
  <c r="H20" i="16" s="1"/>
  <c r="W16" i="17" s="1"/>
  <c r="W16" i="19" s="1"/>
  <c r="G25" i="16"/>
  <c r="H25" i="16" s="1"/>
  <c r="X13" i="17" s="1"/>
  <c r="X13" i="19" s="1"/>
  <c r="E7" i="9" l="1"/>
  <c r="D8" i="9"/>
  <c r="D9" i="9" s="1"/>
  <c r="D10" i="9" s="1"/>
  <c r="D12" i="9" s="1"/>
  <c r="D13" i="9" s="1"/>
  <c r="E13" i="9" l="1"/>
  <c r="D14" i="9"/>
  <c r="D15" i="9" s="1"/>
  <c r="D16" i="9" s="1"/>
  <c r="F7" i="9"/>
  <c r="E8" i="9"/>
  <c r="E9" i="9" s="1"/>
  <c r="E10" i="9" s="1"/>
  <c r="F8" i="9" l="1"/>
  <c r="F9" i="9" s="1"/>
  <c r="F10" i="9" s="1"/>
  <c r="G7" i="9"/>
  <c r="E14" i="9"/>
  <c r="E15" i="9" s="1"/>
  <c r="E16" i="9" s="1"/>
  <c r="E18" i="9" s="1"/>
  <c r="E19" i="9" s="1"/>
  <c r="F13" i="9"/>
  <c r="F14" i="9" l="1"/>
  <c r="F15" i="9" s="1"/>
  <c r="F16" i="9" s="1"/>
  <c r="G13" i="9"/>
  <c r="E20" i="9"/>
  <c r="E21" i="9" s="1"/>
  <c r="E22" i="9" s="1"/>
  <c r="F19" i="9"/>
  <c r="G8" i="9"/>
  <c r="G9" i="9" s="1"/>
  <c r="G10" i="9" s="1"/>
  <c r="H7" i="9"/>
  <c r="F20" i="9" l="1"/>
  <c r="F21" i="9" s="1"/>
  <c r="F22" i="9" s="1"/>
  <c r="F24" i="9" s="1"/>
  <c r="F25" i="9" s="1"/>
  <c r="G19" i="9"/>
  <c r="I7" i="9"/>
  <c r="H8" i="9"/>
  <c r="H9" i="9" s="1"/>
  <c r="H10" i="9" s="1"/>
  <c r="G14" i="9"/>
  <c r="G15" i="9" s="1"/>
  <c r="G16" i="9" s="1"/>
  <c r="H13" i="9"/>
  <c r="J7" i="9" l="1"/>
  <c r="I8" i="9"/>
  <c r="I9" i="9" s="1"/>
  <c r="I10" i="9" s="1"/>
  <c r="I13" i="9"/>
  <c r="H14" i="9"/>
  <c r="H15" i="9" s="1"/>
  <c r="H16" i="9" s="1"/>
  <c r="H19" i="9"/>
  <c r="G20" i="9"/>
  <c r="G21" i="9" s="1"/>
  <c r="G22" i="9" s="1"/>
  <c r="F26" i="9"/>
  <c r="F27" i="9" s="1"/>
  <c r="F28" i="9" s="1"/>
  <c r="G25" i="9"/>
  <c r="G26" i="9" l="1"/>
  <c r="G27" i="9" s="1"/>
  <c r="G28" i="9" s="1"/>
  <c r="G30" i="9" s="1"/>
  <c r="G31" i="9" s="1"/>
  <c r="H25" i="9"/>
  <c r="J13" i="9"/>
  <c r="I14" i="9"/>
  <c r="I15" i="9" s="1"/>
  <c r="I16" i="9" s="1"/>
  <c r="H20" i="9"/>
  <c r="H21" i="9" s="1"/>
  <c r="H22" i="9" s="1"/>
  <c r="I19" i="9"/>
  <c r="J8" i="9"/>
  <c r="J9" i="9" s="1"/>
  <c r="J10" i="9" s="1"/>
  <c r="K7" i="9"/>
  <c r="K13" i="9" l="1"/>
  <c r="J14" i="9"/>
  <c r="J15" i="9" s="1"/>
  <c r="J16" i="9" s="1"/>
  <c r="K8" i="9"/>
  <c r="K9" i="9" s="1"/>
  <c r="K10" i="9" s="1"/>
  <c r="L7" i="9"/>
  <c r="I20" i="9"/>
  <c r="I21" i="9" s="1"/>
  <c r="I22" i="9" s="1"/>
  <c r="J19" i="9"/>
  <c r="I25" i="9"/>
  <c r="H26" i="9"/>
  <c r="H27" i="9" s="1"/>
  <c r="H28" i="9" s="1"/>
  <c r="G32" i="9"/>
  <c r="G33" i="9" s="1"/>
  <c r="G34" i="9" s="1"/>
  <c r="H31" i="9"/>
  <c r="L8" i="9" l="1"/>
  <c r="L9" i="9" s="1"/>
  <c r="L10" i="9" s="1"/>
  <c r="M7" i="9"/>
  <c r="I26" i="9"/>
  <c r="I27" i="9" s="1"/>
  <c r="I28" i="9" s="1"/>
  <c r="J25" i="9"/>
  <c r="I31" i="9"/>
  <c r="H32" i="9"/>
  <c r="H33" i="9" s="1"/>
  <c r="H34" i="9" s="1"/>
  <c r="H36" i="9" s="1"/>
  <c r="H37" i="9" s="1"/>
  <c r="J20" i="9"/>
  <c r="J21" i="9" s="1"/>
  <c r="J22" i="9" s="1"/>
  <c r="K19" i="9"/>
  <c r="K14" i="9"/>
  <c r="K15" i="9" s="1"/>
  <c r="K16" i="9" s="1"/>
  <c r="L13" i="9"/>
  <c r="M13" i="9" l="1"/>
  <c r="L14" i="9"/>
  <c r="L15" i="9" s="1"/>
  <c r="L16" i="9" s="1"/>
  <c r="I32" i="9"/>
  <c r="I33" i="9" s="1"/>
  <c r="I34" i="9" s="1"/>
  <c r="J31" i="9"/>
  <c r="K20" i="9"/>
  <c r="K21" i="9" s="1"/>
  <c r="K22" i="9" s="1"/>
  <c r="L19" i="9"/>
  <c r="J26" i="9"/>
  <c r="J27" i="9" s="1"/>
  <c r="J28" i="9" s="1"/>
  <c r="K25" i="9"/>
  <c r="H38" i="9"/>
  <c r="H39" i="9" s="1"/>
  <c r="H40" i="9" s="1"/>
  <c r="I37" i="9"/>
  <c r="N7" i="9"/>
  <c r="M8" i="9"/>
  <c r="M9" i="9" s="1"/>
  <c r="M10" i="9" s="1"/>
  <c r="K26" i="9" l="1"/>
  <c r="K27" i="9" s="1"/>
  <c r="K28" i="9" s="1"/>
  <c r="L25" i="9"/>
  <c r="J32" i="9"/>
  <c r="J33" i="9" s="1"/>
  <c r="J34" i="9" s="1"/>
  <c r="K31" i="9"/>
  <c r="J37" i="9"/>
  <c r="I38" i="9"/>
  <c r="I39" i="9" s="1"/>
  <c r="I40" i="9" s="1"/>
  <c r="I42" i="9" s="1"/>
  <c r="I43" i="9" s="1"/>
  <c r="M19" i="9"/>
  <c r="L20" i="9"/>
  <c r="L21" i="9" s="1"/>
  <c r="L22" i="9" s="1"/>
  <c r="N8" i="9"/>
  <c r="N9" i="9" s="1"/>
  <c r="N10" i="9" s="1"/>
  <c r="O7" i="9"/>
  <c r="N13" i="9"/>
  <c r="M14" i="9"/>
  <c r="M15" i="9" s="1"/>
  <c r="M16" i="9" s="1"/>
  <c r="K32" i="9" l="1"/>
  <c r="K33" i="9" s="1"/>
  <c r="K34" i="9" s="1"/>
  <c r="L31" i="9"/>
  <c r="N19" i="9"/>
  <c r="M20" i="9"/>
  <c r="M21" i="9" s="1"/>
  <c r="M22" i="9" s="1"/>
  <c r="O13" i="9"/>
  <c r="N14" i="9"/>
  <c r="N15" i="9" s="1"/>
  <c r="N16" i="9" s="1"/>
  <c r="P7" i="9"/>
  <c r="O8" i="9"/>
  <c r="O9" i="9" s="1"/>
  <c r="O10" i="9" s="1"/>
  <c r="J43" i="9"/>
  <c r="I44" i="9"/>
  <c r="I45" i="9" s="1"/>
  <c r="I46" i="9" s="1"/>
  <c r="M25" i="9"/>
  <c r="L26" i="9"/>
  <c r="L27" i="9" s="1"/>
  <c r="L28" i="9" s="1"/>
  <c r="K37" i="9"/>
  <c r="J38" i="9"/>
  <c r="J39" i="9" s="1"/>
  <c r="J40" i="9" s="1"/>
  <c r="N25" i="9" l="1"/>
  <c r="M26" i="9"/>
  <c r="M27" i="9" s="1"/>
  <c r="M28" i="9" s="1"/>
  <c r="Q7" i="9"/>
  <c r="P8" i="9"/>
  <c r="P9" i="9" s="1"/>
  <c r="P10" i="9" s="1"/>
  <c r="O19" i="9"/>
  <c r="N20" i="9"/>
  <c r="N21" i="9" s="1"/>
  <c r="N22" i="9" s="1"/>
  <c r="L32" i="9"/>
  <c r="L33" i="9" s="1"/>
  <c r="L34" i="9" s="1"/>
  <c r="M31" i="9"/>
  <c r="L37" i="9"/>
  <c r="K38" i="9"/>
  <c r="K39" i="9" s="1"/>
  <c r="K40" i="9" s="1"/>
  <c r="K43" i="9"/>
  <c r="J44" i="9"/>
  <c r="J45" i="9" s="1"/>
  <c r="J46" i="9" s="1"/>
  <c r="J48" i="9" s="1"/>
  <c r="J49" i="9" s="1"/>
  <c r="P13" i="9"/>
  <c r="O14" i="9"/>
  <c r="O15" i="9" s="1"/>
  <c r="O16" i="9" s="1"/>
  <c r="J50" i="9" l="1"/>
  <c r="J51" i="9" s="1"/>
  <c r="J52" i="9" s="1"/>
  <c r="K49" i="9"/>
  <c r="N31" i="9"/>
  <c r="M32" i="9"/>
  <c r="M33" i="9" s="1"/>
  <c r="M34" i="9" s="1"/>
  <c r="L43" i="9"/>
  <c r="K44" i="9"/>
  <c r="K45" i="9" s="1"/>
  <c r="K46" i="9" s="1"/>
  <c r="Q8" i="9"/>
  <c r="Q9" i="9" s="1"/>
  <c r="Q10" i="9" s="1"/>
  <c r="R7" i="9"/>
  <c r="Q13" i="9"/>
  <c r="P14" i="9"/>
  <c r="P15" i="9" s="1"/>
  <c r="P16" i="9" s="1"/>
  <c r="L38" i="9"/>
  <c r="L39" i="9" s="1"/>
  <c r="L40" i="9" s="1"/>
  <c r="M37" i="9"/>
  <c r="P19" i="9"/>
  <c r="O20" i="9"/>
  <c r="O21" i="9" s="1"/>
  <c r="O22" i="9" s="1"/>
  <c r="N26" i="9"/>
  <c r="N27" i="9" s="1"/>
  <c r="N28" i="9" s="1"/>
  <c r="O25" i="9"/>
  <c r="P25" i="9" l="1"/>
  <c r="O26" i="9"/>
  <c r="O27" i="9" s="1"/>
  <c r="O28" i="9" s="1"/>
  <c r="N37" i="9"/>
  <c r="M38" i="9"/>
  <c r="M39" i="9" s="1"/>
  <c r="M40" i="9" s="1"/>
  <c r="S7" i="9"/>
  <c r="R8" i="9"/>
  <c r="R9" i="9" s="1"/>
  <c r="R10" i="9" s="1"/>
  <c r="O31" i="9"/>
  <c r="N32" i="9"/>
  <c r="N33" i="9" s="1"/>
  <c r="N34" i="9" s="1"/>
  <c r="L49" i="9"/>
  <c r="K50" i="9"/>
  <c r="K51" i="9" s="1"/>
  <c r="K52" i="9" s="1"/>
  <c r="K54" i="9" s="1"/>
  <c r="K55" i="9" s="1"/>
  <c r="Q19" i="9"/>
  <c r="P20" i="9"/>
  <c r="P21" i="9" s="1"/>
  <c r="P22" i="9" s="1"/>
  <c r="Q14" i="9"/>
  <c r="Q15" i="9" s="1"/>
  <c r="Q16" i="9" s="1"/>
  <c r="R13" i="9"/>
  <c r="M43" i="9"/>
  <c r="L44" i="9"/>
  <c r="L45" i="9" s="1"/>
  <c r="L46" i="9" s="1"/>
  <c r="M44" i="9" l="1"/>
  <c r="M45" i="9" s="1"/>
  <c r="M46" i="9" s="1"/>
  <c r="N43" i="9"/>
  <c r="R19" i="9"/>
  <c r="Q20" i="9"/>
  <c r="Q21" i="9" s="1"/>
  <c r="Q22" i="9" s="1"/>
  <c r="O32" i="9"/>
  <c r="O33" i="9" s="1"/>
  <c r="O34" i="9" s="1"/>
  <c r="P31" i="9"/>
  <c r="O37" i="9"/>
  <c r="N38" i="9"/>
  <c r="N39" i="9" s="1"/>
  <c r="N40" i="9" s="1"/>
  <c r="S13" i="9"/>
  <c r="R14" i="9"/>
  <c r="R15" i="9" s="1"/>
  <c r="R16" i="9" s="1"/>
  <c r="K56" i="9"/>
  <c r="K57" i="9" s="1"/>
  <c r="K58" i="9" s="1"/>
  <c r="L55" i="9"/>
  <c r="L50" i="9"/>
  <c r="L51" i="9" s="1"/>
  <c r="L52" i="9" s="1"/>
  <c r="M49" i="9"/>
  <c r="S8" i="9"/>
  <c r="S9" i="9" s="1"/>
  <c r="S10" i="9" s="1"/>
  <c r="T7" i="9"/>
  <c r="T8" i="9" s="1"/>
  <c r="T9" i="9" s="1"/>
  <c r="T10" i="9" s="1"/>
  <c r="Q25" i="9"/>
  <c r="P26" i="9"/>
  <c r="P27" i="9" s="1"/>
  <c r="P28" i="9" s="1"/>
  <c r="L56" i="9" l="1"/>
  <c r="L57" i="9" s="1"/>
  <c r="L58" i="9" s="1"/>
  <c r="M55" i="9"/>
  <c r="P37" i="9"/>
  <c r="O38" i="9"/>
  <c r="O39" i="9" s="1"/>
  <c r="O40" i="9" s="1"/>
  <c r="R20" i="9"/>
  <c r="R21" i="9" s="1"/>
  <c r="R22" i="9" s="1"/>
  <c r="S19" i="9"/>
  <c r="N49" i="9"/>
  <c r="M50" i="9"/>
  <c r="M51" i="9" s="1"/>
  <c r="M52" i="9" s="1"/>
  <c r="Q31" i="9"/>
  <c r="P32" i="9"/>
  <c r="P33" i="9" s="1"/>
  <c r="P34" i="9" s="1"/>
  <c r="O43" i="9"/>
  <c r="N44" i="9"/>
  <c r="N45" i="9" s="1"/>
  <c r="N46" i="9" s="1"/>
  <c r="Q26" i="9"/>
  <c r="Q27" i="9" s="1"/>
  <c r="Q28" i="9" s="1"/>
  <c r="R25" i="9"/>
  <c r="S14" i="9"/>
  <c r="S15" i="9" s="1"/>
  <c r="S16" i="9" s="1"/>
  <c r="T13" i="9"/>
  <c r="D12" i="18"/>
  <c r="F12" i="18" l="1"/>
  <c r="T14" i="9"/>
  <c r="T15" i="9" s="1"/>
  <c r="T16" i="9" s="1"/>
  <c r="U13" i="9"/>
  <c r="U14" i="9" s="1"/>
  <c r="U15" i="9" s="1"/>
  <c r="U16" i="9" s="1"/>
  <c r="P43" i="9"/>
  <c r="O44" i="9"/>
  <c r="O45" i="9" s="1"/>
  <c r="O46" i="9" s="1"/>
  <c r="O49" i="9"/>
  <c r="N50" i="9"/>
  <c r="N51" i="9" s="1"/>
  <c r="N52" i="9" s="1"/>
  <c r="Q37" i="9"/>
  <c r="P38" i="9"/>
  <c r="P39" i="9" s="1"/>
  <c r="P40" i="9" s="1"/>
  <c r="R26" i="9"/>
  <c r="R27" i="9" s="1"/>
  <c r="R28" i="9" s="1"/>
  <c r="S25" i="9"/>
  <c r="T19" i="9"/>
  <c r="S20" i="9"/>
  <c r="S21" i="9" s="1"/>
  <c r="S22" i="9" s="1"/>
  <c r="M56" i="9"/>
  <c r="M57" i="9" s="1"/>
  <c r="M58" i="9" s="1"/>
  <c r="N55" i="9"/>
  <c r="R31" i="9"/>
  <c r="Q32" i="9"/>
  <c r="Q33" i="9" s="1"/>
  <c r="Q34" i="9" s="1"/>
  <c r="D13" i="18"/>
  <c r="F13" i="18" l="1"/>
  <c r="S31" i="9"/>
  <c r="R32" i="9"/>
  <c r="R33" i="9" s="1"/>
  <c r="R34" i="9" s="1"/>
  <c r="T20" i="9"/>
  <c r="T21" i="9" s="1"/>
  <c r="T22" i="9" s="1"/>
  <c r="U19" i="9"/>
  <c r="Q38" i="9"/>
  <c r="Q39" i="9" s="1"/>
  <c r="Q40" i="9" s="1"/>
  <c r="R37" i="9"/>
  <c r="P44" i="9"/>
  <c r="P45" i="9" s="1"/>
  <c r="P46" i="9" s="1"/>
  <c r="Q43" i="9"/>
  <c r="O55" i="9"/>
  <c r="N56" i="9"/>
  <c r="N57" i="9" s="1"/>
  <c r="N58" i="9" s="1"/>
  <c r="T25" i="9"/>
  <c r="S26" i="9"/>
  <c r="S27" i="9" s="1"/>
  <c r="S28" i="9" s="1"/>
  <c r="P49" i="9"/>
  <c r="O50" i="9"/>
  <c r="O51" i="9" s="1"/>
  <c r="O52" i="9" s="1"/>
  <c r="G81" i="16"/>
  <c r="H81" i="16" s="1"/>
  <c r="R16" i="17" s="1"/>
  <c r="R16" i="19" s="1"/>
  <c r="G77" i="16"/>
  <c r="H77" i="16" s="1"/>
  <c r="R14" i="17" s="1"/>
  <c r="R14" i="19" s="1"/>
  <c r="G80" i="16"/>
  <c r="H80" i="16" s="1"/>
  <c r="Q15" i="17" s="1"/>
  <c r="Q15" i="19" s="1"/>
  <c r="G79" i="16"/>
  <c r="H79" i="16" s="1"/>
  <c r="R15" i="17" s="1"/>
  <c r="R15" i="19" s="1"/>
  <c r="G78" i="16"/>
  <c r="H78" i="16" s="1"/>
  <c r="Q14" i="17" s="1"/>
  <c r="Q14" i="19" s="1"/>
  <c r="G75" i="16"/>
  <c r="H75" i="16" s="1"/>
  <c r="R13" i="17" s="1"/>
  <c r="R13" i="19" s="1"/>
  <c r="G76" i="16"/>
  <c r="H76" i="16" s="1"/>
  <c r="Q13" i="17" s="1"/>
  <c r="Q13" i="19" s="1"/>
  <c r="G82" i="16"/>
  <c r="H82" i="16" s="1"/>
  <c r="Q16" i="17" s="1"/>
  <c r="Q16" i="19" s="1"/>
  <c r="D14" i="18"/>
  <c r="F14" i="18" l="1"/>
  <c r="U25" i="9"/>
  <c r="T26" i="9"/>
  <c r="T27" i="9" s="1"/>
  <c r="T28" i="9" s="1"/>
  <c r="R38" i="9"/>
  <c r="R39" i="9" s="1"/>
  <c r="R40" i="9" s="1"/>
  <c r="S37" i="9"/>
  <c r="P50" i="9"/>
  <c r="P51" i="9" s="1"/>
  <c r="P52" i="9" s="1"/>
  <c r="Q49" i="9"/>
  <c r="P55" i="9"/>
  <c r="O56" i="9"/>
  <c r="O57" i="9" s="1"/>
  <c r="O58" i="9" s="1"/>
  <c r="T31" i="9"/>
  <c r="S32" i="9"/>
  <c r="S33" i="9" s="1"/>
  <c r="S34" i="9" s="1"/>
  <c r="Q44" i="9"/>
  <c r="Q45" i="9" s="1"/>
  <c r="Q46" i="9" s="1"/>
  <c r="R43" i="9"/>
  <c r="U20" i="9"/>
  <c r="U21" i="9" s="1"/>
  <c r="U22" i="9" s="1"/>
  <c r="V19" i="9"/>
  <c r="V20" i="9" s="1"/>
  <c r="V21" i="9" s="1"/>
  <c r="V22" i="9" s="1"/>
  <c r="G90" i="16"/>
  <c r="H90" i="16" s="1"/>
  <c r="Q20" i="17" s="1"/>
  <c r="Q20" i="19" s="1"/>
  <c r="G85" i="16"/>
  <c r="H85" i="16" s="1"/>
  <c r="R18" i="17" s="1"/>
  <c r="R18" i="19" s="1"/>
  <c r="G86" i="16"/>
  <c r="H86" i="16" s="1"/>
  <c r="Q18" i="17" s="1"/>
  <c r="Q18" i="19" s="1"/>
  <c r="G89" i="16"/>
  <c r="H89" i="16" s="1"/>
  <c r="R20" i="17" s="1"/>
  <c r="R20" i="19" s="1"/>
  <c r="G88" i="16"/>
  <c r="H88" i="16" s="1"/>
  <c r="Q19" i="17" s="1"/>
  <c r="Q19" i="19" s="1"/>
  <c r="G84" i="16"/>
  <c r="H84" i="16" s="1"/>
  <c r="Q17" i="17" s="1"/>
  <c r="Q17" i="19" s="1"/>
  <c r="G87" i="16"/>
  <c r="H87" i="16" s="1"/>
  <c r="R19" i="17" s="1"/>
  <c r="R19" i="19" s="1"/>
  <c r="G83" i="16"/>
  <c r="H83" i="16" s="1"/>
  <c r="R17" i="17" s="1"/>
  <c r="R17" i="19" s="1"/>
  <c r="D15" i="18"/>
  <c r="F15" i="18" l="1"/>
  <c r="P56" i="9"/>
  <c r="P57" i="9" s="1"/>
  <c r="P58" i="9" s="1"/>
  <c r="Q55" i="9"/>
  <c r="Q50" i="9"/>
  <c r="Q51" i="9" s="1"/>
  <c r="Q52" i="9" s="1"/>
  <c r="R49" i="9"/>
  <c r="U31" i="9"/>
  <c r="T32" i="9"/>
  <c r="T33" i="9" s="1"/>
  <c r="T34" i="9" s="1"/>
  <c r="U26" i="9"/>
  <c r="U27" i="9" s="1"/>
  <c r="U28" i="9" s="1"/>
  <c r="V25" i="9"/>
  <c r="S43" i="9"/>
  <c r="R44" i="9"/>
  <c r="R45" i="9" s="1"/>
  <c r="R46" i="9" s="1"/>
  <c r="S38" i="9"/>
  <c r="S39" i="9" s="1"/>
  <c r="S40" i="9" s="1"/>
  <c r="T37" i="9"/>
  <c r="G91" i="16"/>
  <c r="H91" i="16" s="1"/>
  <c r="R21" i="17" s="1"/>
  <c r="R21" i="19" s="1"/>
  <c r="G97" i="16"/>
  <c r="H97" i="16" s="1"/>
  <c r="R24" i="17" s="1"/>
  <c r="R24" i="19" s="1"/>
  <c r="G96" i="16"/>
  <c r="H96" i="16" s="1"/>
  <c r="Q23" i="17" s="1"/>
  <c r="Q23" i="19" s="1"/>
  <c r="G95" i="16"/>
  <c r="H95" i="16" s="1"/>
  <c r="R23" i="17" s="1"/>
  <c r="R23" i="19" s="1"/>
  <c r="G92" i="16"/>
  <c r="H92" i="16" s="1"/>
  <c r="Q21" i="17" s="1"/>
  <c r="Q21" i="19" s="1"/>
  <c r="G98" i="16"/>
  <c r="H98" i="16" s="1"/>
  <c r="Q24" i="17" s="1"/>
  <c r="Q24" i="19" s="1"/>
  <c r="G93" i="16"/>
  <c r="H93" i="16" s="1"/>
  <c r="R22" i="17" s="1"/>
  <c r="R22" i="19" s="1"/>
  <c r="G94" i="16"/>
  <c r="H94" i="16" s="1"/>
  <c r="Q22" i="17" s="1"/>
  <c r="Q22" i="19" s="1"/>
  <c r="D16" i="18"/>
  <c r="F16" i="18" l="1"/>
  <c r="R55" i="9"/>
  <c r="Q56" i="9"/>
  <c r="Q57" i="9" s="1"/>
  <c r="Q58" i="9" s="1"/>
  <c r="S44" i="9"/>
  <c r="S45" i="9" s="1"/>
  <c r="S46" i="9" s="1"/>
  <c r="T43" i="9"/>
  <c r="V31" i="9"/>
  <c r="U32" i="9"/>
  <c r="U33" i="9" s="1"/>
  <c r="U34" i="9" s="1"/>
  <c r="T38" i="9"/>
  <c r="T39" i="9" s="1"/>
  <c r="T40" i="9" s="1"/>
  <c r="U37" i="9"/>
  <c r="W25" i="9"/>
  <c r="W26" i="9" s="1"/>
  <c r="W27" i="9" s="1"/>
  <c r="W28" i="9" s="1"/>
  <c r="V26" i="9"/>
  <c r="V27" i="9" s="1"/>
  <c r="V28" i="9" s="1"/>
  <c r="S49" i="9"/>
  <c r="R50" i="9"/>
  <c r="R51" i="9" s="1"/>
  <c r="R52" i="9" s="1"/>
  <c r="G99" i="16"/>
  <c r="H99" i="16" s="1"/>
  <c r="P24" i="17" s="1"/>
  <c r="P24" i="19" s="1"/>
  <c r="G102" i="16"/>
  <c r="H102" i="16" s="1"/>
  <c r="O23" i="17" s="1"/>
  <c r="O23" i="19" s="1"/>
  <c r="G101" i="16"/>
  <c r="H101" i="16" s="1"/>
  <c r="P23" i="17" s="1"/>
  <c r="P23" i="19" s="1"/>
  <c r="G106" i="16"/>
  <c r="H106" i="16" s="1"/>
  <c r="O21" i="17" s="1"/>
  <c r="O21" i="19" s="1"/>
  <c r="G103" i="16"/>
  <c r="H103" i="16" s="1"/>
  <c r="P22" i="17" s="1"/>
  <c r="P22" i="19" s="1"/>
  <c r="G105" i="16"/>
  <c r="H105" i="16" s="1"/>
  <c r="P21" i="17" s="1"/>
  <c r="P21" i="19" s="1"/>
  <c r="G100" i="16"/>
  <c r="H100" i="16" s="1"/>
  <c r="O24" i="17" s="1"/>
  <c r="O24" i="19" s="1"/>
  <c r="G104" i="16"/>
  <c r="H104" i="16" s="1"/>
  <c r="O22" i="17" s="1"/>
  <c r="O22" i="19" s="1"/>
  <c r="D17" i="18"/>
  <c r="F17" i="18" l="1"/>
  <c r="T49" i="9"/>
  <c r="S50" i="9"/>
  <c r="S51" i="9" s="1"/>
  <c r="S52" i="9" s="1"/>
  <c r="W31" i="9"/>
  <c r="V32" i="9"/>
  <c r="V33" i="9" s="1"/>
  <c r="V34" i="9" s="1"/>
  <c r="R56" i="9"/>
  <c r="R57" i="9" s="1"/>
  <c r="R58" i="9" s="1"/>
  <c r="S55" i="9"/>
  <c r="U38" i="9"/>
  <c r="U39" i="9" s="1"/>
  <c r="U40" i="9" s="1"/>
  <c r="V37" i="9"/>
  <c r="T44" i="9"/>
  <c r="T45" i="9" s="1"/>
  <c r="T46" i="9" s="1"/>
  <c r="U43" i="9"/>
  <c r="G113" i="16"/>
  <c r="H113" i="16" s="1"/>
  <c r="P17" i="17" s="1"/>
  <c r="P17" i="19" s="1"/>
  <c r="G107" i="16"/>
  <c r="H107" i="16" s="1"/>
  <c r="P20" i="17" s="1"/>
  <c r="P20" i="19" s="1"/>
  <c r="G112" i="16"/>
  <c r="H112" i="16" s="1"/>
  <c r="O18" i="17" s="1"/>
  <c r="O18" i="19" s="1"/>
  <c r="G108" i="16"/>
  <c r="H108" i="16" s="1"/>
  <c r="O20" i="17" s="1"/>
  <c r="O20" i="19" s="1"/>
  <c r="G111" i="16"/>
  <c r="H111" i="16" s="1"/>
  <c r="P18" i="17" s="1"/>
  <c r="P18" i="19" s="1"/>
  <c r="G114" i="16"/>
  <c r="H114" i="16" s="1"/>
  <c r="O17" i="17" s="1"/>
  <c r="O17" i="19" s="1"/>
  <c r="G110" i="16"/>
  <c r="H110" i="16" s="1"/>
  <c r="O19" i="17" s="1"/>
  <c r="O19" i="19" s="1"/>
  <c r="G109" i="16"/>
  <c r="H109" i="16" s="1"/>
  <c r="P19" i="17" s="1"/>
  <c r="P19" i="19" s="1"/>
  <c r="D18" i="18"/>
  <c r="F18" i="18" l="1"/>
  <c r="X31" i="9"/>
  <c r="X32" i="9" s="1"/>
  <c r="X33" i="9" s="1"/>
  <c r="X34" i="9" s="1"/>
  <c r="W32" i="9"/>
  <c r="W33" i="9" s="1"/>
  <c r="W34" i="9" s="1"/>
  <c r="U44" i="9"/>
  <c r="U45" i="9" s="1"/>
  <c r="U46" i="9" s="1"/>
  <c r="V43" i="9"/>
  <c r="S56" i="9"/>
  <c r="S57" i="9" s="1"/>
  <c r="S58" i="9" s="1"/>
  <c r="T55" i="9"/>
  <c r="U49" i="9"/>
  <c r="T50" i="9"/>
  <c r="T51" i="9" s="1"/>
  <c r="T52" i="9" s="1"/>
  <c r="W37" i="9"/>
  <c r="V38" i="9"/>
  <c r="V39" i="9" s="1"/>
  <c r="V40" i="9" s="1"/>
  <c r="G117" i="16"/>
  <c r="H117" i="16" s="1"/>
  <c r="P15" i="17" s="1"/>
  <c r="P15" i="19" s="1"/>
  <c r="G120" i="16"/>
  <c r="H120" i="16" s="1"/>
  <c r="O14" i="17" s="1"/>
  <c r="O14" i="19" s="1"/>
  <c r="G121" i="16"/>
  <c r="H121" i="16" s="1"/>
  <c r="P13" i="17" s="1"/>
  <c r="P13" i="19" s="1"/>
  <c r="G118" i="16"/>
  <c r="H118" i="16" s="1"/>
  <c r="O15" i="17" s="1"/>
  <c r="O15" i="19" s="1"/>
  <c r="G119" i="16"/>
  <c r="H119" i="16" s="1"/>
  <c r="P14" i="17" s="1"/>
  <c r="P14" i="19" s="1"/>
  <c r="G116" i="16"/>
  <c r="H116" i="16" s="1"/>
  <c r="O16" i="17" s="1"/>
  <c r="O16" i="19" s="1"/>
  <c r="G115" i="16"/>
  <c r="H115" i="16" s="1"/>
  <c r="P16" i="17" s="1"/>
  <c r="P16" i="19" s="1"/>
  <c r="G122" i="16"/>
  <c r="H122" i="16" s="1"/>
  <c r="O13" i="17" s="1"/>
  <c r="O13" i="19" s="1"/>
  <c r="D19" i="18"/>
  <c r="F19" i="18" l="1"/>
  <c r="U50" i="9"/>
  <c r="U51" i="9" s="1"/>
  <c r="U52" i="9" s="1"/>
  <c r="V49" i="9"/>
  <c r="U55" i="9"/>
  <c r="T56" i="9"/>
  <c r="T57" i="9" s="1"/>
  <c r="T58" i="9" s="1"/>
  <c r="W38" i="9"/>
  <c r="W39" i="9" s="1"/>
  <c r="W40" i="9" s="1"/>
  <c r="X37" i="9"/>
  <c r="W43" i="9"/>
  <c r="V44" i="9"/>
  <c r="V45" i="9" s="1"/>
  <c r="V46" i="9" s="1"/>
  <c r="G123" i="16"/>
  <c r="H123" i="16" s="1"/>
  <c r="P12" i="17" s="1"/>
  <c r="P12" i="19" s="1"/>
  <c r="G126" i="16"/>
  <c r="H126" i="16" s="1"/>
  <c r="O11" i="17" s="1"/>
  <c r="O11" i="19" s="1"/>
  <c r="G129" i="16"/>
  <c r="H129" i="16" s="1"/>
  <c r="P8" i="17" s="1"/>
  <c r="P8" i="19" s="1"/>
  <c r="G128" i="16"/>
  <c r="H128" i="16" s="1"/>
  <c r="O9" i="17" s="1"/>
  <c r="O9" i="19" s="1"/>
  <c r="G124" i="16"/>
  <c r="H124" i="16" s="1"/>
  <c r="O12" i="17" s="1"/>
  <c r="O12" i="19" s="1"/>
  <c r="G127" i="16"/>
  <c r="H127" i="16" s="1"/>
  <c r="P9" i="17" s="1"/>
  <c r="P9" i="19" s="1"/>
  <c r="G130" i="16"/>
  <c r="H130" i="16" s="1"/>
  <c r="O8" i="17" s="1"/>
  <c r="O8" i="19" s="1"/>
  <c r="G125" i="16"/>
  <c r="H125" i="16" s="1"/>
  <c r="P11" i="17" s="1"/>
  <c r="P11" i="19" s="1"/>
  <c r="D20" i="18"/>
  <c r="F20" i="18" l="1"/>
  <c r="X43" i="9"/>
  <c r="W44" i="9"/>
  <c r="W45" i="9" s="1"/>
  <c r="W46" i="9" s="1"/>
  <c r="U56" i="9"/>
  <c r="U57" i="9" s="1"/>
  <c r="U58" i="9" s="1"/>
  <c r="V55" i="9"/>
  <c r="X38" i="9"/>
  <c r="X39" i="9" s="1"/>
  <c r="X40" i="9" s="1"/>
  <c r="Y37" i="9"/>
  <c r="Y38" i="9" s="1"/>
  <c r="Y39" i="9" s="1"/>
  <c r="Y40" i="9" s="1"/>
  <c r="V50" i="9"/>
  <c r="V51" i="9" s="1"/>
  <c r="V52" i="9" s="1"/>
  <c r="W49" i="9"/>
  <c r="G134" i="16"/>
  <c r="H134" i="16" s="1"/>
  <c r="O6" i="17" s="1"/>
  <c r="O6" i="19" s="1"/>
  <c r="G137" i="16"/>
  <c r="H137" i="16" s="1"/>
  <c r="P4" i="17" s="1"/>
  <c r="P4" i="19" s="1"/>
  <c r="G131" i="16"/>
  <c r="H131" i="16" s="1"/>
  <c r="P7" i="17" s="1"/>
  <c r="P7" i="19" s="1"/>
  <c r="G136" i="16"/>
  <c r="H136" i="16" s="1"/>
  <c r="O5" i="17" s="1"/>
  <c r="O5" i="19" s="1"/>
  <c r="G133" i="16"/>
  <c r="H133" i="16" s="1"/>
  <c r="P6" i="17" s="1"/>
  <c r="P6" i="19" s="1"/>
  <c r="G138" i="16"/>
  <c r="H138" i="16" s="1"/>
  <c r="O4" i="17" s="1"/>
  <c r="O4" i="19" s="1"/>
  <c r="G135" i="16"/>
  <c r="H135" i="16" s="1"/>
  <c r="P5" i="17" s="1"/>
  <c r="P5" i="19" s="1"/>
  <c r="G132" i="16"/>
  <c r="H132" i="16" s="1"/>
  <c r="O7" i="17" s="1"/>
  <c r="O7" i="19" s="1"/>
  <c r="D21" i="18"/>
  <c r="F21" i="18" l="1"/>
  <c r="X44" i="9"/>
  <c r="X45" i="9" s="1"/>
  <c r="X46" i="9" s="1"/>
  <c r="Y43" i="9"/>
  <c r="X49" i="9"/>
  <c r="W50" i="9"/>
  <c r="W51" i="9" s="1"/>
  <c r="W52" i="9" s="1"/>
  <c r="W55" i="9"/>
  <c r="V56" i="9"/>
  <c r="V57" i="9" s="1"/>
  <c r="V58" i="9" s="1"/>
  <c r="G146" i="16"/>
  <c r="H146" i="16" s="1"/>
  <c r="M7" i="17" s="1"/>
  <c r="M7" i="19" s="1"/>
  <c r="G142" i="16"/>
  <c r="H142" i="16" s="1"/>
  <c r="M5" i="17" s="1"/>
  <c r="M5" i="19" s="1"/>
  <c r="G145" i="16"/>
  <c r="H145" i="16" s="1"/>
  <c r="N7" i="17" s="1"/>
  <c r="N7" i="19" s="1"/>
  <c r="G143" i="16"/>
  <c r="H143" i="16" s="1"/>
  <c r="N6" i="17" s="1"/>
  <c r="N6" i="19" s="1"/>
  <c r="G141" i="16"/>
  <c r="H141" i="16" s="1"/>
  <c r="N5" i="17" s="1"/>
  <c r="N5" i="19" s="1"/>
  <c r="G139" i="16"/>
  <c r="H139" i="16" s="1"/>
  <c r="N4" i="17" s="1"/>
  <c r="N4" i="19" s="1"/>
  <c r="G144" i="16"/>
  <c r="H144" i="16" s="1"/>
  <c r="M6" i="17" s="1"/>
  <c r="M6" i="19" s="1"/>
  <c r="G140" i="16"/>
  <c r="H140" i="16" s="1"/>
  <c r="M4" i="17" s="1"/>
  <c r="M4" i="19" s="1"/>
  <c r="D22" i="18"/>
  <c r="F22" i="18" l="1"/>
  <c r="X50" i="9"/>
  <c r="X51" i="9" s="1"/>
  <c r="X52" i="9" s="1"/>
  <c r="Y49" i="9"/>
  <c r="Z43" i="9"/>
  <c r="Z44" i="9" s="1"/>
  <c r="Z45" i="9" s="1"/>
  <c r="Z46" i="9" s="1"/>
  <c r="Y44" i="9"/>
  <c r="Y45" i="9" s="1"/>
  <c r="Y46" i="9" s="1"/>
  <c r="W56" i="9"/>
  <c r="W57" i="9" s="1"/>
  <c r="W58" i="9" s="1"/>
  <c r="X55" i="9"/>
  <c r="G152" i="16"/>
  <c r="H152" i="16" s="1"/>
  <c r="M11" i="17" s="1"/>
  <c r="M11" i="19" s="1"/>
  <c r="G151" i="16"/>
  <c r="H151" i="16" s="1"/>
  <c r="N11" i="17" s="1"/>
  <c r="N11" i="19" s="1"/>
  <c r="G154" i="16"/>
  <c r="H154" i="16" s="1"/>
  <c r="M12" i="17" s="1"/>
  <c r="M12" i="19" s="1"/>
  <c r="G149" i="16"/>
  <c r="H149" i="16" s="1"/>
  <c r="N9" i="17" s="1"/>
  <c r="N9" i="19" s="1"/>
  <c r="G148" i="16"/>
  <c r="H148" i="16" s="1"/>
  <c r="M8" i="17" s="1"/>
  <c r="M8" i="19" s="1"/>
  <c r="G150" i="16"/>
  <c r="H150" i="16" s="1"/>
  <c r="M9" i="17" s="1"/>
  <c r="M9" i="19" s="1"/>
  <c r="G153" i="16"/>
  <c r="H153" i="16" s="1"/>
  <c r="N12" i="17" s="1"/>
  <c r="N12" i="19" s="1"/>
  <c r="G147" i="16"/>
  <c r="H147" i="16" s="1"/>
  <c r="N8" i="17" s="1"/>
  <c r="N8" i="19" s="1"/>
  <c r="D23" i="18"/>
  <c r="F23" i="18" l="1"/>
  <c r="Y55" i="9"/>
  <c r="X56" i="9"/>
  <c r="X57" i="9" s="1"/>
  <c r="X58" i="9" s="1"/>
  <c r="Z49" i="9"/>
  <c r="Y50" i="9"/>
  <c r="Y51" i="9" s="1"/>
  <c r="Y52" i="9" s="1"/>
  <c r="G159" i="16"/>
  <c r="H159" i="16" s="1"/>
  <c r="N15" i="17" s="1"/>
  <c r="N15" i="19" s="1"/>
  <c r="G156" i="16"/>
  <c r="H156" i="16" s="1"/>
  <c r="M13" i="17" s="1"/>
  <c r="M13" i="19" s="1"/>
  <c r="G157" i="16"/>
  <c r="H157" i="16" s="1"/>
  <c r="N14" i="17" s="1"/>
  <c r="N14" i="19" s="1"/>
  <c r="G155" i="16"/>
  <c r="H155" i="16" s="1"/>
  <c r="N13" i="17" s="1"/>
  <c r="N13" i="19" s="1"/>
  <c r="G162" i="16"/>
  <c r="H162" i="16" s="1"/>
  <c r="M16" i="17" s="1"/>
  <c r="M16" i="19" s="1"/>
  <c r="G160" i="16"/>
  <c r="H160" i="16" s="1"/>
  <c r="M15" i="17" s="1"/>
  <c r="M15" i="19" s="1"/>
  <c r="G158" i="16"/>
  <c r="H158" i="16" s="1"/>
  <c r="M14" i="17" s="1"/>
  <c r="M14" i="19" s="1"/>
  <c r="G161" i="16"/>
  <c r="H161" i="16" s="1"/>
  <c r="N16" i="17" s="1"/>
  <c r="N16" i="19" s="1"/>
  <c r="D24" i="18"/>
  <c r="F24" i="18" l="1"/>
  <c r="AA49" i="9"/>
  <c r="AA50" i="9" s="1"/>
  <c r="AA51" i="9" s="1"/>
  <c r="AA52" i="9" s="1"/>
  <c r="Z50" i="9"/>
  <c r="Z51" i="9" s="1"/>
  <c r="Z52" i="9" s="1"/>
  <c r="Z55" i="9"/>
  <c r="Y56" i="9"/>
  <c r="Y57" i="9" s="1"/>
  <c r="Y58" i="9" s="1"/>
  <c r="G166" i="16"/>
  <c r="H166" i="16" s="1"/>
  <c r="M18" i="17" s="1"/>
  <c r="M18" i="19" s="1"/>
  <c r="G165" i="16"/>
  <c r="H165" i="16" s="1"/>
  <c r="N18" i="17" s="1"/>
  <c r="N18" i="19" s="1"/>
  <c r="G167" i="16"/>
  <c r="H167" i="16" s="1"/>
  <c r="N19" i="17" s="1"/>
  <c r="N19" i="19" s="1"/>
  <c r="G169" i="16"/>
  <c r="H169" i="16" s="1"/>
  <c r="N20" i="17" s="1"/>
  <c r="N20" i="19" s="1"/>
  <c r="G170" i="16"/>
  <c r="H170" i="16" s="1"/>
  <c r="M20" i="17" s="1"/>
  <c r="M20" i="19" s="1"/>
  <c r="G168" i="16"/>
  <c r="H168" i="16" s="1"/>
  <c r="M19" i="17" s="1"/>
  <c r="M19" i="19" s="1"/>
  <c r="G163" i="16"/>
  <c r="H163" i="16" s="1"/>
  <c r="N17" i="17" s="1"/>
  <c r="N17" i="19" s="1"/>
  <c r="G164" i="16"/>
  <c r="H164" i="16" s="1"/>
  <c r="M17" i="17" s="1"/>
  <c r="M17" i="19" s="1"/>
  <c r="D25" i="18"/>
  <c r="F25" i="18" l="1"/>
  <c r="Z56" i="9"/>
  <c r="Z57" i="9" s="1"/>
  <c r="Z58" i="9" s="1"/>
  <c r="AA55" i="9"/>
  <c r="G176" i="16"/>
  <c r="H176" i="16" s="1"/>
  <c r="M23" i="17" s="1"/>
  <c r="M23" i="19" s="1"/>
  <c r="G171" i="16"/>
  <c r="H171" i="16" s="1"/>
  <c r="N21" i="17" s="1"/>
  <c r="N21" i="19" s="1"/>
  <c r="G175" i="16"/>
  <c r="H175" i="16" s="1"/>
  <c r="N23" i="17" s="1"/>
  <c r="N23" i="19" s="1"/>
  <c r="G174" i="16"/>
  <c r="H174" i="16" s="1"/>
  <c r="M22" i="17" s="1"/>
  <c r="M22" i="19" s="1"/>
  <c r="G172" i="16"/>
  <c r="H172" i="16" s="1"/>
  <c r="M21" i="17" s="1"/>
  <c r="M21" i="19" s="1"/>
  <c r="G178" i="16"/>
  <c r="H178" i="16" s="1"/>
  <c r="M24" i="17" s="1"/>
  <c r="M24" i="19" s="1"/>
  <c r="G177" i="16"/>
  <c r="H177" i="16" s="1"/>
  <c r="N24" i="17" s="1"/>
  <c r="N24" i="19" s="1"/>
  <c r="G173" i="16"/>
  <c r="H173" i="16" s="1"/>
  <c r="N22" i="17" s="1"/>
  <c r="N22" i="19" s="1"/>
  <c r="D26" i="18"/>
  <c r="F26" i="18" l="1"/>
  <c r="AB55" i="9"/>
  <c r="AB56" i="9" s="1"/>
  <c r="AB57" i="9" s="1"/>
  <c r="AB58" i="9" s="1"/>
  <c r="AA56" i="9"/>
  <c r="AA57" i="9" s="1"/>
  <c r="AA58" i="9" s="1"/>
  <c r="G181" i="16"/>
  <c r="H181" i="16" s="1"/>
  <c r="L15" i="17" s="1"/>
  <c r="L15" i="19" s="1"/>
  <c r="G182" i="16"/>
  <c r="H182" i="16" s="1"/>
  <c r="K15" i="17" s="1"/>
  <c r="K15" i="19" s="1"/>
  <c r="G180" i="16"/>
  <c r="H180" i="16" s="1"/>
  <c r="K16" i="17" s="1"/>
  <c r="K16" i="19" s="1"/>
  <c r="G185" i="16"/>
  <c r="H185" i="16" s="1"/>
  <c r="L13" i="17" s="1"/>
  <c r="L13" i="19" s="1"/>
  <c r="G179" i="16"/>
  <c r="H179" i="16" s="1"/>
  <c r="L16" i="17" s="1"/>
  <c r="L16" i="19" s="1"/>
  <c r="G183" i="16"/>
  <c r="H183" i="16" s="1"/>
  <c r="L14" i="17" s="1"/>
  <c r="L14" i="19" s="1"/>
  <c r="G186" i="16"/>
  <c r="H186" i="16" s="1"/>
  <c r="K13" i="17" s="1"/>
  <c r="K13" i="19" s="1"/>
  <c r="G184" i="16"/>
  <c r="H184" i="16" s="1"/>
  <c r="K14" i="17" s="1"/>
  <c r="K14" i="19" s="1"/>
  <c r="D27" i="18"/>
  <c r="D28" i="18"/>
  <c r="F27" i="18" l="1"/>
  <c r="F28" i="18"/>
  <c r="G190" i="16"/>
  <c r="H190" i="16" s="1"/>
  <c r="H14" i="17" s="1"/>
  <c r="H14" i="19" s="1"/>
  <c r="G191" i="16"/>
  <c r="H191" i="16" s="1"/>
  <c r="I15" i="17" s="1"/>
  <c r="I15" i="19" s="1"/>
  <c r="G188" i="16"/>
  <c r="H188" i="16" s="1"/>
  <c r="H13" i="17" s="1"/>
  <c r="H13" i="19" s="1"/>
  <c r="G192" i="16"/>
  <c r="H192" i="16" s="1"/>
  <c r="H15" i="17" s="1"/>
  <c r="H15" i="19" s="1"/>
  <c r="G189" i="16"/>
  <c r="H189" i="16" s="1"/>
  <c r="I14" i="17" s="1"/>
  <c r="I14" i="19" s="1"/>
  <c r="G194" i="16"/>
  <c r="H194" i="16" s="1"/>
  <c r="H16" i="17" s="1"/>
  <c r="H16" i="19" s="1"/>
  <c r="G193" i="16"/>
  <c r="H193" i="16" s="1"/>
  <c r="I16" i="17" s="1"/>
  <c r="I16" i="19" s="1"/>
  <c r="G187" i="16"/>
  <c r="H187" i="16" s="1"/>
  <c r="I13" i="17" s="1"/>
  <c r="I13" i="19" s="1"/>
  <c r="G204" i="16" l="1"/>
  <c r="H204" i="16" s="1"/>
  <c r="D13" i="17" s="1"/>
  <c r="D13" i="19" s="1"/>
  <c r="G210" i="16"/>
  <c r="H210" i="16" s="1"/>
  <c r="D16" i="17" s="1"/>
  <c r="D16" i="19" s="1"/>
  <c r="G209" i="16"/>
  <c r="H209" i="16" s="1"/>
  <c r="E16" i="17" s="1"/>
  <c r="E16" i="19" s="1"/>
  <c r="G205" i="16"/>
  <c r="H205" i="16" s="1"/>
  <c r="E14" i="17" s="1"/>
  <c r="E14" i="19" s="1"/>
  <c r="G203" i="16"/>
  <c r="H203" i="16" s="1"/>
  <c r="E13" i="17" s="1"/>
  <c r="E13" i="19" s="1"/>
  <c r="G206" i="16"/>
  <c r="H206" i="16" s="1"/>
  <c r="D14" i="17" s="1"/>
  <c r="D14" i="19" s="1"/>
  <c r="G208" i="16"/>
  <c r="H208" i="16" s="1"/>
  <c r="D15" i="17" s="1"/>
  <c r="D15" i="19" s="1"/>
  <c r="G207" i="16"/>
  <c r="H207" i="16" s="1"/>
  <c r="E15" i="17" s="1"/>
  <c r="E15" i="19" s="1"/>
  <c r="G199" i="16"/>
  <c r="H199" i="16" s="1"/>
  <c r="G14" i="17" s="1"/>
  <c r="G14" i="19" s="1"/>
  <c r="G201" i="16"/>
  <c r="H201" i="16" s="1"/>
  <c r="G13" i="17" s="1"/>
  <c r="G13" i="19" s="1"/>
  <c r="G197" i="16"/>
  <c r="H197" i="16" s="1"/>
  <c r="G15" i="17" s="1"/>
  <c r="G15" i="19" s="1"/>
  <c r="G200" i="16"/>
  <c r="H200" i="16" s="1"/>
  <c r="F14" i="17" s="1"/>
  <c r="F14" i="19" s="1"/>
  <c r="G198" i="16"/>
  <c r="H198" i="16" s="1"/>
  <c r="F15" i="17" s="1"/>
  <c r="F15" i="19" s="1"/>
  <c r="G196" i="16"/>
  <c r="H196" i="16" s="1"/>
  <c r="F16" i="17" s="1"/>
  <c r="F16" i="19" s="1"/>
  <c r="G195" i="16"/>
  <c r="H195" i="16" s="1"/>
  <c r="G16" i="17" s="1"/>
  <c r="G16" i="19" s="1"/>
  <c r="G202" i="16"/>
  <c r="H202" i="16" s="1"/>
  <c r="F13" i="17" s="1"/>
  <c r="F13" i="19" s="1"/>
</calcChain>
</file>

<file path=xl/sharedStrings.xml><?xml version="1.0" encoding="utf-8"?>
<sst xmlns="http://schemas.openxmlformats.org/spreadsheetml/2006/main" count="279" uniqueCount="272">
  <si>
    <t>0100</t>
    <phoneticPr fontId="1"/>
  </si>
  <si>
    <t>αの指数</t>
  </si>
  <si>
    <t>Exponent of α</t>
  </si>
  <si>
    <t>整数</t>
  </si>
  <si>
    <t>Integer</t>
  </si>
  <si>
    <r>
      <t>表４、GF(2</t>
    </r>
    <r>
      <rPr>
        <vertAlign val="superscript"/>
        <sz val="10"/>
        <color theme="1"/>
        <rFont val="ＭＳ Ｐゴシック"/>
        <family val="3"/>
        <charset val="128"/>
      </rPr>
      <t>8</t>
    </r>
    <r>
      <rPr>
        <sz val="10"/>
        <color theme="1"/>
        <rFont val="ＭＳ Ｐゴシック"/>
        <family val="3"/>
        <charset val="128"/>
      </rPr>
      <t>)αの指数と整数の対応表</t>
    </r>
  </si>
  <si>
    <t>https://www.swetake.com/qrcode/qr_table4.html</t>
    <phoneticPr fontId="1"/>
  </si>
  <si>
    <t>8bit byteモード</t>
    <phoneticPr fontId="1"/>
  </si>
  <si>
    <t>10</t>
    <phoneticPr fontId="1"/>
  </si>
  <si>
    <t>010</t>
    <phoneticPr fontId="1"/>
  </si>
  <si>
    <t>0011110101</t>
    <phoneticPr fontId="1"/>
  </si>
  <si>
    <t>G(x)=x10+x8+x5+x4+x2+x+1</t>
    <phoneticPr fontId="1"/>
  </si>
  <si>
    <t>10011</t>
    <phoneticPr fontId="1"/>
  </si>
  <si>
    <t>x4+x+1</t>
    <phoneticPr fontId="1"/>
  </si>
  <si>
    <t>x14+x11+x10</t>
    <phoneticPr fontId="1"/>
  </si>
  <si>
    <t>10010</t>
    <phoneticPr fontId="1"/>
  </si>
  <si>
    <t>x4+x</t>
    <phoneticPr fontId="1"/>
  </si>
  <si>
    <t>x14+x11</t>
    <phoneticPr fontId="1"/>
  </si>
  <si>
    <t>剰余R(x)=x8+x7+x6+x</t>
    <phoneticPr fontId="1"/>
  </si>
  <si>
    <t>0111000010</t>
    <phoneticPr fontId="1"/>
  </si>
  <si>
    <t>101010000010010　</t>
    <phoneticPr fontId="1"/>
  </si>
  <si>
    <t>001100111010000</t>
    <phoneticPr fontId="1"/>
  </si>
  <si>
    <t>011</t>
    <phoneticPr fontId="1"/>
  </si>
  <si>
    <t>$M$4</t>
  </si>
  <si>
    <t>$N$4</t>
  </si>
  <si>
    <t>$O$4</t>
  </si>
  <si>
    <t>$P$4</t>
  </si>
  <si>
    <t>$M$5</t>
  </si>
  <si>
    <t>$N$5</t>
  </si>
  <si>
    <t>$O$5</t>
  </si>
  <si>
    <t>$P$5</t>
  </si>
  <si>
    <t>$M$6</t>
  </si>
  <si>
    <t>$N$6</t>
  </si>
  <si>
    <t>$O$6</t>
  </si>
  <si>
    <t>$P$6</t>
  </si>
  <si>
    <t>$M$7</t>
  </si>
  <si>
    <t>$N$7</t>
  </si>
  <si>
    <t>$O$7</t>
  </si>
  <si>
    <t>$P$7</t>
  </si>
  <si>
    <t>$M$8</t>
  </si>
  <si>
    <t>$N$8</t>
  </si>
  <si>
    <t>$O$8</t>
  </si>
  <si>
    <t>$P$8</t>
  </si>
  <si>
    <t>$M$9</t>
  </si>
  <si>
    <t>$N$9</t>
  </si>
  <si>
    <t>$O$9</t>
  </si>
  <si>
    <t>$P$9</t>
  </si>
  <si>
    <t>$M$11</t>
  </si>
  <si>
    <t>$N$11</t>
  </si>
  <si>
    <t>$O$11</t>
  </si>
  <si>
    <t>$P$11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</si>
  <si>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</si>
  <si>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</si>
  <si>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</si>
  <si>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</si>
  <si>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</si>
  <si>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</si>
  <si>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</si>
  <si>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</si>
  <si>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</si>
  <si>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</si>
  <si>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$K$13</t>
  </si>
  <si>
    <t>$L$13</t>
  </si>
  <si>
    <t>$M$13</t>
  </si>
  <si>
    <t>$N$13</t>
  </si>
  <si>
    <t>$O$13</t>
  </si>
  <si>
    <t>$P$13</t>
  </si>
  <si>
    <t>$Q$13</t>
  </si>
  <si>
    <t>$R$13</t>
  </si>
  <si>
    <t>$S$13</t>
  </si>
  <si>
    <t>$T$13</t>
  </si>
  <si>
    <t>$U$13</t>
  </si>
  <si>
    <t>$V$13</t>
  </si>
  <si>
    <t>$W$13</t>
  </si>
  <si>
    <t>$X$13</t>
  </si>
  <si>
    <t>$D$14</t>
  </si>
  <si>
    <t>$E$14</t>
  </si>
  <si>
    <t>$F$14</t>
  </si>
  <si>
    <t>$G$14</t>
  </si>
  <si>
    <t>$H$14</t>
  </si>
  <si>
    <t>$I$14</t>
  </si>
  <si>
    <t>$K$14</t>
  </si>
  <si>
    <t>$L$14</t>
  </si>
  <si>
    <t>$M$14</t>
  </si>
  <si>
    <t>$N$14</t>
  </si>
  <si>
    <t>$O$14</t>
  </si>
  <si>
    <t>$P$14</t>
  </si>
  <si>
    <t>$Q$14</t>
  </si>
  <si>
    <t>$R$14</t>
  </si>
  <si>
    <t>$S$14</t>
  </si>
  <si>
    <t>$T$14</t>
  </si>
  <si>
    <t>$U$14</t>
  </si>
  <si>
    <t>$V$14</t>
  </si>
  <si>
    <t>$W$14</t>
  </si>
  <si>
    <t>$X$14</t>
  </si>
  <si>
    <t>$D$15</t>
  </si>
  <si>
    <t>$E$15</t>
  </si>
  <si>
    <t>$F$15</t>
  </si>
  <si>
    <t>$G$15</t>
  </si>
  <si>
    <t>$H$15</t>
  </si>
  <si>
    <t>$I$15</t>
  </si>
  <si>
    <t>$K$15</t>
  </si>
  <si>
    <t>$L$15</t>
  </si>
  <si>
    <t>$M$15</t>
  </si>
  <si>
    <t>$N$15</t>
  </si>
  <si>
    <t>$O$15</t>
  </si>
  <si>
    <t>$P$15</t>
  </si>
  <si>
    <t>$Q$15</t>
  </si>
  <si>
    <t>$R$15</t>
  </si>
  <si>
    <t>$S$15</t>
  </si>
  <si>
    <t>$T$15</t>
  </si>
  <si>
    <t>$U$15</t>
  </si>
  <si>
    <t>$V$15</t>
  </si>
  <si>
    <t>$W$15</t>
  </si>
  <si>
    <t>$X$15</t>
  </si>
  <si>
    <t>$D$16</t>
  </si>
  <si>
    <t>$E$16</t>
  </si>
  <si>
    <t>$F$16</t>
  </si>
  <si>
    <t>$G$16</t>
  </si>
  <si>
    <t>$H$16</t>
  </si>
  <si>
    <t>$I$16</t>
  </si>
  <si>
    <t>$K$16</t>
  </si>
  <si>
    <t>$L$16</t>
  </si>
  <si>
    <t>$M$16</t>
  </si>
  <si>
    <t>$N$16</t>
  </si>
  <si>
    <t>$O$16</t>
  </si>
  <si>
    <t>$P$16</t>
  </si>
  <si>
    <t>$Q$16</t>
  </si>
  <si>
    <t>$R$16</t>
  </si>
  <si>
    <t>$S$16</t>
  </si>
  <si>
    <t>$T$16</t>
  </si>
  <si>
    <t>$U$16</t>
  </si>
  <si>
    <t>$V$16</t>
  </si>
  <si>
    <t>$W$16</t>
  </si>
  <si>
    <t>$X$16</t>
  </si>
  <si>
    <t>$M$17</t>
  </si>
  <si>
    <t>$N$17</t>
  </si>
  <si>
    <t>$O$17</t>
  </si>
  <si>
    <t>$P$17</t>
  </si>
  <si>
    <t>$Q$17</t>
  </si>
  <si>
    <t>$R$17</t>
  </si>
  <si>
    <t>$S$17</t>
  </si>
  <si>
    <t>$T$17</t>
  </si>
  <si>
    <t>$U$17</t>
  </si>
  <si>
    <t>$V$17</t>
  </si>
  <si>
    <t>$W$17</t>
  </si>
  <si>
    <t>$X$17</t>
  </si>
  <si>
    <t>$M$18</t>
  </si>
  <si>
    <t>$N$18</t>
  </si>
  <si>
    <t>$O$18</t>
  </si>
  <si>
    <t>$P$18</t>
  </si>
  <si>
    <t>$Q$18</t>
  </si>
  <si>
    <t>$R$18</t>
  </si>
  <si>
    <t>$S$18</t>
  </si>
  <si>
    <t>$T$18</t>
  </si>
  <si>
    <t>$U$18</t>
  </si>
  <si>
    <t>$V$18</t>
  </si>
  <si>
    <t>$W$18</t>
  </si>
  <si>
    <t>$X$18</t>
  </si>
  <si>
    <t>$M$19</t>
  </si>
  <si>
    <t>$N$19</t>
  </si>
  <si>
    <t>$O$19</t>
  </si>
  <si>
    <t>$P$19</t>
  </si>
  <si>
    <t>$Q$19</t>
  </si>
  <si>
    <t>$R$19</t>
  </si>
  <si>
    <t>$S$19</t>
  </si>
  <si>
    <t>$T$19</t>
  </si>
  <si>
    <t>$U$19</t>
  </si>
  <si>
    <t>$V$19</t>
  </si>
  <si>
    <t>$W$19</t>
  </si>
  <si>
    <t>$X$19</t>
  </si>
  <si>
    <t>$M$20</t>
  </si>
  <si>
    <t>$N$20</t>
  </si>
  <si>
    <t>$O$20</t>
  </si>
  <si>
    <t>$P$20</t>
  </si>
  <si>
    <t>$Q$20</t>
  </si>
  <si>
    <t>$R$20</t>
  </si>
  <si>
    <t>$S$20</t>
  </si>
  <si>
    <t>$T$20</t>
  </si>
  <si>
    <t>$U$20</t>
  </si>
  <si>
    <t>$V$20</t>
  </si>
  <si>
    <t>$W$20</t>
  </si>
  <si>
    <t>$X$20</t>
  </si>
  <si>
    <t>$M$21</t>
  </si>
  <si>
    <t>$N$21</t>
  </si>
  <si>
    <t>$O$21</t>
  </si>
  <si>
    <t>$P$21</t>
  </si>
  <si>
    <t>$Q$21</t>
  </si>
  <si>
    <t>$R$21</t>
  </si>
  <si>
    <t>$S$21</t>
  </si>
  <si>
    <t>$T$21</t>
  </si>
  <si>
    <t>$U$21</t>
  </si>
  <si>
    <t>$V$21</t>
  </si>
  <si>
    <t>$W$21</t>
  </si>
  <si>
    <t>$X$21</t>
  </si>
  <si>
    <t>$M$22</t>
  </si>
  <si>
    <t>$N$22</t>
  </si>
  <si>
    <t>$O$22</t>
  </si>
  <si>
    <t>$P$22</t>
  </si>
  <si>
    <t>$Q$22</t>
  </si>
  <si>
    <t>$R$22</t>
  </si>
  <si>
    <t>$S$22</t>
  </si>
  <si>
    <t>$T$22</t>
  </si>
  <si>
    <t>$U$22</t>
  </si>
  <si>
    <t>$V$22</t>
  </si>
  <si>
    <t>$W$22</t>
  </si>
  <si>
    <t>$X$22</t>
  </si>
  <si>
    <t>$M$23</t>
  </si>
  <si>
    <t>$N$23</t>
  </si>
  <si>
    <t>$O$23</t>
  </si>
  <si>
    <t>$P$23</t>
  </si>
  <si>
    <t>$Q$23</t>
  </si>
  <si>
    <t>$R$23</t>
  </si>
  <si>
    <t>$S$23</t>
  </si>
  <si>
    <t>$T$23</t>
  </si>
  <si>
    <t>$U$23</t>
  </si>
  <si>
    <t>$V$23</t>
  </si>
  <si>
    <t>$W$23</t>
  </si>
  <si>
    <t>$X$23</t>
  </si>
  <si>
    <t>$M$24</t>
  </si>
  <si>
    <t>$N$24</t>
  </si>
  <si>
    <t>$O$24</t>
  </si>
  <si>
    <t>$P$24</t>
  </si>
  <si>
    <t>$Q$24</t>
  </si>
  <si>
    <t>$R$24</t>
  </si>
  <si>
    <t>$S$24</t>
  </si>
  <si>
    <t>$T$24</t>
  </si>
  <si>
    <t>$U$24</t>
  </si>
  <si>
    <t>$V$24</t>
  </si>
  <si>
    <t>$W$24</t>
  </si>
  <si>
    <t>$X$24</t>
  </si>
  <si>
    <t>$L$58</t>
  </si>
  <si>
    <t>$M$58</t>
  </si>
  <si>
    <t>$N$58</t>
  </si>
  <si>
    <t>$O$58</t>
  </si>
  <si>
    <t>$P$58</t>
  </si>
  <si>
    <t>$Q$58</t>
  </si>
  <si>
    <t>$R$58</t>
  </si>
  <si>
    <t>$S$58</t>
  </si>
  <si>
    <t>$T$58</t>
  </si>
  <si>
    <t>$U$58</t>
  </si>
  <si>
    <t>$V$58</t>
  </si>
  <si>
    <t>$W$58</t>
  </si>
  <si>
    <t>$X$58</t>
  </si>
  <si>
    <t>$Y$58</t>
  </si>
  <si>
    <t>$Z$58</t>
  </si>
  <si>
    <t>$AA$58</t>
  </si>
  <si>
    <t>$AB$58</t>
  </si>
  <si>
    <t>100100011110101</t>
    <phoneticPr fontId="1"/>
  </si>
  <si>
    <t>001110011100111</t>
    <phoneticPr fontId="1"/>
  </si>
  <si>
    <t>(i+j) mod 2 = 0</t>
  </si>
  <si>
    <t>i mod 2 = 0</t>
  </si>
  <si>
    <t>j mod 3 = 0</t>
  </si>
  <si>
    <t>(i+j) mod 3 = 0</t>
  </si>
  <si>
    <t>(( i div 2)+(j div 3)) mod 2 = 0</t>
  </si>
  <si>
    <t>(ij) mod 2 + (ij) mod 3 = 0</t>
  </si>
  <si>
    <t>((ij) mod 2 +(ij) mod 3) mod 2 = 0</t>
  </si>
  <si>
    <t>((ij)mod 3 + (i+j) mod 2) mod 2 = 0</t>
  </si>
  <si>
    <t>100110111000010</t>
    <phoneticPr fontId="1"/>
  </si>
  <si>
    <t>誤り訂正レベル</t>
  </si>
  <si>
    <t>２進数</t>
  </si>
  <si>
    <t>Ｌ</t>
  </si>
  <si>
    <t>Ｍ</t>
  </si>
  <si>
    <t>Ｑ</t>
  </si>
  <si>
    <t>Ｈ</t>
  </si>
  <si>
    <t>byte</t>
    <phoneticPr fontId="1"/>
  </si>
  <si>
    <t>文字数（バイト数）</t>
    <rPh sb="7" eb="8">
      <t>スウ</t>
    </rPh>
    <phoneticPr fontId="1"/>
  </si>
  <si>
    <t>※７バイト以内</t>
    <rPh sb="5" eb="7">
      <t>イナイ</t>
    </rPh>
    <phoneticPr fontId="1"/>
  </si>
  <si>
    <t>※英数字は１バイト</t>
    <rPh sb="1" eb="4">
      <t>エイスウジ</t>
    </rPh>
    <phoneticPr fontId="1"/>
  </si>
  <si>
    <t>※日本語は３バイト</t>
    <rPh sb="1" eb="4">
      <t>ニホンゴ</t>
    </rPh>
    <phoneticPr fontId="1"/>
  </si>
  <si>
    <t>12ア</t>
    <phoneticPr fontId="1"/>
  </si>
  <si>
    <t>参考）https://qiita.com/yuu-eguci/items/9e85df49d8c27bb4b7f6</t>
    <rPh sb="0" eb="2">
      <t>サンコウ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</si>
</sst>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vertAlign val="superscript"/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9"/>
      <color rgb="FF7030A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theme="0" tint="-0.34998626667073579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0"/>
      <color rgb="FF000000"/>
      <name val="ＭＳ Ｐゴシック"/>
      <family val="3"/>
      <charset val="128"/>
    </font>
    <font>
      <sz val="10"/>
      <color theme="7" tint="-0.24997711111789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0"/>
      <color rgb="FF7030A0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11" borderId="1" xfId="0" applyFont="1" applyFill="1" applyBorder="1" applyAlignment="1">
      <alignment horizontal="center" vertical="center" shrinkToFit="1"/>
    </xf>
    <xf numFmtId="0" fontId="4" fillId="12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 shrinkToFit="1"/>
    </xf>
    <xf numFmtId="0" fontId="4" fillId="13" borderId="1" xfId="0" applyFont="1" applyFill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9" fillId="13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>
      <alignment vertical="center"/>
    </xf>
    <xf numFmtId="0" fontId="9" fillId="12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 shrinkToFit="1"/>
    </xf>
    <xf numFmtId="0" fontId="9" fillId="13" borderId="1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shrinkToFit="1"/>
    </xf>
    <xf numFmtId="0" fontId="3" fillId="6" borderId="0" xfId="0" applyFont="1" applyFill="1" applyAlignment="1">
      <alignment horizontal="center" vertical="center" shrinkToFit="1"/>
    </xf>
    <xf numFmtId="0" fontId="10" fillId="6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vertical="center" shrinkToFit="1"/>
    </xf>
    <xf numFmtId="0" fontId="3" fillId="3" borderId="0" xfId="0" applyFont="1" applyFill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4" borderId="0" xfId="0" applyFont="1" applyFill="1" applyAlignment="1">
      <alignment vertical="center" shrinkToFit="1"/>
    </xf>
    <xf numFmtId="0" fontId="10" fillId="13" borderId="0" xfId="0" applyFont="1" applyFill="1" applyAlignment="1">
      <alignment vertical="center" shrinkToFit="1"/>
    </xf>
    <xf numFmtId="0" fontId="3" fillId="6" borderId="0" xfId="0" applyFont="1" applyFill="1" applyAlignment="1">
      <alignment vertical="center" shrinkToFit="1"/>
    </xf>
    <xf numFmtId="0" fontId="3" fillId="7" borderId="0" xfId="0" applyFont="1" applyFill="1" applyAlignment="1">
      <alignment horizontal="right" vertical="center" shrinkToFit="1"/>
    </xf>
    <xf numFmtId="0" fontId="3" fillId="0" borderId="0" xfId="0" applyFont="1" applyAlignment="1">
      <alignment horizontal="right" vertical="center" shrinkToFit="1"/>
    </xf>
    <xf numFmtId="0" fontId="3" fillId="6" borderId="0" xfId="0" applyFont="1" applyFill="1" applyAlignment="1">
      <alignment horizontal="right" vertical="center" shrinkToFit="1"/>
    </xf>
    <xf numFmtId="0" fontId="10" fillId="6" borderId="0" xfId="0" applyFont="1" applyFill="1" applyAlignment="1">
      <alignment horizontal="right" vertical="center" shrinkToFit="1"/>
    </xf>
    <xf numFmtId="0" fontId="3" fillId="2" borderId="0" xfId="0" applyFont="1" applyFill="1" applyAlignment="1">
      <alignment horizontal="right" vertical="center" shrinkToFit="1"/>
    </xf>
    <xf numFmtId="0" fontId="3" fillId="3" borderId="0" xfId="0" applyFont="1" applyFill="1" applyAlignment="1">
      <alignment horizontal="right" vertical="center" shrinkToFit="1"/>
    </xf>
    <xf numFmtId="0" fontId="10" fillId="13" borderId="0" xfId="0" applyFont="1" applyFill="1" applyAlignment="1">
      <alignment horizontal="right" vertical="center" shrinkToFit="1"/>
    </xf>
    <xf numFmtId="0" fontId="3" fillId="4" borderId="0" xfId="0" applyFont="1" applyFill="1" applyAlignment="1">
      <alignment horizontal="right" vertical="center" shrinkToFit="1"/>
    </xf>
    <xf numFmtId="0" fontId="3" fillId="12" borderId="0" xfId="0" applyFont="1" applyFill="1" applyAlignment="1">
      <alignment vertical="center" shrinkToFit="1"/>
    </xf>
    <xf numFmtId="0" fontId="11" fillId="0" borderId="0" xfId="1" applyFo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Alignment="1">
      <alignment horizontal="center" vertical="center" shrinkToFit="1"/>
    </xf>
    <xf numFmtId="0" fontId="9" fillId="17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8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horizontal="center" vertical="center"/>
    </xf>
    <xf numFmtId="0" fontId="14" fillId="2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2" borderId="0" xfId="0" quotePrefix="1" applyFont="1" applyFill="1">
      <alignment vertical="center"/>
    </xf>
    <xf numFmtId="0" fontId="3" fillId="19" borderId="0" xfId="0" quotePrefix="1" applyFont="1" applyFill="1">
      <alignment vertical="center"/>
    </xf>
    <xf numFmtId="0" fontId="3" fillId="5" borderId="0" xfId="0" quotePrefix="1" applyFont="1" applyFill="1">
      <alignment vertical="center"/>
    </xf>
    <xf numFmtId="0" fontId="4" fillId="22" borderId="1" xfId="0" applyFont="1" applyFill="1" applyBorder="1" applyAlignment="1">
      <alignment horizontal="center" vertical="center" wrapText="1"/>
    </xf>
    <xf numFmtId="0" fontId="3" fillId="18" borderId="0" xfId="0" quotePrefix="1" applyFont="1" applyFill="1">
      <alignment vertical="center"/>
    </xf>
    <xf numFmtId="0" fontId="3" fillId="13" borderId="0" xfId="0" quotePrefix="1" applyFont="1" applyFill="1">
      <alignment vertical="center"/>
    </xf>
    <xf numFmtId="0" fontId="3" fillId="0" borderId="0" xfId="0" quotePrefix="1" applyFont="1">
      <alignment vertical="center"/>
    </xf>
    <xf numFmtId="0" fontId="15" fillId="0" borderId="0" xfId="0" quotePrefix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19" borderId="1" xfId="0" applyFont="1" applyFill="1" applyBorder="1" applyAlignment="1">
      <alignment horizontal="center" vertical="center"/>
    </xf>
    <xf numFmtId="0" fontId="4" fillId="19" borderId="0" xfId="0" applyFont="1" applyFill="1" applyAlignment="1">
      <alignment vertical="center"/>
    </xf>
    <xf numFmtId="38" fontId="9" fillId="0" borderId="0" xfId="2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16" fillId="17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ハイパーリンク" xfId="1" builtinId="8"/>
    <cellStyle name="桁区切り" xfId="2" builtinId="6"/>
    <cellStyle name="標準" xfId="0" builtinId="0"/>
  </cellStyles>
  <dxfs count="2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90132</xdr:colOff>
      <xdr:row>3</xdr:row>
      <xdr:rowOff>80962</xdr:rowOff>
    </xdr:from>
    <xdr:to>
      <xdr:col>20</xdr:col>
      <xdr:colOff>395334</xdr:colOff>
      <xdr:row>20</xdr:row>
      <xdr:rowOff>114334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B07660-E3F7-4F11-A9B9-A228D383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7132" y="566737"/>
          <a:ext cx="3734202" cy="278609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547687</xdr:colOff>
          <xdr:row>2</xdr:row>
          <xdr:rowOff>85725</xdr:rowOff>
        </xdr:from>
        <xdr:to>
          <xdr:col>9</xdr:col>
          <xdr:colOff>295275</xdr:colOff>
          <xdr:row>23</xdr:row>
          <xdr:rowOff>138113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651DA60-B6E5-4944-8DFA-45577183E21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5'!$A$1:$AA$27" spid="_x0000_s122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962400" y="390525"/>
              <a:ext cx="3862388" cy="38623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etake.com/qrcode/qr_table4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996B-19BF-4372-94E5-1E8EE31BFC38}">
  <sheetPr codeName="Sheet13"/>
  <dimension ref="A1:AA29"/>
  <sheetViews>
    <sheetView workbookViewId="0">
      <selection activeCell="AG13" sqref="AG13"/>
    </sheetView>
  </sheetViews>
  <sheetFormatPr defaultColWidth="1.875" defaultRowHeight="11.35" customHeight="1" x14ac:dyDescent="0.7"/>
  <cols>
    <col min="1" max="16384" width="1.875" style="30"/>
  </cols>
  <sheetData>
    <row r="1" spans="1:27" ht="11.35" customHeight="1" x14ac:dyDescent="0.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1.35" customHeight="1" x14ac:dyDescent="0.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6"/>
      <c r="S2" s="26"/>
      <c r="T2" s="26"/>
      <c r="U2" s="26"/>
      <c r="V2" s="26"/>
      <c r="W2" s="26"/>
      <c r="X2" s="26"/>
      <c r="Y2" s="26"/>
      <c r="Z2" s="26"/>
      <c r="AA2" s="25"/>
    </row>
    <row r="3" spans="1:27" ht="11.35" customHeight="1" x14ac:dyDescent="0.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/>
    </row>
    <row r="4" spans="1:27" ht="11.35" customHeight="1" x14ac:dyDescent="0.7">
      <c r="A4" s="25"/>
      <c r="B4" s="26"/>
      <c r="C4" s="26"/>
      <c r="D4" s="28"/>
      <c r="E4" s="28"/>
      <c r="F4" s="28"/>
      <c r="G4" s="28"/>
      <c r="H4" s="28"/>
      <c r="I4" s="28"/>
      <c r="J4" s="28"/>
      <c r="K4" s="29"/>
      <c r="L4" s="28"/>
      <c r="M4" s="32"/>
      <c r="N4" s="32"/>
      <c r="O4" s="32"/>
      <c r="P4" s="32"/>
      <c r="Q4" s="29"/>
      <c r="R4" s="28"/>
      <c r="S4" s="28"/>
      <c r="T4" s="28"/>
      <c r="U4" s="28"/>
      <c r="V4" s="28"/>
      <c r="W4" s="28"/>
      <c r="X4" s="28"/>
      <c r="Y4" s="26"/>
      <c r="Z4" s="26"/>
      <c r="AA4" s="25"/>
    </row>
    <row r="5" spans="1:27" ht="11.35" customHeight="1" x14ac:dyDescent="0.7">
      <c r="A5" s="25"/>
      <c r="B5" s="26"/>
      <c r="C5" s="26"/>
      <c r="D5" s="28"/>
      <c r="E5" s="33"/>
      <c r="F5" s="33"/>
      <c r="G5" s="33"/>
      <c r="H5" s="33"/>
      <c r="I5" s="33"/>
      <c r="J5" s="28"/>
      <c r="K5" s="29"/>
      <c r="L5" s="28"/>
      <c r="M5" s="32"/>
      <c r="N5" s="32"/>
      <c r="O5" s="32"/>
      <c r="P5" s="32"/>
      <c r="Q5" s="29"/>
      <c r="R5" s="28"/>
      <c r="S5" s="33"/>
      <c r="T5" s="33"/>
      <c r="U5" s="33"/>
      <c r="V5" s="33"/>
      <c r="W5" s="33"/>
      <c r="X5" s="28"/>
      <c r="Y5" s="26"/>
      <c r="Z5" s="26"/>
      <c r="AA5" s="25"/>
    </row>
    <row r="6" spans="1:27" ht="11.35" customHeight="1" x14ac:dyDescent="0.7">
      <c r="A6" s="25"/>
      <c r="B6" s="26"/>
      <c r="C6" s="26"/>
      <c r="D6" s="28"/>
      <c r="E6" s="33"/>
      <c r="F6" s="28"/>
      <c r="G6" s="28"/>
      <c r="H6" s="28"/>
      <c r="I6" s="33"/>
      <c r="J6" s="28"/>
      <c r="K6" s="29"/>
      <c r="L6" s="28"/>
      <c r="M6" s="32"/>
      <c r="N6" s="32"/>
      <c r="O6" s="32"/>
      <c r="P6" s="32"/>
      <c r="Q6" s="29"/>
      <c r="R6" s="28"/>
      <c r="S6" s="33"/>
      <c r="T6" s="28"/>
      <c r="U6" s="28"/>
      <c r="V6" s="28"/>
      <c r="W6" s="33"/>
      <c r="X6" s="28"/>
      <c r="Y6" s="26"/>
      <c r="Z6" s="26"/>
      <c r="AA6" s="25"/>
    </row>
    <row r="7" spans="1:27" ht="11.35" customHeight="1" x14ac:dyDescent="0.7">
      <c r="A7" s="25"/>
      <c r="B7" s="26"/>
      <c r="C7" s="26"/>
      <c r="D7" s="28"/>
      <c r="E7" s="33"/>
      <c r="F7" s="28"/>
      <c r="G7" s="28"/>
      <c r="H7" s="28"/>
      <c r="I7" s="33"/>
      <c r="J7" s="28"/>
      <c r="K7" s="29"/>
      <c r="M7" s="32"/>
      <c r="N7" s="32"/>
      <c r="O7" s="32"/>
      <c r="P7" s="32"/>
      <c r="Q7" s="29"/>
      <c r="R7" s="28"/>
      <c r="S7" s="33"/>
      <c r="T7" s="28"/>
      <c r="U7" s="28"/>
      <c r="V7" s="28"/>
      <c r="W7" s="33"/>
      <c r="X7" s="28"/>
      <c r="Y7" s="26"/>
      <c r="Z7" s="26"/>
      <c r="AA7" s="25"/>
    </row>
    <row r="8" spans="1:27" ht="11.35" customHeight="1" x14ac:dyDescent="0.7">
      <c r="A8" s="25"/>
      <c r="B8" s="26"/>
      <c r="C8" s="26"/>
      <c r="D8" s="28"/>
      <c r="E8" s="33"/>
      <c r="F8" s="28"/>
      <c r="G8" s="28"/>
      <c r="H8" s="28"/>
      <c r="I8" s="33"/>
      <c r="J8" s="28"/>
      <c r="K8" s="29"/>
      <c r="M8" s="32"/>
      <c r="N8" s="32"/>
      <c r="O8" s="32"/>
      <c r="P8" s="32"/>
      <c r="Q8" s="29"/>
      <c r="R8" s="28"/>
      <c r="S8" s="33"/>
      <c r="T8" s="28"/>
      <c r="U8" s="28"/>
      <c r="V8" s="28"/>
      <c r="W8" s="33"/>
      <c r="X8" s="28"/>
      <c r="Y8" s="26"/>
      <c r="Z8" s="26"/>
      <c r="AA8" s="25"/>
    </row>
    <row r="9" spans="1:27" ht="11.35" customHeight="1" x14ac:dyDescent="0.7">
      <c r="A9" s="25"/>
      <c r="B9" s="26"/>
      <c r="C9" s="26"/>
      <c r="D9" s="28"/>
      <c r="E9" s="33"/>
      <c r="F9" s="33"/>
      <c r="G9" s="33"/>
      <c r="H9" s="33"/>
      <c r="I9" s="33"/>
      <c r="J9" s="28"/>
      <c r="K9" s="29"/>
      <c r="L9" s="28"/>
      <c r="M9" s="32"/>
      <c r="N9" s="32"/>
      <c r="O9" s="32"/>
      <c r="P9" s="32"/>
      <c r="Q9" s="29"/>
      <c r="R9" s="28"/>
      <c r="S9" s="33"/>
      <c r="T9" s="33"/>
      <c r="U9" s="33"/>
      <c r="V9" s="33"/>
      <c r="W9" s="33"/>
      <c r="X9" s="28"/>
      <c r="Y9" s="26"/>
      <c r="Z9" s="26"/>
      <c r="AA9" s="25"/>
    </row>
    <row r="10" spans="1:27" ht="11.35" customHeight="1" x14ac:dyDescent="0.7">
      <c r="A10" s="25"/>
      <c r="B10" s="26"/>
      <c r="C10" s="26"/>
      <c r="D10" s="28"/>
      <c r="E10" s="28"/>
      <c r="F10" s="28"/>
      <c r="G10" s="28"/>
      <c r="H10" s="28"/>
      <c r="I10" s="28"/>
      <c r="J10" s="28"/>
      <c r="K10" s="31"/>
      <c r="L10" s="28"/>
      <c r="M10" s="31"/>
      <c r="N10" s="28"/>
      <c r="O10" s="31"/>
      <c r="P10" s="28"/>
      <c r="Q10" s="31"/>
      <c r="R10" s="28"/>
      <c r="S10" s="28"/>
      <c r="T10" s="28"/>
      <c r="U10" s="28"/>
      <c r="V10" s="28"/>
      <c r="W10" s="28"/>
      <c r="X10" s="28"/>
      <c r="Y10" s="26"/>
      <c r="Z10" s="26"/>
      <c r="AA10" s="25"/>
    </row>
    <row r="11" spans="1:27" ht="11.35" customHeight="1" x14ac:dyDescent="0.7">
      <c r="A11" s="25"/>
      <c r="B11" s="26"/>
      <c r="C11" s="26"/>
      <c r="D11" s="29"/>
      <c r="E11" s="29"/>
      <c r="F11" s="29"/>
      <c r="G11" s="29"/>
      <c r="H11" s="29"/>
      <c r="I11" s="29"/>
      <c r="J11" s="31"/>
      <c r="K11" s="29"/>
      <c r="L11" s="28"/>
      <c r="M11" s="32"/>
      <c r="N11" s="32"/>
      <c r="O11" s="32"/>
      <c r="P11" s="32"/>
      <c r="Q11" s="29"/>
      <c r="R11" s="29"/>
      <c r="S11" s="29"/>
      <c r="T11" s="29"/>
      <c r="U11" s="29"/>
      <c r="V11" s="29"/>
      <c r="W11" s="29"/>
      <c r="X11" s="29"/>
      <c r="Y11" s="26"/>
      <c r="Z11" s="26"/>
      <c r="AA11" s="25"/>
    </row>
    <row r="12" spans="1:27" ht="11.35" customHeight="1" x14ac:dyDescent="0.7">
      <c r="A12" s="25"/>
      <c r="B12" s="26"/>
      <c r="C12" s="26"/>
      <c r="F12" s="28"/>
      <c r="G12" s="28"/>
      <c r="H12" s="28"/>
      <c r="J12" s="28"/>
      <c r="L12" s="28"/>
      <c r="M12" s="32"/>
      <c r="N12" s="32"/>
      <c r="O12" s="32"/>
      <c r="P12" s="32"/>
      <c r="Q12" s="28"/>
      <c r="R12" s="28"/>
      <c r="S12" s="28"/>
      <c r="V12" s="28"/>
      <c r="W12" s="28"/>
      <c r="X12" s="28"/>
      <c r="Y12" s="26"/>
      <c r="Z12" s="26"/>
      <c r="AA12" s="25"/>
    </row>
    <row r="13" spans="1:27" ht="11.35" customHeight="1" x14ac:dyDescent="0.7">
      <c r="A13" s="25"/>
      <c r="B13" s="26"/>
      <c r="C13" s="26"/>
      <c r="D13" s="32"/>
      <c r="E13" s="32"/>
      <c r="F13" s="32"/>
      <c r="G13" s="32"/>
      <c r="H13" s="32"/>
      <c r="I13" s="32"/>
      <c r="J13" s="31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6"/>
      <c r="Z13" s="26"/>
      <c r="AA13" s="25"/>
    </row>
    <row r="14" spans="1:27" ht="11.35" customHeight="1" x14ac:dyDescent="0.7">
      <c r="A14" s="25"/>
      <c r="B14" s="26"/>
      <c r="C14" s="26"/>
      <c r="D14" s="32"/>
      <c r="E14" s="32"/>
      <c r="F14" s="32"/>
      <c r="G14" s="32"/>
      <c r="H14" s="32"/>
      <c r="I14" s="32"/>
      <c r="J14" s="28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26"/>
      <c r="Z14" s="26"/>
      <c r="AA14" s="25"/>
    </row>
    <row r="15" spans="1:27" ht="11.35" customHeight="1" x14ac:dyDescent="0.7">
      <c r="A15" s="25"/>
      <c r="B15" s="26"/>
      <c r="C15" s="26"/>
      <c r="D15" s="32"/>
      <c r="E15" s="32"/>
      <c r="F15" s="32"/>
      <c r="G15" s="32"/>
      <c r="H15" s="32"/>
      <c r="I15" s="32"/>
      <c r="J15" s="31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26"/>
      <c r="Z15" s="26"/>
      <c r="AA15" s="25"/>
    </row>
    <row r="16" spans="1:27" ht="11.35" customHeight="1" x14ac:dyDescent="0.7">
      <c r="A16" s="25"/>
      <c r="B16" s="26"/>
      <c r="C16" s="26"/>
      <c r="D16" s="32"/>
      <c r="E16" s="32"/>
      <c r="F16" s="32"/>
      <c r="G16" s="32"/>
      <c r="H16" s="32"/>
      <c r="I16" s="32"/>
      <c r="J16" s="28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26"/>
      <c r="Z16" s="26"/>
      <c r="AA16" s="25"/>
    </row>
    <row r="17" spans="1:27" ht="11.35" customHeight="1" x14ac:dyDescent="0.7">
      <c r="A17" s="25"/>
      <c r="B17" s="26"/>
      <c r="C17" s="26"/>
      <c r="D17" s="29"/>
      <c r="E17" s="29"/>
      <c r="F17" s="29"/>
      <c r="G17" s="29"/>
      <c r="H17" s="29"/>
      <c r="I17" s="29"/>
      <c r="J17" s="31"/>
      <c r="K17" s="29"/>
      <c r="L17" s="28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26"/>
      <c r="Z17" s="26"/>
      <c r="AA17" s="25"/>
    </row>
    <row r="18" spans="1:27" ht="11.35" customHeight="1" x14ac:dyDescent="0.7">
      <c r="A18" s="25"/>
      <c r="B18" s="26"/>
      <c r="C18" s="26"/>
      <c r="D18" s="28"/>
      <c r="E18" s="28"/>
      <c r="F18" s="28"/>
      <c r="G18" s="28"/>
      <c r="H18" s="28"/>
      <c r="I18" s="28"/>
      <c r="J18" s="28"/>
      <c r="K18" s="2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26"/>
      <c r="Z18" s="26"/>
      <c r="AA18" s="25"/>
    </row>
    <row r="19" spans="1:27" ht="11.35" customHeight="1" x14ac:dyDescent="0.7">
      <c r="A19" s="25"/>
      <c r="B19" s="26"/>
      <c r="C19" s="26"/>
      <c r="D19" s="28"/>
      <c r="E19" s="33"/>
      <c r="F19" s="33"/>
      <c r="G19" s="33"/>
      <c r="H19" s="33"/>
      <c r="I19" s="33"/>
      <c r="J19" s="28"/>
      <c r="K19" s="29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26"/>
      <c r="Z19" s="26"/>
      <c r="AA19" s="25"/>
    </row>
    <row r="20" spans="1:27" ht="11.35" customHeight="1" x14ac:dyDescent="0.7">
      <c r="A20" s="25"/>
      <c r="B20" s="26"/>
      <c r="C20" s="26"/>
      <c r="D20" s="28"/>
      <c r="E20" s="33"/>
      <c r="F20" s="28"/>
      <c r="G20" s="28"/>
      <c r="H20" s="28"/>
      <c r="I20" s="33"/>
      <c r="J20" s="28"/>
      <c r="K20" s="29"/>
      <c r="L20" s="28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26"/>
      <c r="Z20" s="26"/>
      <c r="AA20" s="25"/>
    </row>
    <row r="21" spans="1:27" ht="11.35" customHeight="1" x14ac:dyDescent="0.7">
      <c r="A21" s="25"/>
      <c r="B21" s="26"/>
      <c r="C21" s="26"/>
      <c r="D21" s="28"/>
      <c r="E21" s="33"/>
      <c r="F21" s="28"/>
      <c r="G21" s="28"/>
      <c r="H21" s="28"/>
      <c r="I21" s="33"/>
      <c r="J21" s="28"/>
      <c r="K21" s="29"/>
      <c r="L21" s="28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26"/>
      <c r="Z21" s="26"/>
      <c r="AA21" s="25"/>
    </row>
    <row r="22" spans="1:27" ht="11.35" customHeight="1" x14ac:dyDescent="0.7">
      <c r="A22" s="25"/>
      <c r="B22" s="26"/>
      <c r="C22" s="26"/>
      <c r="D22" s="28"/>
      <c r="E22" s="33"/>
      <c r="F22" s="28"/>
      <c r="G22" s="28"/>
      <c r="H22" s="28"/>
      <c r="I22" s="33"/>
      <c r="J22" s="28"/>
      <c r="K22" s="29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26"/>
      <c r="Z22" s="26"/>
      <c r="AA22" s="25"/>
    </row>
    <row r="23" spans="1:27" ht="11.35" customHeight="1" x14ac:dyDescent="0.7">
      <c r="A23" s="25"/>
      <c r="B23" s="26"/>
      <c r="C23" s="26"/>
      <c r="D23" s="28"/>
      <c r="E23" s="33"/>
      <c r="F23" s="33"/>
      <c r="G23" s="33"/>
      <c r="H23" s="33"/>
      <c r="I23" s="33"/>
      <c r="J23" s="28"/>
      <c r="K23" s="29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26"/>
      <c r="Z23" s="26"/>
      <c r="AA23" s="25"/>
    </row>
    <row r="24" spans="1:27" ht="11.35" customHeight="1" x14ac:dyDescent="0.7">
      <c r="A24" s="25"/>
      <c r="B24" s="26"/>
      <c r="C24" s="26"/>
      <c r="D24" s="28"/>
      <c r="E24" s="28"/>
      <c r="F24" s="28"/>
      <c r="G24" s="28"/>
      <c r="H24" s="28"/>
      <c r="I24" s="28"/>
      <c r="J24" s="28"/>
      <c r="K24" s="2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26"/>
      <c r="Z24" s="26"/>
      <c r="AA24" s="25"/>
    </row>
    <row r="25" spans="1:27" ht="11.35" customHeight="1" x14ac:dyDescent="0.7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5"/>
    </row>
    <row r="26" spans="1:27" ht="11.35" customHeight="1" x14ac:dyDescent="0.7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5"/>
    </row>
    <row r="27" spans="1:27" ht="11.35" customHeight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27" ht="11.35" customHeight="1" x14ac:dyDescent="0.7">
      <c r="D29" s="30">
        <v>0</v>
      </c>
      <c r="E29" s="30">
        <v>1</v>
      </c>
      <c r="F29" s="30">
        <v>2</v>
      </c>
      <c r="G29" s="30">
        <v>3</v>
      </c>
      <c r="H29" s="30">
        <v>4</v>
      </c>
      <c r="I29" s="30">
        <v>5</v>
      </c>
      <c r="J29" s="30">
        <v>6</v>
      </c>
      <c r="K29" s="30">
        <v>7</v>
      </c>
      <c r="L29" s="30">
        <v>8</v>
      </c>
      <c r="M29" s="30">
        <v>9</v>
      </c>
      <c r="N29" s="30">
        <v>10</v>
      </c>
      <c r="O29" s="30">
        <v>11</v>
      </c>
      <c r="P29" s="30">
        <v>12</v>
      </c>
      <c r="Q29" s="30">
        <v>13</v>
      </c>
      <c r="R29" s="30">
        <v>14</v>
      </c>
      <c r="S29" s="30">
        <v>15</v>
      </c>
      <c r="T29" s="30">
        <v>16</v>
      </c>
      <c r="U29" s="30">
        <v>17</v>
      </c>
      <c r="V29" s="30">
        <v>18</v>
      </c>
      <c r="W29" s="30">
        <v>19</v>
      </c>
      <c r="X29" s="30">
        <v>20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610-6C8F-4CC8-904F-251D09D78569}">
  <sheetPr codeName="Sheet10"/>
  <dimension ref="C1:H260"/>
  <sheetViews>
    <sheetView workbookViewId="0">
      <selection activeCell="H8" sqref="H8"/>
    </sheetView>
  </sheetViews>
  <sheetFormatPr defaultRowHeight="12" x14ac:dyDescent="0.7"/>
  <cols>
    <col min="1" max="4" width="9" style="3"/>
    <col min="5" max="5" width="3.5" style="3" customWidth="1"/>
    <col min="6" max="16384" width="9" style="3"/>
  </cols>
  <sheetData>
    <row r="1" spans="3:8" x14ac:dyDescent="0.7">
      <c r="H1" s="43" t="s">
        <v>6</v>
      </c>
    </row>
    <row r="2" spans="3:8" ht="13.9" x14ac:dyDescent="0.7">
      <c r="C2" s="75" t="s">
        <v>5</v>
      </c>
      <c r="D2" s="76"/>
      <c r="E2" s="76"/>
      <c r="F2" s="76"/>
      <c r="G2" s="76"/>
    </row>
    <row r="3" spans="3:8" x14ac:dyDescent="0.7">
      <c r="C3" s="50" t="s">
        <v>1</v>
      </c>
      <c r="D3" s="50" t="s">
        <v>3</v>
      </c>
      <c r="E3" s="77"/>
      <c r="F3" s="50" t="s">
        <v>3</v>
      </c>
      <c r="G3" s="50" t="s">
        <v>1</v>
      </c>
    </row>
    <row r="4" spans="3:8" ht="24" x14ac:dyDescent="0.7">
      <c r="C4" s="50" t="s">
        <v>2</v>
      </c>
      <c r="D4" s="50" t="s">
        <v>4</v>
      </c>
      <c r="E4" s="77"/>
      <c r="F4" s="50" t="s">
        <v>4</v>
      </c>
      <c r="G4" s="50" t="s">
        <v>2</v>
      </c>
    </row>
    <row r="5" spans="3:8" x14ac:dyDescent="0.7">
      <c r="C5" s="78">
        <v>0</v>
      </c>
      <c r="D5" s="79">
        <v>1</v>
      </c>
      <c r="E5" s="80"/>
      <c r="F5" s="79"/>
      <c r="G5" s="78"/>
    </row>
    <row r="6" spans="3:8" x14ac:dyDescent="0.7">
      <c r="C6" s="78">
        <v>1</v>
      </c>
      <c r="D6" s="79">
        <v>2</v>
      </c>
      <c r="E6" s="80"/>
      <c r="F6" s="79">
        <v>1</v>
      </c>
      <c r="G6" s="78">
        <v>0</v>
      </c>
    </row>
    <row r="7" spans="3:8" x14ac:dyDescent="0.7">
      <c r="C7" s="78">
        <v>2</v>
      </c>
      <c r="D7" s="79">
        <v>4</v>
      </c>
      <c r="E7" s="80"/>
      <c r="F7" s="79">
        <v>2</v>
      </c>
      <c r="G7" s="78">
        <v>1</v>
      </c>
    </row>
    <row r="8" spans="3:8" x14ac:dyDescent="0.7">
      <c r="C8" s="78">
        <v>3</v>
      </c>
      <c r="D8" s="79">
        <v>8</v>
      </c>
      <c r="E8" s="80"/>
      <c r="F8" s="79">
        <v>3</v>
      </c>
      <c r="G8" s="78">
        <v>25</v>
      </c>
    </row>
    <row r="9" spans="3:8" x14ac:dyDescent="0.7">
      <c r="C9" s="78">
        <v>4</v>
      </c>
      <c r="D9" s="79">
        <v>16</v>
      </c>
      <c r="E9" s="80"/>
      <c r="F9" s="79">
        <v>4</v>
      </c>
      <c r="G9" s="78">
        <v>2</v>
      </c>
    </row>
    <row r="10" spans="3:8" x14ac:dyDescent="0.7">
      <c r="C10" s="78">
        <v>5</v>
      </c>
      <c r="D10" s="79">
        <v>32</v>
      </c>
      <c r="E10" s="80"/>
      <c r="F10" s="79">
        <v>5</v>
      </c>
      <c r="G10" s="78">
        <v>50</v>
      </c>
    </row>
    <row r="11" spans="3:8" x14ac:dyDescent="0.7">
      <c r="C11" s="78">
        <v>6</v>
      </c>
      <c r="D11" s="79">
        <v>64</v>
      </c>
      <c r="E11" s="80"/>
      <c r="F11" s="79">
        <v>6</v>
      </c>
      <c r="G11" s="78">
        <v>26</v>
      </c>
    </row>
    <row r="12" spans="3:8" x14ac:dyDescent="0.7">
      <c r="C12" s="78">
        <v>7</v>
      </c>
      <c r="D12" s="79">
        <v>128</v>
      </c>
      <c r="E12" s="80"/>
      <c r="F12" s="79">
        <v>7</v>
      </c>
      <c r="G12" s="78">
        <v>198</v>
      </c>
    </row>
    <row r="13" spans="3:8" x14ac:dyDescent="0.7">
      <c r="C13" s="78">
        <v>8</v>
      </c>
      <c r="D13" s="79">
        <v>29</v>
      </c>
      <c r="E13" s="80"/>
      <c r="F13" s="79">
        <v>8</v>
      </c>
      <c r="G13" s="78">
        <v>3</v>
      </c>
    </row>
    <row r="14" spans="3:8" x14ac:dyDescent="0.7">
      <c r="C14" s="78">
        <v>9</v>
      </c>
      <c r="D14" s="79">
        <v>58</v>
      </c>
      <c r="E14" s="80"/>
      <c r="F14" s="79">
        <v>9</v>
      </c>
      <c r="G14" s="78">
        <v>223</v>
      </c>
    </row>
    <row r="15" spans="3:8" x14ac:dyDescent="0.7">
      <c r="C15" s="78">
        <v>10</v>
      </c>
      <c r="D15" s="79">
        <v>116</v>
      </c>
      <c r="E15" s="80"/>
      <c r="F15" s="79">
        <v>10</v>
      </c>
      <c r="G15" s="78">
        <v>51</v>
      </c>
    </row>
    <row r="16" spans="3:8" x14ac:dyDescent="0.7">
      <c r="C16" s="78">
        <v>11</v>
      </c>
      <c r="D16" s="79">
        <v>232</v>
      </c>
      <c r="E16" s="80"/>
      <c r="F16" s="79">
        <v>11</v>
      </c>
      <c r="G16" s="78">
        <v>238</v>
      </c>
    </row>
    <row r="17" spans="3:7" x14ac:dyDescent="0.7">
      <c r="C17" s="78">
        <v>12</v>
      </c>
      <c r="D17" s="79">
        <v>205</v>
      </c>
      <c r="E17" s="80"/>
      <c r="F17" s="79">
        <v>12</v>
      </c>
      <c r="G17" s="78">
        <v>27</v>
      </c>
    </row>
    <row r="18" spans="3:7" x14ac:dyDescent="0.7">
      <c r="C18" s="78">
        <v>13</v>
      </c>
      <c r="D18" s="79">
        <v>135</v>
      </c>
      <c r="E18" s="80"/>
      <c r="F18" s="79">
        <v>13</v>
      </c>
      <c r="G18" s="78">
        <v>104</v>
      </c>
    </row>
    <row r="19" spans="3:7" x14ac:dyDescent="0.7">
      <c r="C19" s="78">
        <v>14</v>
      </c>
      <c r="D19" s="79">
        <v>19</v>
      </c>
      <c r="E19" s="80"/>
      <c r="F19" s="79">
        <v>14</v>
      </c>
      <c r="G19" s="78">
        <v>199</v>
      </c>
    </row>
    <row r="20" spans="3:7" x14ac:dyDescent="0.7">
      <c r="C20" s="78">
        <v>15</v>
      </c>
      <c r="D20" s="79">
        <v>38</v>
      </c>
      <c r="E20" s="80"/>
      <c r="F20" s="79">
        <v>15</v>
      </c>
      <c r="G20" s="78">
        <v>75</v>
      </c>
    </row>
    <row r="21" spans="3:7" x14ac:dyDescent="0.7">
      <c r="C21" s="78">
        <v>16</v>
      </c>
      <c r="D21" s="79">
        <v>76</v>
      </c>
      <c r="E21" s="80"/>
      <c r="F21" s="79">
        <v>16</v>
      </c>
      <c r="G21" s="78">
        <v>4</v>
      </c>
    </row>
    <row r="22" spans="3:7" x14ac:dyDescent="0.7">
      <c r="C22" s="78">
        <v>17</v>
      </c>
      <c r="D22" s="79">
        <v>152</v>
      </c>
      <c r="E22" s="80"/>
      <c r="F22" s="79">
        <v>17</v>
      </c>
      <c r="G22" s="78">
        <v>100</v>
      </c>
    </row>
    <row r="23" spans="3:7" x14ac:dyDescent="0.7">
      <c r="C23" s="78">
        <v>18</v>
      </c>
      <c r="D23" s="79">
        <v>45</v>
      </c>
      <c r="E23" s="80"/>
      <c r="F23" s="79">
        <v>18</v>
      </c>
      <c r="G23" s="78">
        <v>224</v>
      </c>
    </row>
    <row r="24" spans="3:7" x14ac:dyDescent="0.7">
      <c r="C24" s="78">
        <v>19</v>
      </c>
      <c r="D24" s="79">
        <v>90</v>
      </c>
      <c r="E24" s="80"/>
      <c r="F24" s="79">
        <v>19</v>
      </c>
      <c r="G24" s="78">
        <v>14</v>
      </c>
    </row>
    <row r="25" spans="3:7" x14ac:dyDescent="0.7">
      <c r="C25" s="78">
        <v>20</v>
      </c>
      <c r="D25" s="79">
        <v>180</v>
      </c>
      <c r="E25" s="80"/>
      <c r="F25" s="79">
        <v>20</v>
      </c>
      <c r="G25" s="78">
        <v>52</v>
      </c>
    </row>
    <row r="26" spans="3:7" x14ac:dyDescent="0.7">
      <c r="C26" s="78">
        <v>21</v>
      </c>
      <c r="D26" s="79">
        <v>117</v>
      </c>
      <c r="E26" s="80"/>
      <c r="F26" s="79">
        <v>21</v>
      </c>
      <c r="G26" s="78">
        <v>141</v>
      </c>
    </row>
    <row r="27" spans="3:7" x14ac:dyDescent="0.7">
      <c r="C27" s="78">
        <v>22</v>
      </c>
      <c r="D27" s="79">
        <v>234</v>
      </c>
      <c r="E27" s="80"/>
      <c r="F27" s="79">
        <v>22</v>
      </c>
      <c r="G27" s="78">
        <v>239</v>
      </c>
    </row>
    <row r="28" spans="3:7" x14ac:dyDescent="0.7">
      <c r="C28" s="78">
        <v>23</v>
      </c>
      <c r="D28" s="79">
        <v>201</v>
      </c>
      <c r="E28" s="80"/>
      <c r="F28" s="79">
        <v>23</v>
      </c>
      <c r="G28" s="78">
        <v>129</v>
      </c>
    </row>
    <row r="29" spans="3:7" x14ac:dyDescent="0.7">
      <c r="C29" s="78">
        <v>24</v>
      </c>
      <c r="D29" s="79">
        <v>143</v>
      </c>
      <c r="E29" s="80"/>
      <c r="F29" s="79">
        <v>24</v>
      </c>
      <c r="G29" s="78">
        <v>28</v>
      </c>
    </row>
    <row r="30" spans="3:7" x14ac:dyDescent="0.7">
      <c r="C30" s="78">
        <v>25</v>
      </c>
      <c r="D30" s="79">
        <v>3</v>
      </c>
      <c r="E30" s="80"/>
      <c r="F30" s="79">
        <v>25</v>
      </c>
      <c r="G30" s="78">
        <v>193</v>
      </c>
    </row>
    <row r="31" spans="3:7" x14ac:dyDescent="0.7">
      <c r="C31" s="78">
        <v>26</v>
      </c>
      <c r="D31" s="79">
        <v>6</v>
      </c>
      <c r="E31" s="80"/>
      <c r="F31" s="79">
        <v>26</v>
      </c>
      <c r="G31" s="78">
        <v>105</v>
      </c>
    </row>
    <row r="32" spans="3:7" x14ac:dyDescent="0.7">
      <c r="C32" s="78">
        <v>27</v>
      </c>
      <c r="D32" s="79">
        <v>12</v>
      </c>
      <c r="E32" s="80"/>
      <c r="F32" s="79">
        <v>27</v>
      </c>
      <c r="G32" s="78">
        <v>248</v>
      </c>
    </row>
    <row r="33" spans="3:7" x14ac:dyDescent="0.7">
      <c r="C33" s="78">
        <v>28</v>
      </c>
      <c r="D33" s="79">
        <v>24</v>
      </c>
      <c r="E33" s="80"/>
      <c r="F33" s="79">
        <v>28</v>
      </c>
      <c r="G33" s="78">
        <v>200</v>
      </c>
    </row>
    <row r="34" spans="3:7" x14ac:dyDescent="0.7">
      <c r="C34" s="78">
        <v>29</v>
      </c>
      <c r="D34" s="79">
        <v>48</v>
      </c>
      <c r="E34" s="80"/>
      <c r="F34" s="79">
        <v>29</v>
      </c>
      <c r="G34" s="78">
        <v>8</v>
      </c>
    </row>
    <row r="35" spans="3:7" x14ac:dyDescent="0.7">
      <c r="C35" s="78">
        <v>30</v>
      </c>
      <c r="D35" s="79">
        <v>96</v>
      </c>
      <c r="E35" s="80"/>
      <c r="F35" s="79">
        <v>30</v>
      </c>
      <c r="G35" s="78">
        <v>76</v>
      </c>
    </row>
    <row r="36" spans="3:7" x14ac:dyDescent="0.7">
      <c r="C36" s="78">
        <v>31</v>
      </c>
      <c r="D36" s="79">
        <v>192</v>
      </c>
      <c r="E36" s="80"/>
      <c r="F36" s="79">
        <v>31</v>
      </c>
      <c r="G36" s="78">
        <v>113</v>
      </c>
    </row>
    <row r="37" spans="3:7" x14ac:dyDescent="0.7">
      <c r="C37" s="78">
        <v>32</v>
      </c>
      <c r="D37" s="79">
        <v>157</v>
      </c>
      <c r="E37" s="80"/>
      <c r="F37" s="79">
        <v>32</v>
      </c>
      <c r="G37" s="78">
        <v>5</v>
      </c>
    </row>
    <row r="38" spans="3:7" x14ac:dyDescent="0.7">
      <c r="C38" s="78">
        <v>33</v>
      </c>
      <c r="D38" s="79">
        <v>39</v>
      </c>
      <c r="E38" s="80"/>
      <c r="F38" s="79">
        <v>33</v>
      </c>
      <c r="G38" s="78">
        <v>138</v>
      </c>
    </row>
    <row r="39" spans="3:7" x14ac:dyDescent="0.7">
      <c r="C39" s="78">
        <v>34</v>
      </c>
      <c r="D39" s="79">
        <v>78</v>
      </c>
      <c r="E39" s="80"/>
      <c r="F39" s="79">
        <v>34</v>
      </c>
      <c r="G39" s="78">
        <v>101</v>
      </c>
    </row>
    <row r="40" spans="3:7" x14ac:dyDescent="0.7">
      <c r="C40" s="78">
        <v>35</v>
      </c>
      <c r="D40" s="79">
        <v>156</v>
      </c>
      <c r="E40" s="80"/>
      <c r="F40" s="79">
        <v>35</v>
      </c>
      <c r="G40" s="78">
        <v>47</v>
      </c>
    </row>
    <row r="41" spans="3:7" x14ac:dyDescent="0.7">
      <c r="C41" s="78">
        <v>36</v>
      </c>
      <c r="D41" s="79">
        <v>37</v>
      </c>
      <c r="E41" s="80"/>
      <c r="F41" s="79">
        <v>36</v>
      </c>
      <c r="G41" s="78">
        <v>225</v>
      </c>
    </row>
    <row r="42" spans="3:7" x14ac:dyDescent="0.7">
      <c r="C42" s="78">
        <v>37</v>
      </c>
      <c r="D42" s="79">
        <v>74</v>
      </c>
      <c r="E42" s="80"/>
      <c r="F42" s="79">
        <v>37</v>
      </c>
      <c r="G42" s="78">
        <v>36</v>
      </c>
    </row>
    <row r="43" spans="3:7" x14ac:dyDescent="0.7">
      <c r="C43" s="78">
        <v>38</v>
      </c>
      <c r="D43" s="79">
        <v>148</v>
      </c>
      <c r="E43" s="80"/>
      <c r="F43" s="79">
        <v>38</v>
      </c>
      <c r="G43" s="78">
        <v>15</v>
      </c>
    </row>
    <row r="44" spans="3:7" x14ac:dyDescent="0.7">
      <c r="C44" s="78">
        <v>39</v>
      </c>
      <c r="D44" s="79">
        <v>53</v>
      </c>
      <c r="E44" s="80"/>
      <c r="F44" s="79">
        <v>39</v>
      </c>
      <c r="G44" s="78">
        <v>33</v>
      </c>
    </row>
    <row r="45" spans="3:7" x14ac:dyDescent="0.7">
      <c r="C45" s="78">
        <v>40</v>
      </c>
      <c r="D45" s="79">
        <v>106</v>
      </c>
      <c r="E45" s="80"/>
      <c r="F45" s="79">
        <v>40</v>
      </c>
      <c r="G45" s="78">
        <v>53</v>
      </c>
    </row>
    <row r="46" spans="3:7" x14ac:dyDescent="0.7">
      <c r="C46" s="78">
        <v>41</v>
      </c>
      <c r="D46" s="79">
        <v>212</v>
      </c>
      <c r="E46" s="80"/>
      <c r="F46" s="79">
        <v>41</v>
      </c>
      <c r="G46" s="78">
        <v>147</v>
      </c>
    </row>
    <row r="47" spans="3:7" x14ac:dyDescent="0.7">
      <c r="C47" s="78">
        <v>42</v>
      </c>
      <c r="D47" s="79">
        <v>181</v>
      </c>
      <c r="E47" s="80"/>
      <c r="F47" s="79">
        <v>42</v>
      </c>
      <c r="G47" s="78">
        <v>142</v>
      </c>
    </row>
    <row r="48" spans="3:7" x14ac:dyDescent="0.7">
      <c r="C48" s="78">
        <v>43</v>
      </c>
      <c r="D48" s="79">
        <v>119</v>
      </c>
      <c r="E48" s="80"/>
      <c r="F48" s="79">
        <v>43</v>
      </c>
      <c r="G48" s="78">
        <v>218</v>
      </c>
    </row>
    <row r="49" spans="3:7" x14ac:dyDescent="0.7">
      <c r="C49" s="78">
        <v>44</v>
      </c>
      <c r="D49" s="79">
        <v>238</v>
      </c>
      <c r="E49" s="80"/>
      <c r="F49" s="79">
        <v>44</v>
      </c>
      <c r="G49" s="78">
        <v>240</v>
      </c>
    </row>
    <row r="50" spans="3:7" x14ac:dyDescent="0.7">
      <c r="C50" s="78">
        <v>45</v>
      </c>
      <c r="D50" s="79">
        <v>193</v>
      </c>
      <c r="E50" s="80"/>
      <c r="F50" s="79">
        <v>45</v>
      </c>
      <c r="G50" s="78">
        <v>18</v>
      </c>
    </row>
    <row r="51" spans="3:7" x14ac:dyDescent="0.7">
      <c r="C51" s="78">
        <v>46</v>
      </c>
      <c r="D51" s="79">
        <v>159</v>
      </c>
      <c r="E51" s="80"/>
      <c r="F51" s="79">
        <v>46</v>
      </c>
      <c r="G51" s="78">
        <v>130</v>
      </c>
    </row>
    <row r="52" spans="3:7" x14ac:dyDescent="0.7">
      <c r="C52" s="78">
        <v>47</v>
      </c>
      <c r="D52" s="79">
        <v>35</v>
      </c>
      <c r="E52" s="80"/>
      <c r="F52" s="79">
        <v>47</v>
      </c>
      <c r="G52" s="78">
        <v>69</v>
      </c>
    </row>
    <row r="53" spans="3:7" x14ac:dyDescent="0.7">
      <c r="C53" s="78">
        <v>48</v>
      </c>
      <c r="D53" s="79">
        <v>70</v>
      </c>
      <c r="E53" s="80"/>
      <c r="F53" s="79">
        <v>48</v>
      </c>
      <c r="G53" s="78">
        <v>29</v>
      </c>
    </row>
    <row r="54" spans="3:7" x14ac:dyDescent="0.7">
      <c r="C54" s="78">
        <v>49</v>
      </c>
      <c r="D54" s="79">
        <v>140</v>
      </c>
      <c r="E54" s="80"/>
      <c r="F54" s="79">
        <v>49</v>
      </c>
      <c r="G54" s="78">
        <v>181</v>
      </c>
    </row>
    <row r="55" spans="3:7" x14ac:dyDescent="0.7">
      <c r="C55" s="78">
        <v>50</v>
      </c>
      <c r="D55" s="79">
        <v>5</v>
      </c>
      <c r="E55" s="80"/>
      <c r="F55" s="79">
        <v>50</v>
      </c>
      <c r="G55" s="78">
        <v>194</v>
      </c>
    </row>
    <row r="56" spans="3:7" x14ac:dyDescent="0.7">
      <c r="C56" s="78">
        <v>51</v>
      </c>
      <c r="D56" s="79">
        <v>10</v>
      </c>
      <c r="E56" s="80"/>
      <c r="F56" s="79">
        <v>51</v>
      </c>
      <c r="G56" s="78">
        <v>125</v>
      </c>
    </row>
    <row r="57" spans="3:7" x14ac:dyDescent="0.7">
      <c r="C57" s="78">
        <v>52</v>
      </c>
      <c r="D57" s="79">
        <v>20</v>
      </c>
      <c r="E57" s="80"/>
      <c r="F57" s="79">
        <v>52</v>
      </c>
      <c r="G57" s="78">
        <v>106</v>
      </c>
    </row>
    <row r="58" spans="3:7" x14ac:dyDescent="0.7">
      <c r="C58" s="78">
        <v>53</v>
      </c>
      <c r="D58" s="79">
        <v>40</v>
      </c>
      <c r="E58" s="80"/>
      <c r="F58" s="79">
        <v>53</v>
      </c>
      <c r="G58" s="78">
        <v>39</v>
      </c>
    </row>
    <row r="59" spans="3:7" x14ac:dyDescent="0.7">
      <c r="C59" s="78">
        <v>54</v>
      </c>
      <c r="D59" s="79">
        <v>80</v>
      </c>
      <c r="E59" s="80"/>
      <c r="F59" s="79">
        <v>54</v>
      </c>
      <c r="G59" s="78">
        <v>249</v>
      </c>
    </row>
    <row r="60" spans="3:7" x14ac:dyDescent="0.7">
      <c r="C60" s="78">
        <v>55</v>
      </c>
      <c r="D60" s="79">
        <v>160</v>
      </c>
      <c r="E60" s="80"/>
      <c r="F60" s="79">
        <v>55</v>
      </c>
      <c r="G60" s="78">
        <v>185</v>
      </c>
    </row>
    <row r="61" spans="3:7" x14ac:dyDescent="0.7">
      <c r="C61" s="78">
        <v>56</v>
      </c>
      <c r="D61" s="79">
        <v>93</v>
      </c>
      <c r="E61" s="80"/>
      <c r="F61" s="79">
        <v>56</v>
      </c>
      <c r="G61" s="78">
        <v>201</v>
      </c>
    </row>
    <row r="62" spans="3:7" x14ac:dyDescent="0.7">
      <c r="C62" s="78">
        <v>57</v>
      </c>
      <c r="D62" s="79">
        <v>186</v>
      </c>
      <c r="E62" s="80"/>
      <c r="F62" s="79">
        <v>57</v>
      </c>
      <c r="G62" s="78">
        <v>154</v>
      </c>
    </row>
    <row r="63" spans="3:7" x14ac:dyDescent="0.7">
      <c r="C63" s="78">
        <v>58</v>
      </c>
      <c r="D63" s="79">
        <v>105</v>
      </c>
      <c r="E63" s="80"/>
      <c r="F63" s="79">
        <v>58</v>
      </c>
      <c r="G63" s="78">
        <v>9</v>
      </c>
    </row>
    <row r="64" spans="3:7" x14ac:dyDescent="0.7">
      <c r="C64" s="78">
        <v>59</v>
      </c>
      <c r="D64" s="79">
        <v>210</v>
      </c>
      <c r="E64" s="80"/>
      <c r="F64" s="79">
        <v>59</v>
      </c>
      <c r="G64" s="78">
        <v>120</v>
      </c>
    </row>
    <row r="65" spans="3:7" x14ac:dyDescent="0.7">
      <c r="C65" s="78">
        <v>60</v>
      </c>
      <c r="D65" s="79">
        <v>185</v>
      </c>
      <c r="E65" s="80"/>
      <c r="F65" s="79">
        <v>60</v>
      </c>
      <c r="G65" s="78">
        <v>77</v>
      </c>
    </row>
    <row r="66" spans="3:7" x14ac:dyDescent="0.7">
      <c r="C66" s="78">
        <v>61</v>
      </c>
      <c r="D66" s="79">
        <v>111</v>
      </c>
      <c r="E66" s="80"/>
      <c r="F66" s="79">
        <v>61</v>
      </c>
      <c r="G66" s="78">
        <v>228</v>
      </c>
    </row>
    <row r="67" spans="3:7" x14ac:dyDescent="0.7">
      <c r="C67" s="78">
        <v>62</v>
      </c>
      <c r="D67" s="79">
        <v>222</v>
      </c>
      <c r="E67" s="80"/>
      <c r="F67" s="79">
        <v>62</v>
      </c>
      <c r="G67" s="78">
        <v>114</v>
      </c>
    </row>
    <row r="68" spans="3:7" x14ac:dyDescent="0.7">
      <c r="C68" s="78">
        <v>63</v>
      </c>
      <c r="D68" s="79">
        <v>161</v>
      </c>
      <c r="E68" s="80"/>
      <c r="F68" s="79">
        <v>63</v>
      </c>
      <c r="G68" s="78">
        <v>166</v>
      </c>
    </row>
    <row r="69" spans="3:7" x14ac:dyDescent="0.7">
      <c r="C69" s="78">
        <v>64</v>
      </c>
      <c r="D69" s="79">
        <v>95</v>
      </c>
      <c r="E69" s="80"/>
      <c r="F69" s="79">
        <v>64</v>
      </c>
      <c r="G69" s="78">
        <v>6</v>
      </c>
    </row>
    <row r="70" spans="3:7" x14ac:dyDescent="0.7">
      <c r="C70" s="78">
        <v>65</v>
      </c>
      <c r="D70" s="79">
        <v>190</v>
      </c>
      <c r="E70" s="80"/>
      <c r="F70" s="79">
        <v>65</v>
      </c>
      <c r="G70" s="78">
        <v>191</v>
      </c>
    </row>
    <row r="71" spans="3:7" x14ac:dyDescent="0.7">
      <c r="C71" s="78">
        <v>66</v>
      </c>
      <c r="D71" s="79">
        <v>97</v>
      </c>
      <c r="E71" s="80"/>
      <c r="F71" s="79">
        <v>66</v>
      </c>
      <c r="G71" s="78">
        <v>139</v>
      </c>
    </row>
    <row r="72" spans="3:7" x14ac:dyDescent="0.7">
      <c r="C72" s="78">
        <v>67</v>
      </c>
      <c r="D72" s="79">
        <v>194</v>
      </c>
      <c r="E72" s="80"/>
      <c r="F72" s="79">
        <v>67</v>
      </c>
      <c r="G72" s="78">
        <v>98</v>
      </c>
    </row>
    <row r="73" spans="3:7" x14ac:dyDescent="0.7">
      <c r="C73" s="78">
        <v>68</v>
      </c>
      <c r="D73" s="79">
        <v>153</v>
      </c>
      <c r="E73" s="80"/>
      <c r="F73" s="79">
        <v>68</v>
      </c>
      <c r="G73" s="78">
        <v>102</v>
      </c>
    </row>
    <row r="74" spans="3:7" x14ac:dyDescent="0.7">
      <c r="C74" s="78">
        <v>69</v>
      </c>
      <c r="D74" s="79">
        <v>47</v>
      </c>
      <c r="E74" s="80"/>
      <c r="F74" s="79">
        <v>69</v>
      </c>
      <c r="G74" s="78">
        <v>221</v>
      </c>
    </row>
    <row r="75" spans="3:7" x14ac:dyDescent="0.7">
      <c r="C75" s="78">
        <v>70</v>
      </c>
      <c r="D75" s="79">
        <v>94</v>
      </c>
      <c r="E75" s="80"/>
      <c r="F75" s="79">
        <v>70</v>
      </c>
      <c r="G75" s="78">
        <v>48</v>
      </c>
    </row>
    <row r="76" spans="3:7" x14ac:dyDescent="0.7">
      <c r="C76" s="78">
        <v>71</v>
      </c>
      <c r="D76" s="79">
        <v>188</v>
      </c>
      <c r="E76" s="80"/>
      <c r="F76" s="79">
        <v>71</v>
      </c>
      <c r="G76" s="78">
        <v>253</v>
      </c>
    </row>
    <row r="77" spans="3:7" x14ac:dyDescent="0.7">
      <c r="C77" s="78">
        <v>72</v>
      </c>
      <c r="D77" s="79">
        <v>101</v>
      </c>
      <c r="E77" s="80"/>
      <c r="F77" s="79">
        <v>72</v>
      </c>
      <c r="G77" s="78">
        <v>226</v>
      </c>
    </row>
    <row r="78" spans="3:7" x14ac:dyDescent="0.7">
      <c r="C78" s="78">
        <v>73</v>
      </c>
      <c r="D78" s="79">
        <v>202</v>
      </c>
      <c r="E78" s="80"/>
      <c r="F78" s="79">
        <v>73</v>
      </c>
      <c r="G78" s="78">
        <v>152</v>
      </c>
    </row>
    <row r="79" spans="3:7" x14ac:dyDescent="0.7">
      <c r="C79" s="78">
        <v>74</v>
      </c>
      <c r="D79" s="79">
        <v>137</v>
      </c>
      <c r="E79" s="80"/>
      <c r="F79" s="79">
        <v>74</v>
      </c>
      <c r="G79" s="78">
        <v>37</v>
      </c>
    </row>
    <row r="80" spans="3:7" x14ac:dyDescent="0.7">
      <c r="C80" s="78">
        <v>75</v>
      </c>
      <c r="D80" s="79">
        <v>15</v>
      </c>
      <c r="E80" s="80"/>
      <c r="F80" s="79">
        <v>75</v>
      </c>
      <c r="G80" s="78">
        <v>179</v>
      </c>
    </row>
    <row r="81" spans="3:7" x14ac:dyDescent="0.7">
      <c r="C81" s="78">
        <v>76</v>
      </c>
      <c r="D81" s="79">
        <v>30</v>
      </c>
      <c r="E81" s="80"/>
      <c r="F81" s="79">
        <v>76</v>
      </c>
      <c r="G81" s="78">
        <v>16</v>
      </c>
    </row>
    <row r="82" spans="3:7" x14ac:dyDescent="0.7">
      <c r="C82" s="78">
        <v>77</v>
      </c>
      <c r="D82" s="79">
        <v>60</v>
      </c>
      <c r="E82" s="80"/>
      <c r="F82" s="79">
        <v>77</v>
      </c>
      <c r="G82" s="78">
        <v>145</v>
      </c>
    </row>
    <row r="83" spans="3:7" x14ac:dyDescent="0.7">
      <c r="C83" s="78">
        <v>78</v>
      </c>
      <c r="D83" s="79">
        <v>120</v>
      </c>
      <c r="E83" s="80"/>
      <c r="F83" s="79">
        <v>78</v>
      </c>
      <c r="G83" s="78">
        <v>34</v>
      </c>
    </row>
    <row r="84" spans="3:7" x14ac:dyDescent="0.7">
      <c r="C84" s="78">
        <v>79</v>
      </c>
      <c r="D84" s="79">
        <v>240</v>
      </c>
      <c r="E84" s="80"/>
      <c r="F84" s="79">
        <v>79</v>
      </c>
      <c r="G84" s="78">
        <v>136</v>
      </c>
    </row>
    <row r="85" spans="3:7" x14ac:dyDescent="0.7">
      <c r="C85" s="78">
        <v>80</v>
      </c>
      <c r="D85" s="79">
        <v>253</v>
      </c>
      <c r="E85" s="80"/>
      <c r="F85" s="79">
        <v>80</v>
      </c>
      <c r="G85" s="78">
        <v>54</v>
      </c>
    </row>
    <row r="86" spans="3:7" x14ac:dyDescent="0.7">
      <c r="C86" s="78">
        <v>81</v>
      </c>
      <c r="D86" s="79">
        <v>231</v>
      </c>
      <c r="E86" s="80"/>
      <c r="F86" s="79">
        <v>81</v>
      </c>
      <c r="G86" s="78">
        <v>208</v>
      </c>
    </row>
    <row r="87" spans="3:7" x14ac:dyDescent="0.7">
      <c r="C87" s="78">
        <v>82</v>
      </c>
      <c r="D87" s="79">
        <v>211</v>
      </c>
      <c r="E87" s="80"/>
      <c r="F87" s="79">
        <v>82</v>
      </c>
      <c r="G87" s="78">
        <v>148</v>
      </c>
    </row>
    <row r="88" spans="3:7" x14ac:dyDescent="0.7">
      <c r="C88" s="78">
        <v>83</v>
      </c>
      <c r="D88" s="79">
        <v>187</v>
      </c>
      <c r="E88" s="80"/>
      <c r="F88" s="79">
        <v>83</v>
      </c>
      <c r="G88" s="78">
        <v>206</v>
      </c>
    </row>
    <row r="89" spans="3:7" x14ac:dyDescent="0.7">
      <c r="C89" s="78">
        <v>84</v>
      </c>
      <c r="D89" s="79">
        <v>107</v>
      </c>
      <c r="E89" s="80"/>
      <c r="F89" s="79">
        <v>84</v>
      </c>
      <c r="G89" s="78">
        <v>143</v>
      </c>
    </row>
    <row r="90" spans="3:7" x14ac:dyDescent="0.7">
      <c r="C90" s="78">
        <v>85</v>
      </c>
      <c r="D90" s="79">
        <v>214</v>
      </c>
      <c r="E90" s="80"/>
      <c r="F90" s="79">
        <v>85</v>
      </c>
      <c r="G90" s="78">
        <v>150</v>
      </c>
    </row>
    <row r="91" spans="3:7" x14ac:dyDescent="0.7">
      <c r="C91" s="78">
        <v>86</v>
      </c>
      <c r="D91" s="79">
        <v>177</v>
      </c>
      <c r="E91" s="80"/>
      <c r="F91" s="79">
        <v>86</v>
      </c>
      <c r="G91" s="78">
        <v>219</v>
      </c>
    </row>
    <row r="92" spans="3:7" x14ac:dyDescent="0.7">
      <c r="C92" s="78">
        <v>87</v>
      </c>
      <c r="D92" s="79">
        <v>127</v>
      </c>
      <c r="E92" s="80"/>
      <c r="F92" s="79">
        <v>87</v>
      </c>
      <c r="G92" s="78">
        <v>189</v>
      </c>
    </row>
    <row r="93" spans="3:7" x14ac:dyDescent="0.7">
      <c r="C93" s="78">
        <v>88</v>
      </c>
      <c r="D93" s="79">
        <v>254</v>
      </c>
      <c r="E93" s="80"/>
      <c r="F93" s="79">
        <v>88</v>
      </c>
      <c r="G93" s="78">
        <v>241</v>
      </c>
    </row>
    <row r="94" spans="3:7" x14ac:dyDescent="0.7">
      <c r="C94" s="78">
        <v>89</v>
      </c>
      <c r="D94" s="79">
        <v>225</v>
      </c>
      <c r="E94" s="80"/>
      <c r="F94" s="79">
        <v>89</v>
      </c>
      <c r="G94" s="78">
        <v>210</v>
      </c>
    </row>
    <row r="95" spans="3:7" x14ac:dyDescent="0.7">
      <c r="C95" s="78">
        <v>90</v>
      </c>
      <c r="D95" s="79">
        <v>223</v>
      </c>
      <c r="E95" s="80"/>
      <c r="F95" s="79">
        <v>90</v>
      </c>
      <c r="G95" s="78">
        <v>19</v>
      </c>
    </row>
    <row r="96" spans="3:7" x14ac:dyDescent="0.7">
      <c r="C96" s="78">
        <v>91</v>
      </c>
      <c r="D96" s="79">
        <v>163</v>
      </c>
      <c r="E96" s="80"/>
      <c r="F96" s="79">
        <v>91</v>
      </c>
      <c r="G96" s="78">
        <v>92</v>
      </c>
    </row>
    <row r="97" spans="3:7" x14ac:dyDescent="0.7">
      <c r="C97" s="78">
        <v>92</v>
      </c>
      <c r="D97" s="79">
        <v>91</v>
      </c>
      <c r="E97" s="80"/>
      <c r="F97" s="79">
        <v>92</v>
      </c>
      <c r="G97" s="78">
        <v>131</v>
      </c>
    </row>
    <row r="98" spans="3:7" x14ac:dyDescent="0.7">
      <c r="C98" s="78">
        <v>93</v>
      </c>
      <c r="D98" s="79">
        <v>182</v>
      </c>
      <c r="E98" s="80"/>
      <c r="F98" s="79">
        <v>93</v>
      </c>
      <c r="G98" s="78">
        <v>56</v>
      </c>
    </row>
    <row r="99" spans="3:7" x14ac:dyDescent="0.7">
      <c r="C99" s="78">
        <v>94</v>
      </c>
      <c r="D99" s="79">
        <v>113</v>
      </c>
      <c r="E99" s="80"/>
      <c r="F99" s="79">
        <v>94</v>
      </c>
      <c r="G99" s="78">
        <v>70</v>
      </c>
    </row>
    <row r="100" spans="3:7" x14ac:dyDescent="0.7">
      <c r="C100" s="78">
        <v>95</v>
      </c>
      <c r="D100" s="79">
        <v>226</v>
      </c>
      <c r="E100" s="80"/>
      <c r="F100" s="79">
        <v>95</v>
      </c>
      <c r="G100" s="78">
        <v>64</v>
      </c>
    </row>
    <row r="101" spans="3:7" x14ac:dyDescent="0.7">
      <c r="C101" s="78">
        <v>96</v>
      </c>
      <c r="D101" s="79">
        <v>217</v>
      </c>
      <c r="E101" s="80"/>
      <c r="F101" s="79">
        <v>96</v>
      </c>
      <c r="G101" s="78">
        <v>30</v>
      </c>
    </row>
    <row r="102" spans="3:7" x14ac:dyDescent="0.7">
      <c r="C102" s="78">
        <v>97</v>
      </c>
      <c r="D102" s="79">
        <v>175</v>
      </c>
      <c r="E102" s="80"/>
      <c r="F102" s="79">
        <v>97</v>
      </c>
      <c r="G102" s="78">
        <v>66</v>
      </c>
    </row>
    <row r="103" spans="3:7" x14ac:dyDescent="0.7">
      <c r="C103" s="78">
        <v>98</v>
      </c>
      <c r="D103" s="79">
        <v>67</v>
      </c>
      <c r="E103" s="80"/>
      <c r="F103" s="79">
        <v>98</v>
      </c>
      <c r="G103" s="78">
        <v>182</v>
      </c>
    </row>
    <row r="104" spans="3:7" x14ac:dyDescent="0.7">
      <c r="C104" s="78">
        <v>99</v>
      </c>
      <c r="D104" s="79">
        <v>134</v>
      </c>
      <c r="E104" s="80"/>
      <c r="F104" s="79">
        <v>99</v>
      </c>
      <c r="G104" s="78">
        <v>163</v>
      </c>
    </row>
    <row r="105" spans="3:7" x14ac:dyDescent="0.7">
      <c r="C105" s="78">
        <v>100</v>
      </c>
      <c r="D105" s="79">
        <v>17</v>
      </c>
      <c r="E105" s="80"/>
      <c r="F105" s="79">
        <v>100</v>
      </c>
      <c r="G105" s="78">
        <v>195</v>
      </c>
    </row>
    <row r="106" spans="3:7" x14ac:dyDescent="0.7">
      <c r="C106" s="78">
        <v>101</v>
      </c>
      <c r="D106" s="79">
        <v>34</v>
      </c>
      <c r="E106" s="80"/>
      <c r="F106" s="79">
        <v>101</v>
      </c>
      <c r="G106" s="78">
        <v>72</v>
      </c>
    </row>
    <row r="107" spans="3:7" x14ac:dyDescent="0.7">
      <c r="C107" s="78">
        <v>102</v>
      </c>
      <c r="D107" s="79">
        <v>68</v>
      </c>
      <c r="E107" s="80"/>
      <c r="F107" s="79">
        <v>102</v>
      </c>
      <c r="G107" s="78">
        <v>126</v>
      </c>
    </row>
    <row r="108" spans="3:7" x14ac:dyDescent="0.7">
      <c r="C108" s="78">
        <v>103</v>
      </c>
      <c r="D108" s="79">
        <v>136</v>
      </c>
      <c r="E108" s="80"/>
      <c r="F108" s="79">
        <v>103</v>
      </c>
      <c r="G108" s="78">
        <v>110</v>
      </c>
    </row>
    <row r="109" spans="3:7" x14ac:dyDescent="0.7">
      <c r="C109" s="78">
        <v>104</v>
      </c>
      <c r="D109" s="79">
        <v>13</v>
      </c>
      <c r="E109" s="80"/>
      <c r="F109" s="79">
        <v>104</v>
      </c>
      <c r="G109" s="78">
        <v>107</v>
      </c>
    </row>
    <row r="110" spans="3:7" x14ac:dyDescent="0.7">
      <c r="C110" s="78">
        <v>105</v>
      </c>
      <c r="D110" s="79">
        <v>26</v>
      </c>
      <c r="E110" s="80"/>
      <c r="F110" s="79">
        <v>105</v>
      </c>
      <c r="G110" s="78">
        <v>58</v>
      </c>
    </row>
    <row r="111" spans="3:7" x14ac:dyDescent="0.7">
      <c r="C111" s="78">
        <v>106</v>
      </c>
      <c r="D111" s="79">
        <v>52</v>
      </c>
      <c r="E111" s="80"/>
      <c r="F111" s="79">
        <v>106</v>
      </c>
      <c r="G111" s="78">
        <v>40</v>
      </c>
    </row>
    <row r="112" spans="3:7" x14ac:dyDescent="0.7">
      <c r="C112" s="78">
        <v>107</v>
      </c>
      <c r="D112" s="79">
        <v>104</v>
      </c>
      <c r="E112" s="80"/>
      <c r="F112" s="79">
        <v>107</v>
      </c>
      <c r="G112" s="78">
        <v>84</v>
      </c>
    </row>
    <row r="113" spans="3:7" x14ac:dyDescent="0.7">
      <c r="C113" s="78">
        <v>108</v>
      </c>
      <c r="D113" s="79">
        <v>208</v>
      </c>
      <c r="E113" s="80"/>
      <c r="F113" s="79">
        <v>108</v>
      </c>
      <c r="G113" s="78">
        <v>250</v>
      </c>
    </row>
    <row r="114" spans="3:7" x14ac:dyDescent="0.7">
      <c r="C114" s="78">
        <v>109</v>
      </c>
      <c r="D114" s="79">
        <v>189</v>
      </c>
      <c r="E114" s="80"/>
      <c r="F114" s="79">
        <v>109</v>
      </c>
      <c r="G114" s="78">
        <v>133</v>
      </c>
    </row>
    <row r="115" spans="3:7" x14ac:dyDescent="0.7">
      <c r="C115" s="78">
        <v>110</v>
      </c>
      <c r="D115" s="79">
        <v>103</v>
      </c>
      <c r="E115" s="80"/>
      <c r="F115" s="79">
        <v>110</v>
      </c>
      <c r="G115" s="78">
        <v>186</v>
      </c>
    </row>
    <row r="116" spans="3:7" x14ac:dyDescent="0.7">
      <c r="C116" s="78">
        <v>111</v>
      </c>
      <c r="D116" s="79">
        <v>206</v>
      </c>
      <c r="E116" s="80"/>
      <c r="F116" s="79">
        <v>111</v>
      </c>
      <c r="G116" s="78">
        <v>61</v>
      </c>
    </row>
    <row r="117" spans="3:7" x14ac:dyDescent="0.7">
      <c r="C117" s="78">
        <v>112</v>
      </c>
      <c r="D117" s="79">
        <v>129</v>
      </c>
      <c r="E117" s="80"/>
      <c r="F117" s="79">
        <v>112</v>
      </c>
      <c r="G117" s="78">
        <v>202</v>
      </c>
    </row>
    <row r="118" spans="3:7" x14ac:dyDescent="0.7">
      <c r="C118" s="78">
        <v>113</v>
      </c>
      <c r="D118" s="79">
        <v>31</v>
      </c>
      <c r="E118" s="80"/>
      <c r="F118" s="79">
        <v>113</v>
      </c>
      <c r="G118" s="78">
        <v>94</v>
      </c>
    </row>
    <row r="119" spans="3:7" x14ac:dyDescent="0.7">
      <c r="C119" s="78">
        <v>114</v>
      </c>
      <c r="D119" s="79">
        <v>62</v>
      </c>
      <c r="E119" s="80"/>
      <c r="F119" s="79">
        <v>114</v>
      </c>
      <c r="G119" s="78">
        <v>155</v>
      </c>
    </row>
    <row r="120" spans="3:7" x14ac:dyDescent="0.7">
      <c r="C120" s="78">
        <v>115</v>
      </c>
      <c r="D120" s="79">
        <v>124</v>
      </c>
      <c r="E120" s="80"/>
      <c r="F120" s="79">
        <v>115</v>
      </c>
      <c r="G120" s="78">
        <v>159</v>
      </c>
    </row>
    <row r="121" spans="3:7" x14ac:dyDescent="0.7">
      <c r="C121" s="78">
        <v>116</v>
      </c>
      <c r="D121" s="79">
        <v>248</v>
      </c>
      <c r="E121" s="80"/>
      <c r="F121" s="79">
        <v>116</v>
      </c>
      <c r="G121" s="78">
        <v>10</v>
      </c>
    </row>
    <row r="122" spans="3:7" x14ac:dyDescent="0.7">
      <c r="C122" s="78">
        <v>117</v>
      </c>
      <c r="D122" s="79">
        <v>237</v>
      </c>
      <c r="E122" s="80"/>
      <c r="F122" s="79">
        <v>117</v>
      </c>
      <c r="G122" s="78">
        <v>21</v>
      </c>
    </row>
    <row r="123" spans="3:7" x14ac:dyDescent="0.7">
      <c r="C123" s="78">
        <v>118</v>
      </c>
      <c r="D123" s="79">
        <v>199</v>
      </c>
      <c r="E123" s="80"/>
      <c r="F123" s="79">
        <v>118</v>
      </c>
      <c r="G123" s="78">
        <v>121</v>
      </c>
    </row>
    <row r="124" spans="3:7" x14ac:dyDescent="0.7">
      <c r="C124" s="78">
        <v>119</v>
      </c>
      <c r="D124" s="79">
        <v>147</v>
      </c>
      <c r="E124" s="80"/>
      <c r="F124" s="79">
        <v>119</v>
      </c>
      <c r="G124" s="78">
        <v>43</v>
      </c>
    </row>
    <row r="125" spans="3:7" x14ac:dyDescent="0.7">
      <c r="C125" s="78">
        <v>120</v>
      </c>
      <c r="D125" s="79">
        <v>59</v>
      </c>
      <c r="E125" s="80"/>
      <c r="F125" s="79">
        <v>120</v>
      </c>
      <c r="G125" s="78">
        <v>78</v>
      </c>
    </row>
    <row r="126" spans="3:7" x14ac:dyDescent="0.7">
      <c r="C126" s="78">
        <v>121</v>
      </c>
      <c r="D126" s="79">
        <v>118</v>
      </c>
      <c r="E126" s="80"/>
      <c r="F126" s="79">
        <v>121</v>
      </c>
      <c r="G126" s="78">
        <v>212</v>
      </c>
    </row>
    <row r="127" spans="3:7" x14ac:dyDescent="0.7">
      <c r="C127" s="78">
        <v>122</v>
      </c>
      <c r="D127" s="79">
        <v>236</v>
      </c>
      <c r="E127" s="80"/>
      <c r="F127" s="79">
        <v>122</v>
      </c>
      <c r="G127" s="78">
        <v>229</v>
      </c>
    </row>
    <row r="128" spans="3:7" x14ac:dyDescent="0.7">
      <c r="C128" s="78">
        <v>123</v>
      </c>
      <c r="D128" s="79">
        <v>197</v>
      </c>
      <c r="E128" s="80"/>
      <c r="F128" s="79">
        <v>123</v>
      </c>
      <c r="G128" s="78">
        <v>172</v>
      </c>
    </row>
    <row r="129" spans="3:7" x14ac:dyDescent="0.7">
      <c r="C129" s="78">
        <v>124</v>
      </c>
      <c r="D129" s="79">
        <v>151</v>
      </c>
      <c r="E129" s="80"/>
      <c r="F129" s="79">
        <v>124</v>
      </c>
      <c r="G129" s="78">
        <v>115</v>
      </c>
    </row>
    <row r="130" spans="3:7" x14ac:dyDescent="0.7">
      <c r="C130" s="78">
        <v>125</v>
      </c>
      <c r="D130" s="79">
        <v>51</v>
      </c>
      <c r="E130" s="80"/>
      <c r="F130" s="79">
        <v>125</v>
      </c>
      <c r="G130" s="78">
        <v>243</v>
      </c>
    </row>
    <row r="131" spans="3:7" x14ac:dyDescent="0.7">
      <c r="C131" s="78">
        <v>126</v>
      </c>
      <c r="D131" s="79">
        <v>102</v>
      </c>
      <c r="E131" s="80"/>
      <c r="F131" s="79">
        <v>126</v>
      </c>
      <c r="G131" s="78">
        <v>167</v>
      </c>
    </row>
    <row r="132" spans="3:7" x14ac:dyDescent="0.7">
      <c r="C132" s="78">
        <v>127</v>
      </c>
      <c r="D132" s="79">
        <v>204</v>
      </c>
      <c r="E132" s="80"/>
      <c r="F132" s="79">
        <v>127</v>
      </c>
      <c r="G132" s="78">
        <v>87</v>
      </c>
    </row>
    <row r="133" spans="3:7" x14ac:dyDescent="0.7">
      <c r="C133" s="78">
        <v>128</v>
      </c>
      <c r="D133" s="79">
        <v>133</v>
      </c>
      <c r="E133" s="80"/>
      <c r="F133" s="79">
        <v>128</v>
      </c>
      <c r="G133" s="78">
        <v>7</v>
      </c>
    </row>
    <row r="134" spans="3:7" x14ac:dyDescent="0.7">
      <c r="C134" s="78">
        <v>129</v>
      </c>
      <c r="D134" s="79">
        <v>23</v>
      </c>
      <c r="E134" s="80"/>
      <c r="F134" s="79">
        <v>129</v>
      </c>
      <c r="G134" s="78">
        <v>112</v>
      </c>
    </row>
    <row r="135" spans="3:7" x14ac:dyDescent="0.7">
      <c r="C135" s="78">
        <v>130</v>
      </c>
      <c r="D135" s="79">
        <v>46</v>
      </c>
      <c r="E135" s="80"/>
      <c r="F135" s="79">
        <v>130</v>
      </c>
      <c r="G135" s="78">
        <v>192</v>
      </c>
    </row>
    <row r="136" spans="3:7" x14ac:dyDescent="0.7">
      <c r="C136" s="78">
        <v>131</v>
      </c>
      <c r="D136" s="79">
        <v>92</v>
      </c>
      <c r="E136" s="80"/>
      <c r="F136" s="79">
        <v>131</v>
      </c>
      <c r="G136" s="78">
        <v>247</v>
      </c>
    </row>
    <row r="137" spans="3:7" x14ac:dyDescent="0.7">
      <c r="C137" s="78">
        <v>132</v>
      </c>
      <c r="D137" s="79">
        <v>184</v>
      </c>
      <c r="E137" s="80"/>
      <c r="F137" s="79">
        <v>132</v>
      </c>
      <c r="G137" s="78">
        <v>140</v>
      </c>
    </row>
    <row r="138" spans="3:7" x14ac:dyDescent="0.7">
      <c r="C138" s="78">
        <v>133</v>
      </c>
      <c r="D138" s="79">
        <v>109</v>
      </c>
      <c r="E138" s="80"/>
      <c r="F138" s="79">
        <v>133</v>
      </c>
      <c r="G138" s="78">
        <v>128</v>
      </c>
    </row>
    <row r="139" spans="3:7" x14ac:dyDescent="0.7">
      <c r="C139" s="78">
        <v>134</v>
      </c>
      <c r="D139" s="79">
        <v>218</v>
      </c>
      <c r="E139" s="80"/>
      <c r="F139" s="79">
        <v>134</v>
      </c>
      <c r="G139" s="78">
        <v>99</v>
      </c>
    </row>
    <row r="140" spans="3:7" x14ac:dyDescent="0.7">
      <c r="C140" s="78">
        <v>135</v>
      </c>
      <c r="D140" s="79">
        <v>169</v>
      </c>
      <c r="E140" s="80"/>
      <c r="F140" s="79">
        <v>135</v>
      </c>
      <c r="G140" s="78">
        <v>13</v>
      </c>
    </row>
    <row r="141" spans="3:7" x14ac:dyDescent="0.7">
      <c r="C141" s="78">
        <v>136</v>
      </c>
      <c r="D141" s="79">
        <v>79</v>
      </c>
      <c r="E141" s="80"/>
      <c r="F141" s="79">
        <v>136</v>
      </c>
      <c r="G141" s="78">
        <v>103</v>
      </c>
    </row>
    <row r="142" spans="3:7" x14ac:dyDescent="0.7">
      <c r="C142" s="78">
        <v>137</v>
      </c>
      <c r="D142" s="79">
        <v>158</v>
      </c>
      <c r="E142" s="80"/>
      <c r="F142" s="79">
        <v>137</v>
      </c>
      <c r="G142" s="78">
        <v>74</v>
      </c>
    </row>
    <row r="143" spans="3:7" x14ac:dyDescent="0.7">
      <c r="C143" s="78">
        <v>138</v>
      </c>
      <c r="D143" s="79">
        <v>33</v>
      </c>
      <c r="E143" s="80"/>
      <c r="F143" s="79">
        <v>138</v>
      </c>
      <c r="G143" s="78">
        <v>222</v>
      </c>
    </row>
    <row r="144" spans="3:7" x14ac:dyDescent="0.7">
      <c r="C144" s="78">
        <v>139</v>
      </c>
      <c r="D144" s="79">
        <v>66</v>
      </c>
      <c r="E144" s="80"/>
      <c r="F144" s="79">
        <v>139</v>
      </c>
      <c r="G144" s="78">
        <v>237</v>
      </c>
    </row>
    <row r="145" spans="3:7" x14ac:dyDescent="0.7">
      <c r="C145" s="78">
        <v>140</v>
      </c>
      <c r="D145" s="79">
        <v>132</v>
      </c>
      <c r="E145" s="80"/>
      <c r="F145" s="79">
        <v>140</v>
      </c>
      <c r="G145" s="78">
        <v>49</v>
      </c>
    </row>
    <row r="146" spans="3:7" x14ac:dyDescent="0.7">
      <c r="C146" s="78">
        <v>141</v>
      </c>
      <c r="D146" s="79">
        <v>21</v>
      </c>
      <c r="E146" s="80"/>
      <c r="F146" s="79">
        <v>141</v>
      </c>
      <c r="G146" s="78">
        <v>197</v>
      </c>
    </row>
    <row r="147" spans="3:7" x14ac:dyDescent="0.7">
      <c r="C147" s="78">
        <v>142</v>
      </c>
      <c r="D147" s="79">
        <v>42</v>
      </c>
      <c r="E147" s="80"/>
      <c r="F147" s="79">
        <v>142</v>
      </c>
      <c r="G147" s="78">
        <v>254</v>
      </c>
    </row>
    <row r="148" spans="3:7" x14ac:dyDescent="0.7">
      <c r="C148" s="78">
        <v>143</v>
      </c>
      <c r="D148" s="79">
        <v>84</v>
      </c>
      <c r="E148" s="80"/>
      <c r="F148" s="79">
        <v>143</v>
      </c>
      <c r="G148" s="78">
        <v>24</v>
      </c>
    </row>
    <row r="149" spans="3:7" x14ac:dyDescent="0.7">
      <c r="C149" s="78">
        <v>144</v>
      </c>
      <c r="D149" s="79">
        <v>168</v>
      </c>
      <c r="E149" s="80"/>
      <c r="F149" s="79">
        <v>144</v>
      </c>
      <c r="G149" s="78">
        <v>227</v>
      </c>
    </row>
    <row r="150" spans="3:7" x14ac:dyDescent="0.7">
      <c r="C150" s="78">
        <v>145</v>
      </c>
      <c r="D150" s="79">
        <v>77</v>
      </c>
      <c r="E150" s="80"/>
      <c r="F150" s="79">
        <v>145</v>
      </c>
      <c r="G150" s="78">
        <v>165</v>
      </c>
    </row>
    <row r="151" spans="3:7" x14ac:dyDescent="0.7">
      <c r="C151" s="78">
        <v>146</v>
      </c>
      <c r="D151" s="79">
        <v>154</v>
      </c>
      <c r="E151" s="80"/>
      <c r="F151" s="79">
        <v>146</v>
      </c>
      <c r="G151" s="78">
        <v>153</v>
      </c>
    </row>
    <row r="152" spans="3:7" x14ac:dyDescent="0.7">
      <c r="C152" s="78">
        <v>147</v>
      </c>
      <c r="D152" s="79">
        <v>41</v>
      </c>
      <c r="E152" s="80"/>
      <c r="F152" s="79">
        <v>147</v>
      </c>
      <c r="G152" s="78">
        <v>119</v>
      </c>
    </row>
    <row r="153" spans="3:7" x14ac:dyDescent="0.7">
      <c r="C153" s="78">
        <v>148</v>
      </c>
      <c r="D153" s="79">
        <v>82</v>
      </c>
      <c r="E153" s="80"/>
      <c r="F153" s="79">
        <v>148</v>
      </c>
      <c r="G153" s="78">
        <v>38</v>
      </c>
    </row>
    <row r="154" spans="3:7" x14ac:dyDescent="0.7">
      <c r="C154" s="78">
        <v>149</v>
      </c>
      <c r="D154" s="79">
        <v>164</v>
      </c>
      <c r="E154" s="80"/>
      <c r="F154" s="79">
        <v>149</v>
      </c>
      <c r="G154" s="78">
        <v>184</v>
      </c>
    </row>
    <row r="155" spans="3:7" x14ac:dyDescent="0.7">
      <c r="C155" s="78">
        <v>150</v>
      </c>
      <c r="D155" s="79">
        <v>85</v>
      </c>
      <c r="E155" s="80"/>
      <c r="F155" s="79">
        <v>150</v>
      </c>
      <c r="G155" s="78">
        <v>180</v>
      </c>
    </row>
    <row r="156" spans="3:7" x14ac:dyDescent="0.7">
      <c r="C156" s="78">
        <v>151</v>
      </c>
      <c r="D156" s="79">
        <v>170</v>
      </c>
      <c r="E156" s="80"/>
      <c r="F156" s="79">
        <v>151</v>
      </c>
      <c r="G156" s="78">
        <v>124</v>
      </c>
    </row>
    <row r="157" spans="3:7" x14ac:dyDescent="0.7">
      <c r="C157" s="78">
        <v>152</v>
      </c>
      <c r="D157" s="79">
        <v>73</v>
      </c>
      <c r="E157" s="80"/>
      <c r="F157" s="79">
        <v>152</v>
      </c>
      <c r="G157" s="78">
        <v>17</v>
      </c>
    </row>
    <row r="158" spans="3:7" x14ac:dyDescent="0.7">
      <c r="C158" s="78">
        <v>153</v>
      </c>
      <c r="D158" s="79">
        <v>146</v>
      </c>
      <c r="E158" s="80"/>
      <c r="F158" s="79">
        <v>153</v>
      </c>
      <c r="G158" s="78">
        <v>68</v>
      </c>
    </row>
    <row r="159" spans="3:7" x14ac:dyDescent="0.7">
      <c r="C159" s="78">
        <v>154</v>
      </c>
      <c r="D159" s="79">
        <v>57</v>
      </c>
      <c r="E159" s="80"/>
      <c r="F159" s="79">
        <v>154</v>
      </c>
      <c r="G159" s="78">
        <v>146</v>
      </c>
    </row>
    <row r="160" spans="3:7" x14ac:dyDescent="0.7">
      <c r="C160" s="78">
        <v>155</v>
      </c>
      <c r="D160" s="79">
        <v>114</v>
      </c>
      <c r="E160" s="80"/>
      <c r="F160" s="79">
        <v>155</v>
      </c>
      <c r="G160" s="78">
        <v>217</v>
      </c>
    </row>
    <row r="161" spans="3:7" x14ac:dyDescent="0.7">
      <c r="C161" s="78">
        <v>156</v>
      </c>
      <c r="D161" s="79">
        <v>228</v>
      </c>
      <c r="E161" s="80"/>
      <c r="F161" s="79">
        <v>156</v>
      </c>
      <c r="G161" s="78">
        <v>35</v>
      </c>
    </row>
    <row r="162" spans="3:7" x14ac:dyDescent="0.7">
      <c r="C162" s="78">
        <v>157</v>
      </c>
      <c r="D162" s="79">
        <v>213</v>
      </c>
      <c r="E162" s="80"/>
      <c r="F162" s="79">
        <v>157</v>
      </c>
      <c r="G162" s="78">
        <v>32</v>
      </c>
    </row>
    <row r="163" spans="3:7" x14ac:dyDescent="0.7">
      <c r="C163" s="78">
        <v>158</v>
      </c>
      <c r="D163" s="79">
        <v>183</v>
      </c>
      <c r="E163" s="80"/>
      <c r="F163" s="79">
        <v>158</v>
      </c>
      <c r="G163" s="78">
        <v>137</v>
      </c>
    </row>
    <row r="164" spans="3:7" x14ac:dyDescent="0.7">
      <c r="C164" s="78">
        <v>159</v>
      </c>
      <c r="D164" s="79">
        <v>115</v>
      </c>
      <c r="E164" s="80"/>
      <c r="F164" s="79">
        <v>159</v>
      </c>
      <c r="G164" s="78">
        <v>46</v>
      </c>
    </row>
    <row r="165" spans="3:7" x14ac:dyDescent="0.7">
      <c r="C165" s="78">
        <v>160</v>
      </c>
      <c r="D165" s="79">
        <v>230</v>
      </c>
      <c r="E165" s="80"/>
      <c r="F165" s="79">
        <v>160</v>
      </c>
      <c r="G165" s="78">
        <v>55</v>
      </c>
    </row>
    <row r="166" spans="3:7" x14ac:dyDescent="0.7">
      <c r="C166" s="78">
        <v>161</v>
      </c>
      <c r="D166" s="79">
        <v>209</v>
      </c>
      <c r="E166" s="80"/>
      <c r="F166" s="79">
        <v>161</v>
      </c>
      <c r="G166" s="78">
        <v>63</v>
      </c>
    </row>
    <row r="167" spans="3:7" x14ac:dyDescent="0.7">
      <c r="C167" s="78">
        <v>162</v>
      </c>
      <c r="D167" s="79">
        <v>191</v>
      </c>
      <c r="E167" s="80"/>
      <c r="F167" s="79">
        <v>162</v>
      </c>
      <c r="G167" s="78">
        <v>209</v>
      </c>
    </row>
    <row r="168" spans="3:7" x14ac:dyDescent="0.7">
      <c r="C168" s="78">
        <v>163</v>
      </c>
      <c r="D168" s="79">
        <v>99</v>
      </c>
      <c r="E168" s="80"/>
      <c r="F168" s="79">
        <v>163</v>
      </c>
      <c r="G168" s="78">
        <v>91</v>
      </c>
    </row>
    <row r="169" spans="3:7" x14ac:dyDescent="0.7">
      <c r="C169" s="78">
        <v>164</v>
      </c>
      <c r="D169" s="79">
        <v>198</v>
      </c>
      <c r="E169" s="80"/>
      <c r="F169" s="79">
        <v>164</v>
      </c>
      <c r="G169" s="78">
        <v>149</v>
      </c>
    </row>
    <row r="170" spans="3:7" x14ac:dyDescent="0.7">
      <c r="C170" s="78">
        <v>165</v>
      </c>
      <c r="D170" s="79">
        <v>145</v>
      </c>
      <c r="E170" s="80"/>
      <c r="F170" s="79">
        <v>165</v>
      </c>
      <c r="G170" s="78">
        <v>188</v>
      </c>
    </row>
    <row r="171" spans="3:7" x14ac:dyDescent="0.7">
      <c r="C171" s="78">
        <v>166</v>
      </c>
      <c r="D171" s="79">
        <v>63</v>
      </c>
      <c r="E171" s="80"/>
      <c r="F171" s="79">
        <v>166</v>
      </c>
      <c r="G171" s="78">
        <v>207</v>
      </c>
    </row>
    <row r="172" spans="3:7" x14ac:dyDescent="0.7">
      <c r="C172" s="78">
        <v>167</v>
      </c>
      <c r="D172" s="79">
        <v>126</v>
      </c>
      <c r="E172" s="80"/>
      <c r="F172" s="79">
        <v>167</v>
      </c>
      <c r="G172" s="78">
        <v>205</v>
      </c>
    </row>
    <row r="173" spans="3:7" x14ac:dyDescent="0.7">
      <c r="C173" s="78">
        <v>168</v>
      </c>
      <c r="D173" s="79">
        <v>252</v>
      </c>
      <c r="E173" s="80"/>
      <c r="F173" s="79">
        <v>168</v>
      </c>
      <c r="G173" s="78">
        <v>144</v>
      </c>
    </row>
    <row r="174" spans="3:7" x14ac:dyDescent="0.7">
      <c r="C174" s="78">
        <v>169</v>
      </c>
      <c r="D174" s="79">
        <v>229</v>
      </c>
      <c r="E174" s="80"/>
      <c r="F174" s="79">
        <v>169</v>
      </c>
      <c r="G174" s="78">
        <v>135</v>
      </c>
    </row>
    <row r="175" spans="3:7" x14ac:dyDescent="0.7">
      <c r="C175" s="78">
        <v>170</v>
      </c>
      <c r="D175" s="79">
        <v>215</v>
      </c>
      <c r="E175" s="80"/>
      <c r="F175" s="79">
        <v>170</v>
      </c>
      <c r="G175" s="78">
        <v>151</v>
      </c>
    </row>
    <row r="176" spans="3:7" x14ac:dyDescent="0.7">
      <c r="C176" s="78">
        <v>171</v>
      </c>
      <c r="D176" s="79">
        <v>179</v>
      </c>
      <c r="E176" s="80"/>
      <c r="F176" s="79">
        <v>171</v>
      </c>
      <c r="G176" s="78">
        <v>178</v>
      </c>
    </row>
    <row r="177" spans="3:7" x14ac:dyDescent="0.7">
      <c r="C177" s="78">
        <v>172</v>
      </c>
      <c r="D177" s="79">
        <v>123</v>
      </c>
      <c r="E177" s="80"/>
      <c r="F177" s="79">
        <v>172</v>
      </c>
      <c r="G177" s="78">
        <v>220</v>
      </c>
    </row>
    <row r="178" spans="3:7" x14ac:dyDescent="0.7">
      <c r="C178" s="78">
        <v>173</v>
      </c>
      <c r="D178" s="79">
        <v>246</v>
      </c>
      <c r="E178" s="80"/>
      <c r="F178" s="79">
        <v>173</v>
      </c>
      <c r="G178" s="78">
        <v>252</v>
      </c>
    </row>
    <row r="179" spans="3:7" x14ac:dyDescent="0.7">
      <c r="C179" s="78">
        <v>174</v>
      </c>
      <c r="D179" s="79">
        <v>241</v>
      </c>
      <c r="E179" s="80"/>
      <c r="F179" s="79">
        <v>174</v>
      </c>
      <c r="G179" s="78">
        <v>190</v>
      </c>
    </row>
    <row r="180" spans="3:7" x14ac:dyDescent="0.7">
      <c r="C180" s="78">
        <v>175</v>
      </c>
      <c r="D180" s="79">
        <v>255</v>
      </c>
      <c r="E180" s="80"/>
      <c r="F180" s="79">
        <v>175</v>
      </c>
      <c r="G180" s="78">
        <v>97</v>
      </c>
    </row>
    <row r="181" spans="3:7" x14ac:dyDescent="0.7">
      <c r="C181" s="78">
        <v>176</v>
      </c>
      <c r="D181" s="79">
        <v>227</v>
      </c>
      <c r="E181" s="80"/>
      <c r="F181" s="79">
        <v>176</v>
      </c>
      <c r="G181" s="78">
        <v>242</v>
      </c>
    </row>
    <row r="182" spans="3:7" x14ac:dyDescent="0.7">
      <c r="C182" s="78">
        <v>177</v>
      </c>
      <c r="D182" s="79">
        <v>219</v>
      </c>
      <c r="E182" s="80"/>
      <c r="F182" s="79">
        <v>177</v>
      </c>
      <c r="G182" s="78">
        <v>86</v>
      </c>
    </row>
    <row r="183" spans="3:7" x14ac:dyDescent="0.7">
      <c r="C183" s="78">
        <v>178</v>
      </c>
      <c r="D183" s="79">
        <v>171</v>
      </c>
      <c r="E183" s="80"/>
      <c r="F183" s="79">
        <v>178</v>
      </c>
      <c r="G183" s="78">
        <v>211</v>
      </c>
    </row>
    <row r="184" spans="3:7" x14ac:dyDescent="0.7">
      <c r="C184" s="78">
        <v>179</v>
      </c>
      <c r="D184" s="79">
        <v>75</v>
      </c>
      <c r="E184" s="80"/>
      <c r="F184" s="79">
        <v>179</v>
      </c>
      <c r="G184" s="78">
        <v>171</v>
      </c>
    </row>
    <row r="185" spans="3:7" x14ac:dyDescent="0.7">
      <c r="C185" s="78">
        <v>180</v>
      </c>
      <c r="D185" s="79">
        <v>150</v>
      </c>
      <c r="E185" s="80"/>
      <c r="F185" s="79">
        <v>180</v>
      </c>
      <c r="G185" s="78">
        <v>20</v>
      </c>
    </row>
    <row r="186" spans="3:7" x14ac:dyDescent="0.7">
      <c r="C186" s="78">
        <v>181</v>
      </c>
      <c r="D186" s="79">
        <v>49</v>
      </c>
      <c r="E186" s="80"/>
      <c r="F186" s="79">
        <v>181</v>
      </c>
      <c r="G186" s="78">
        <v>42</v>
      </c>
    </row>
    <row r="187" spans="3:7" x14ac:dyDescent="0.7">
      <c r="C187" s="78">
        <v>182</v>
      </c>
      <c r="D187" s="79">
        <v>98</v>
      </c>
      <c r="E187" s="80"/>
      <c r="F187" s="79">
        <v>182</v>
      </c>
      <c r="G187" s="78">
        <v>93</v>
      </c>
    </row>
    <row r="188" spans="3:7" x14ac:dyDescent="0.7">
      <c r="C188" s="78">
        <v>183</v>
      </c>
      <c r="D188" s="79">
        <v>196</v>
      </c>
      <c r="E188" s="80"/>
      <c r="F188" s="79">
        <v>183</v>
      </c>
      <c r="G188" s="78">
        <v>158</v>
      </c>
    </row>
    <row r="189" spans="3:7" x14ac:dyDescent="0.7">
      <c r="C189" s="78">
        <v>184</v>
      </c>
      <c r="D189" s="79">
        <v>149</v>
      </c>
      <c r="E189" s="80"/>
      <c r="F189" s="79">
        <v>184</v>
      </c>
      <c r="G189" s="78">
        <v>132</v>
      </c>
    </row>
    <row r="190" spans="3:7" x14ac:dyDescent="0.7">
      <c r="C190" s="78">
        <v>185</v>
      </c>
      <c r="D190" s="79">
        <v>55</v>
      </c>
      <c r="E190" s="80"/>
      <c r="F190" s="79">
        <v>185</v>
      </c>
      <c r="G190" s="78">
        <v>60</v>
      </c>
    </row>
    <row r="191" spans="3:7" x14ac:dyDescent="0.7">
      <c r="C191" s="78">
        <v>186</v>
      </c>
      <c r="D191" s="79">
        <v>110</v>
      </c>
      <c r="E191" s="80"/>
      <c r="F191" s="79">
        <v>186</v>
      </c>
      <c r="G191" s="78">
        <v>57</v>
      </c>
    </row>
    <row r="192" spans="3:7" x14ac:dyDescent="0.7">
      <c r="C192" s="78">
        <v>187</v>
      </c>
      <c r="D192" s="79">
        <v>220</v>
      </c>
      <c r="E192" s="80"/>
      <c r="F192" s="79">
        <v>187</v>
      </c>
      <c r="G192" s="78">
        <v>83</v>
      </c>
    </row>
    <row r="193" spans="3:7" x14ac:dyDescent="0.7">
      <c r="C193" s="78">
        <v>188</v>
      </c>
      <c r="D193" s="79">
        <v>165</v>
      </c>
      <c r="E193" s="80"/>
      <c r="F193" s="79">
        <v>188</v>
      </c>
      <c r="G193" s="78">
        <v>71</v>
      </c>
    </row>
    <row r="194" spans="3:7" x14ac:dyDescent="0.7">
      <c r="C194" s="78">
        <v>189</v>
      </c>
      <c r="D194" s="79">
        <v>87</v>
      </c>
      <c r="E194" s="80"/>
      <c r="F194" s="79">
        <v>189</v>
      </c>
      <c r="G194" s="78">
        <v>109</v>
      </c>
    </row>
    <row r="195" spans="3:7" x14ac:dyDescent="0.7">
      <c r="C195" s="78">
        <v>190</v>
      </c>
      <c r="D195" s="79">
        <v>174</v>
      </c>
      <c r="E195" s="80"/>
      <c r="F195" s="79">
        <v>190</v>
      </c>
      <c r="G195" s="78">
        <v>65</v>
      </c>
    </row>
    <row r="196" spans="3:7" x14ac:dyDescent="0.7">
      <c r="C196" s="78">
        <v>191</v>
      </c>
      <c r="D196" s="79">
        <v>65</v>
      </c>
      <c r="E196" s="80"/>
      <c r="F196" s="79">
        <v>191</v>
      </c>
      <c r="G196" s="78">
        <v>162</v>
      </c>
    </row>
    <row r="197" spans="3:7" x14ac:dyDescent="0.7">
      <c r="C197" s="78">
        <v>192</v>
      </c>
      <c r="D197" s="79">
        <v>130</v>
      </c>
      <c r="E197" s="80"/>
      <c r="F197" s="79">
        <v>192</v>
      </c>
      <c r="G197" s="78">
        <v>31</v>
      </c>
    </row>
    <row r="198" spans="3:7" x14ac:dyDescent="0.7">
      <c r="C198" s="78">
        <v>193</v>
      </c>
      <c r="D198" s="79">
        <v>25</v>
      </c>
      <c r="E198" s="80"/>
      <c r="F198" s="79">
        <v>193</v>
      </c>
      <c r="G198" s="78">
        <v>45</v>
      </c>
    </row>
    <row r="199" spans="3:7" x14ac:dyDescent="0.7">
      <c r="C199" s="78">
        <v>194</v>
      </c>
      <c r="D199" s="79">
        <v>50</v>
      </c>
      <c r="E199" s="80"/>
      <c r="F199" s="79">
        <v>194</v>
      </c>
      <c r="G199" s="78">
        <v>67</v>
      </c>
    </row>
    <row r="200" spans="3:7" x14ac:dyDescent="0.7">
      <c r="C200" s="78">
        <v>195</v>
      </c>
      <c r="D200" s="79">
        <v>100</v>
      </c>
      <c r="E200" s="80"/>
      <c r="F200" s="79">
        <v>195</v>
      </c>
      <c r="G200" s="78">
        <v>216</v>
      </c>
    </row>
    <row r="201" spans="3:7" x14ac:dyDescent="0.7">
      <c r="C201" s="78">
        <v>196</v>
      </c>
      <c r="D201" s="79">
        <v>200</v>
      </c>
      <c r="E201" s="80"/>
      <c r="F201" s="79">
        <v>196</v>
      </c>
      <c r="G201" s="78">
        <v>183</v>
      </c>
    </row>
    <row r="202" spans="3:7" x14ac:dyDescent="0.7">
      <c r="C202" s="78">
        <v>197</v>
      </c>
      <c r="D202" s="79">
        <v>141</v>
      </c>
      <c r="E202" s="80"/>
      <c r="F202" s="79">
        <v>197</v>
      </c>
      <c r="G202" s="78">
        <v>123</v>
      </c>
    </row>
    <row r="203" spans="3:7" x14ac:dyDescent="0.7">
      <c r="C203" s="78">
        <v>198</v>
      </c>
      <c r="D203" s="79">
        <v>7</v>
      </c>
      <c r="E203" s="80"/>
      <c r="F203" s="79">
        <v>198</v>
      </c>
      <c r="G203" s="78">
        <v>164</v>
      </c>
    </row>
    <row r="204" spans="3:7" x14ac:dyDescent="0.7">
      <c r="C204" s="78">
        <v>199</v>
      </c>
      <c r="D204" s="79">
        <v>14</v>
      </c>
      <c r="E204" s="80"/>
      <c r="F204" s="79">
        <v>199</v>
      </c>
      <c r="G204" s="78">
        <v>118</v>
      </c>
    </row>
    <row r="205" spans="3:7" x14ac:dyDescent="0.7">
      <c r="C205" s="78">
        <v>200</v>
      </c>
      <c r="D205" s="79">
        <v>28</v>
      </c>
      <c r="E205" s="80"/>
      <c r="F205" s="79">
        <v>200</v>
      </c>
      <c r="G205" s="78">
        <v>196</v>
      </c>
    </row>
    <row r="206" spans="3:7" x14ac:dyDescent="0.7">
      <c r="C206" s="78">
        <v>201</v>
      </c>
      <c r="D206" s="79">
        <v>56</v>
      </c>
      <c r="E206" s="80"/>
      <c r="F206" s="79">
        <v>201</v>
      </c>
      <c r="G206" s="78">
        <v>23</v>
      </c>
    </row>
    <row r="207" spans="3:7" x14ac:dyDescent="0.7">
      <c r="C207" s="78">
        <v>202</v>
      </c>
      <c r="D207" s="79">
        <v>112</v>
      </c>
      <c r="E207" s="80"/>
      <c r="F207" s="79">
        <v>202</v>
      </c>
      <c r="G207" s="78">
        <v>73</v>
      </c>
    </row>
    <row r="208" spans="3:7" x14ac:dyDescent="0.7">
      <c r="C208" s="78">
        <v>203</v>
      </c>
      <c r="D208" s="79">
        <v>224</v>
      </c>
      <c r="E208" s="80"/>
      <c r="F208" s="79">
        <v>203</v>
      </c>
      <c r="G208" s="78">
        <v>236</v>
      </c>
    </row>
    <row r="209" spans="3:7" x14ac:dyDescent="0.7">
      <c r="C209" s="78">
        <v>204</v>
      </c>
      <c r="D209" s="79">
        <v>221</v>
      </c>
      <c r="E209" s="80"/>
      <c r="F209" s="79">
        <v>204</v>
      </c>
      <c r="G209" s="78">
        <v>127</v>
      </c>
    </row>
    <row r="210" spans="3:7" x14ac:dyDescent="0.7">
      <c r="C210" s="78">
        <v>205</v>
      </c>
      <c r="D210" s="79">
        <v>167</v>
      </c>
      <c r="E210" s="80"/>
      <c r="F210" s="79">
        <v>205</v>
      </c>
      <c r="G210" s="78">
        <v>12</v>
      </c>
    </row>
    <row r="211" spans="3:7" x14ac:dyDescent="0.7">
      <c r="C211" s="78">
        <v>206</v>
      </c>
      <c r="D211" s="79">
        <v>83</v>
      </c>
      <c r="E211" s="80"/>
      <c r="F211" s="79">
        <v>206</v>
      </c>
      <c r="G211" s="78">
        <v>111</v>
      </c>
    </row>
    <row r="212" spans="3:7" x14ac:dyDescent="0.7">
      <c r="C212" s="78">
        <v>207</v>
      </c>
      <c r="D212" s="79">
        <v>166</v>
      </c>
      <c r="E212" s="80"/>
      <c r="F212" s="79">
        <v>207</v>
      </c>
      <c r="G212" s="78">
        <v>246</v>
      </c>
    </row>
    <row r="213" spans="3:7" x14ac:dyDescent="0.7">
      <c r="C213" s="78">
        <v>208</v>
      </c>
      <c r="D213" s="79">
        <v>81</v>
      </c>
      <c r="E213" s="80"/>
      <c r="F213" s="79">
        <v>208</v>
      </c>
      <c r="G213" s="78">
        <v>108</v>
      </c>
    </row>
    <row r="214" spans="3:7" x14ac:dyDescent="0.7">
      <c r="C214" s="78">
        <v>209</v>
      </c>
      <c r="D214" s="79">
        <v>162</v>
      </c>
      <c r="E214" s="80"/>
      <c r="F214" s="79">
        <v>209</v>
      </c>
      <c r="G214" s="78">
        <v>161</v>
      </c>
    </row>
    <row r="215" spans="3:7" x14ac:dyDescent="0.7">
      <c r="C215" s="78">
        <v>210</v>
      </c>
      <c r="D215" s="79">
        <v>89</v>
      </c>
      <c r="E215" s="80"/>
      <c r="F215" s="79">
        <v>210</v>
      </c>
      <c r="G215" s="78">
        <v>59</v>
      </c>
    </row>
    <row r="216" spans="3:7" x14ac:dyDescent="0.7">
      <c r="C216" s="78">
        <v>211</v>
      </c>
      <c r="D216" s="79">
        <v>178</v>
      </c>
      <c r="E216" s="80"/>
      <c r="F216" s="79">
        <v>211</v>
      </c>
      <c r="G216" s="78">
        <v>82</v>
      </c>
    </row>
    <row r="217" spans="3:7" x14ac:dyDescent="0.7">
      <c r="C217" s="78">
        <v>212</v>
      </c>
      <c r="D217" s="79">
        <v>121</v>
      </c>
      <c r="E217" s="80"/>
      <c r="F217" s="79">
        <v>212</v>
      </c>
      <c r="G217" s="78">
        <v>41</v>
      </c>
    </row>
    <row r="218" spans="3:7" x14ac:dyDescent="0.7">
      <c r="C218" s="78">
        <v>213</v>
      </c>
      <c r="D218" s="79">
        <v>242</v>
      </c>
      <c r="E218" s="80"/>
      <c r="F218" s="79">
        <v>213</v>
      </c>
      <c r="G218" s="78">
        <v>157</v>
      </c>
    </row>
    <row r="219" spans="3:7" x14ac:dyDescent="0.7">
      <c r="C219" s="78">
        <v>214</v>
      </c>
      <c r="D219" s="79">
        <v>249</v>
      </c>
      <c r="E219" s="80"/>
      <c r="F219" s="79">
        <v>214</v>
      </c>
      <c r="G219" s="78">
        <v>85</v>
      </c>
    </row>
    <row r="220" spans="3:7" x14ac:dyDescent="0.7">
      <c r="C220" s="78">
        <v>215</v>
      </c>
      <c r="D220" s="79">
        <v>239</v>
      </c>
      <c r="E220" s="80"/>
      <c r="F220" s="79">
        <v>215</v>
      </c>
      <c r="G220" s="78">
        <v>170</v>
      </c>
    </row>
    <row r="221" spans="3:7" x14ac:dyDescent="0.7">
      <c r="C221" s="78">
        <v>216</v>
      </c>
      <c r="D221" s="79">
        <v>195</v>
      </c>
      <c r="E221" s="80"/>
      <c r="F221" s="79">
        <v>216</v>
      </c>
      <c r="G221" s="78">
        <v>251</v>
      </c>
    </row>
    <row r="222" spans="3:7" x14ac:dyDescent="0.7">
      <c r="C222" s="78">
        <v>217</v>
      </c>
      <c r="D222" s="79">
        <v>155</v>
      </c>
      <c r="E222" s="80"/>
      <c r="F222" s="79">
        <v>217</v>
      </c>
      <c r="G222" s="78">
        <v>96</v>
      </c>
    </row>
    <row r="223" spans="3:7" x14ac:dyDescent="0.7">
      <c r="C223" s="78">
        <v>218</v>
      </c>
      <c r="D223" s="79">
        <v>43</v>
      </c>
      <c r="E223" s="80"/>
      <c r="F223" s="79">
        <v>218</v>
      </c>
      <c r="G223" s="78">
        <v>134</v>
      </c>
    </row>
    <row r="224" spans="3:7" x14ac:dyDescent="0.7">
      <c r="C224" s="78">
        <v>219</v>
      </c>
      <c r="D224" s="79">
        <v>86</v>
      </c>
      <c r="E224" s="80"/>
      <c r="F224" s="79">
        <v>219</v>
      </c>
      <c r="G224" s="78">
        <v>177</v>
      </c>
    </row>
    <row r="225" spans="3:7" x14ac:dyDescent="0.7">
      <c r="C225" s="78">
        <v>220</v>
      </c>
      <c r="D225" s="79">
        <v>172</v>
      </c>
      <c r="E225" s="80"/>
      <c r="F225" s="79">
        <v>220</v>
      </c>
      <c r="G225" s="78">
        <v>187</v>
      </c>
    </row>
    <row r="226" spans="3:7" x14ac:dyDescent="0.7">
      <c r="C226" s="78">
        <v>221</v>
      </c>
      <c r="D226" s="79">
        <v>69</v>
      </c>
      <c r="E226" s="80"/>
      <c r="F226" s="79">
        <v>221</v>
      </c>
      <c r="G226" s="78">
        <v>204</v>
      </c>
    </row>
    <row r="227" spans="3:7" x14ac:dyDescent="0.7">
      <c r="C227" s="78">
        <v>222</v>
      </c>
      <c r="D227" s="79">
        <v>138</v>
      </c>
      <c r="E227" s="80"/>
      <c r="F227" s="79">
        <v>222</v>
      </c>
      <c r="G227" s="78">
        <v>62</v>
      </c>
    </row>
    <row r="228" spans="3:7" x14ac:dyDescent="0.7">
      <c r="C228" s="78">
        <v>223</v>
      </c>
      <c r="D228" s="79">
        <v>9</v>
      </c>
      <c r="E228" s="80"/>
      <c r="F228" s="79">
        <v>223</v>
      </c>
      <c r="G228" s="78">
        <v>90</v>
      </c>
    </row>
    <row r="229" spans="3:7" x14ac:dyDescent="0.7">
      <c r="C229" s="78">
        <v>224</v>
      </c>
      <c r="D229" s="79">
        <v>18</v>
      </c>
      <c r="E229" s="80"/>
      <c r="F229" s="79">
        <v>224</v>
      </c>
      <c r="G229" s="78">
        <v>203</v>
      </c>
    </row>
    <row r="230" spans="3:7" x14ac:dyDescent="0.7">
      <c r="C230" s="78">
        <v>225</v>
      </c>
      <c r="D230" s="79">
        <v>36</v>
      </c>
      <c r="E230" s="80"/>
      <c r="F230" s="79">
        <v>225</v>
      </c>
      <c r="G230" s="78">
        <v>89</v>
      </c>
    </row>
    <row r="231" spans="3:7" x14ac:dyDescent="0.7">
      <c r="C231" s="78">
        <v>226</v>
      </c>
      <c r="D231" s="79">
        <v>72</v>
      </c>
      <c r="E231" s="80"/>
      <c r="F231" s="79">
        <v>226</v>
      </c>
      <c r="G231" s="78">
        <v>95</v>
      </c>
    </row>
    <row r="232" spans="3:7" x14ac:dyDescent="0.7">
      <c r="C232" s="78">
        <v>227</v>
      </c>
      <c r="D232" s="79">
        <v>144</v>
      </c>
      <c r="E232" s="80"/>
      <c r="F232" s="79">
        <v>227</v>
      </c>
      <c r="G232" s="78">
        <v>176</v>
      </c>
    </row>
    <row r="233" spans="3:7" x14ac:dyDescent="0.7">
      <c r="C233" s="78">
        <v>228</v>
      </c>
      <c r="D233" s="79">
        <v>61</v>
      </c>
      <c r="E233" s="80"/>
      <c r="F233" s="79">
        <v>228</v>
      </c>
      <c r="G233" s="78">
        <v>156</v>
      </c>
    </row>
    <row r="234" spans="3:7" x14ac:dyDescent="0.7">
      <c r="C234" s="78">
        <v>229</v>
      </c>
      <c r="D234" s="79">
        <v>122</v>
      </c>
      <c r="E234" s="80"/>
      <c r="F234" s="79">
        <v>229</v>
      </c>
      <c r="G234" s="78">
        <v>169</v>
      </c>
    </row>
    <row r="235" spans="3:7" x14ac:dyDescent="0.7">
      <c r="C235" s="78">
        <v>230</v>
      </c>
      <c r="D235" s="79">
        <v>244</v>
      </c>
      <c r="E235" s="80"/>
      <c r="F235" s="79">
        <v>230</v>
      </c>
      <c r="G235" s="78">
        <v>160</v>
      </c>
    </row>
    <row r="236" spans="3:7" x14ac:dyDescent="0.7">
      <c r="C236" s="78">
        <v>231</v>
      </c>
      <c r="D236" s="79">
        <v>245</v>
      </c>
      <c r="E236" s="80"/>
      <c r="F236" s="79">
        <v>231</v>
      </c>
      <c r="G236" s="78">
        <v>81</v>
      </c>
    </row>
    <row r="237" spans="3:7" x14ac:dyDescent="0.7">
      <c r="C237" s="78">
        <v>232</v>
      </c>
      <c r="D237" s="79">
        <v>247</v>
      </c>
      <c r="E237" s="80"/>
      <c r="F237" s="79">
        <v>232</v>
      </c>
      <c r="G237" s="78">
        <v>11</v>
      </c>
    </row>
    <row r="238" spans="3:7" x14ac:dyDescent="0.7">
      <c r="C238" s="78">
        <v>233</v>
      </c>
      <c r="D238" s="79">
        <v>243</v>
      </c>
      <c r="E238" s="80"/>
      <c r="F238" s="79">
        <v>233</v>
      </c>
      <c r="G238" s="78">
        <v>245</v>
      </c>
    </row>
    <row r="239" spans="3:7" x14ac:dyDescent="0.7">
      <c r="C239" s="78">
        <v>234</v>
      </c>
      <c r="D239" s="79">
        <v>251</v>
      </c>
      <c r="E239" s="80"/>
      <c r="F239" s="79">
        <v>234</v>
      </c>
      <c r="G239" s="78">
        <v>22</v>
      </c>
    </row>
    <row r="240" spans="3:7" x14ac:dyDescent="0.7">
      <c r="C240" s="78">
        <v>235</v>
      </c>
      <c r="D240" s="79">
        <v>235</v>
      </c>
      <c r="E240" s="80"/>
      <c r="F240" s="79">
        <v>235</v>
      </c>
      <c r="G240" s="78">
        <v>235</v>
      </c>
    </row>
    <row r="241" spans="3:7" x14ac:dyDescent="0.7">
      <c r="C241" s="78">
        <v>236</v>
      </c>
      <c r="D241" s="79">
        <v>203</v>
      </c>
      <c r="E241" s="80"/>
      <c r="F241" s="79">
        <v>236</v>
      </c>
      <c r="G241" s="78">
        <v>122</v>
      </c>
    </row>
    <row r="242" spans="3:7" x14ac:dyDescent="0.7">
      <c r="C242" s="78">
        <v>237</v>
      </c>
      <c r="D242" s="79">
        <v>139</v>
      </c>
      <c r="E242" s="80"/>
      <c r="F242" s="79">
        <v>237</v>
      </c>
      <c r="G242" s="78">
        <v>117</v>
      </c>
    </row>
    <row r="243" spans="3:7" x14ac:dyDescent="0.7">
      <c r="C243" s="78">
        <v>238</v>
      </c>
      <c r="D243" s="79">
        <v>11</v>
      </c>
      <c r="E243" s="80"/>
      <c r="F243" s="79">
        <v>238</v>
      </c>
      <c r="G243" s="78">
        <v>44</v>
      </c>
    </row>
    <row r="244" spans="3:7" x14ac:dyDescent="0.7">
      <c r="C244" s="78">
        <v>239</v>
      </c>
      <c r="D244" s="79">
        <v>22</v>
      </c>
      <c r="E244" s="80"/>
      <c r="F244" s="79">
        <v>239</v>
      </c>
      <c r="G244" s="78">
        <v>215</v>
      </c>
    </row>
    <row r="245" spans="3:7" x14ac:dyDescent="0.7">
      <c r="C245" s="78">
        <v>240</v>
      </c>
      <c r="D245" s="79">
        <v>44</v>
      </c>
      <c r="E245" s="80"/>
      <c r="F245" s="79">
        <v>240</v>
      </c>
      <c r="G245" s="78">
        <v>79</v>
      </c>
    </row>
    <row r="246" spans="3:7" x14ac:dyDescent="0.7">
      <c r="C246" s="78">
        <v>241</v>
      </c>
      <c r="D246" s="79">
        <v>88</v>
      </c>
      <c r="E246" s="80"/>
      <c r="F246" s="79">
        <v>241</v>
      </c>
      <c r="G246" s="78">
        <v>174</v>
      </c>
    </row>
    <row r="247" spans="3:7" x14ac:dyDescent="0.7">
      <c r="C247" s="78">
        <v>242</v>
      </c>
      <c r="D247" s="79">
        <v>176</v>
      </c>
      <c r="E247" s="80"/>
      <c r="F247" s="79">
        <v>242</v>
      </c>
      <c r="G247" s="78">
        <v>213</v>
      </c>
    </row>
    <row r="248" spans="3:7" x14ac:dyDescent="0.7">
      <c r="C248" s="78">
        <v>243</v>
      </c>
      <c r="D248" s="79">
        <v>125</v>
      </c>
      <c r="E248" s="80"/>
      <c r="F248" s="79">
        <v>243</v>
      </c>
      <c r="G248" s="78">
        <v>233</v>
      </c>
    </row>
    <row r="249" spans="3:7" x14ac:dyDescent="0.7">
      <c r="C249" s="78">
        <v>244</v>
      </c>
      <c r="D249" s="79">
        <v>250</v>
      </c>
      <c r="E249" s="80"/>
      <c r="F249" s="79">
        <v>244</v>
      </c>
      <c r="G249" s="78">
        <v>230</v>
      </c>
    </row>
    <row r="250" spans="3:7" x14ac:dyDescent="0.7">
      <c r="C250" s="78">
        <v>245</v>
      </c>
      <c r="D250" s="79">
        <v>233</v>
      </c>
      <c r="E250" s="80"/>
      <c r="F250" s="79">
        <v>245</v>
      </c>
      <c r="G250" s="78">
        <v>231</v>
      </c>
    </row>
    <row r="251" spans="3:7" x14ac:dyDescent="0.7">
      <c r="C251" s="78">
        <v>246</v>
      </c>
      <c r="D251" s="79">
        <v>207</v>
      </c>
      <c r="E251" s="80"/>
      <c r="F251" s="79">
        <v>246</v>
      </c>
      <c r="G251" s="78">
        <v>173</v>
      </c>
    </row>
    <row r="252" spans="3:7" x14ac:dyDescent="0.7">
      <c r="C252" s="78">
        <v>247</v>
      </c>
      <c r="D252" s="79">
        <v>131</v>
      </c>
      <c r="E252" s="80"/>
      <c r="F252" s="79">
        <v>247</v>
      </c>
      <c r="G252" s="78">
        <v>232</v>
      </c>
    </row>
    <row r="253" spans="3:7" x14ac:dyDescent="0.7">
      <c r="C253" s="78">
        <v>248</v>
      </c>
      <c r="D253" s="79">
        <v>27</v>
      </c>
      <c r="E253" s="80"/>
      <c r="F253" s="79">
        <v>248</v>
      </c>
      <c r="G253" s="78">
        <v>116</v>
      </c>
    </row>
    <row r="254" spans="3:7" x14ac:dyDescent="0.7">
      <c r="C254" s="78">
        <v>249</v>
      </c>
      <c r="D254" s="79">
        <v>54</v>
      </c>
      <c r="E254" s="80"/>
      <c r="F254" s="79">
        <v>249</v>
      </c>
      <c r="G254" s="78">
        <v>214</v>
      </c>
    </row>
    <row r="255" spans="3:7" x14ac:dyDescent="0.7">
      <c r="C255" s="78">
        <v>250</v>
      </c>
      <c r="D255" s="79">
        <v>108</v>
      </c>
      <c r="E255" s="80"/>
      <c r="F255" s="79">
        <v>250</v>
      </c>
      <c r="G255" s="78">
        <v>244</v>
      </c>
    </row>
    <row r="256" spans="3:7" x14ac:dyDescent="0.7">
      <c r="C256" s="78">
        <v>251</v>
      </c>
      <c r="D256" s="79">
        <v>216</v>
      </c>
      <c r="E256" s="80"/>
      <c r="F256" s="79">
        <v>251</v>
      </c>
      <c r="G256" s="78">
        <v>234</v>
      </c>
    </row>
    <row r="257" spans="3:7" x14ac:dyDescent="0.7">
      <c r="C257" s="78">
        <v>252</v>
      </c>
      <c r="D257" s="79">
        <v>173</v>
      </c>
      <c r="E257" s="80"/>
      <c r="F257" s="79">
        <v>252</v>
      </c>
      <c r="G257" s="78">
        <v>168</v>
      </c>
    </row>
    <row r="258" spans="3:7" x14ac:dyDescent="0.7">
      <c r="C258" s="78">
        <v>253</v>
      </c>
      <c r="D258" s="79">
        <v>71</v>
      </c>
      <c r="E258" s="80"/>
      <c r="F258" s="79">
        <v>253</v>
      </c>
      <c r="G258" s="78">
        <v>80</v>
      </c>
    </row>
    <row r="259" spans="3:7" x14ac:dyDescent="0.7">
      <c r="C259" s="78">
        <v>254</v>
      </c>
      <c r="D259" s="79">
        <v>142</v>
      </c>
      <c r="E259" s="80"/>
      <c r="F259" s="79">
        <v>254</v>
      </c>
      <c r="G259" s="78">
        <v>88</v>
      </c>
    </row>
    <row r="260" spans="3:7" x14ac:dyDescent="0.7">
      <c r="C260" s="78">
        <v>255</v>
      </c>
      <c r="D260" s="79">
        <v>1</v>
      </c>
      <c r="E260" s="80"/>
      <c r="F260" s="79">
        <v>255</v>
      </c>
      <c r="G260" s="78">
        <v>175</v>
      </c>
    </row>
  </sheetData>
  <mergeCells count="3">
    <mergeCell ref="C2:G2"/>
    <mergeCell ref="E3:E4"/>
    <mergeCell ref="E5:E260"/>
  </mergeCells>
  <phoneticPr fontId="1"/>
  <hyperlinks>
    <hyperlink ref="H1" r:id="rId1" xr:uid="{7A84C410-424F-4E5F-B0DB-F304B79D79E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EFD6-DFD0-476A-AC38-308CE48121A9}">
  <sheetPr codeName="Sheet9"/>
  <dimension ref="C3:AF60"/>
  <sheetViews>
    <sheetView zoomScale="50" zoomScaleNormal="50" workbookViewId="0">
      <selection activeCell="AF16" sqref="AF16"/>
    </sheetView>
  </sheetViews>
  <sheetFormatPr defaultRowHeight="10.5" x14ac:dyDescent="0.7"/>
  <cols>
    <col min="1" max="1" width="9" style="1"/>
    <col min="2" max="2" width="8.375" style="1" bestFit="1" customWidth="1"/>
    <col min="3" max="28" width="3.3125" style="1" customWidth="1"/>
    <col min="29" max="29" width="6.1875" style="1" bestFit="1" customWidth="1"/>
    <col min="30" max="16384" width="9" style="1"/>
  </cols>
  <sheetData>
    <row r="3" spans="3:32" x14ac:dyDescent="0.7">
      <c r="C3" s="5">
        <v>25</v>
      </c>
      <c r="D3" s="5">
        <v>24</v>
      </c>
      <c r="E3" s="5">
        <v>23</v>
      </c>
      <c r="F3" s="5">
        <v>22</v>
      </c>
      <c r="G3" s="5">
        <v>21</v>
      </c>
      <c r="H3" s="5">
        <v>20</v>
      </c>
      <c r="I3" s="5">
        <v>19</v>
      </c>
      <c r="J3" s="5">
        <v>18</v>
      </c>
      <c r="K3" s="5">
        <v>17</v>
      </c>
      <c r="L3" s="5">
        <v>16</v>
      </c>
      <c r="M3" s="5">
        <v>15</v>
      </c>
      <c r="N3" s="5">
        <v>14</v>
      </c>
      <c r="O3" s="5">
        <v>13</v>
      </c>
      <c r="P3" s="5">
        <v>12</v>
      </c>
      <c r="Q3" s="5">
        <v>11</v>
      </c>
      <c r="R3" s="5">
        <v>10</v>
      </c>
      <c r="S3" s="5">
        <v>9</v>
      </c>
      <c r="T3" s="5">
        <v>8</v>
      </c>
      <c r="U3" s="5">
        <v>7</v>
      </c>
      <c r="V3" s="5">
        <v>6</v>
      </c>
      <c r="W3" s="5">
        <v>5</v>
      </c>
      <c r="X3" s="5">
        <v>4</v>
      </c>
      <c r="Y3" s="5">
        <v>3</v>
      </c>
      <c r="Z3" s="5">
        <v>2</v>
      </c>
      <c r="AA3" s="5">
        <v>1</v>
      </c>
      <c r="AB3" s="5">
        <v>0</v>
      </c>
    </row>
    <row r="4" spans="3:32" ht="24" customHeight="1" x14ac:dyDescent="0.7">
      <c r="C4" s="12">
        <f>'b1'!I43</f>
        <v>64</v>
      </c>
      <c r="D4" s="12">
        <f>'b1'!I44</f>
        <v>83</v>
      </c>
      <c r="E4" s="12">
        <f>'b1'!I45</f>
        <v>19</v>
      </c>
      <c r="F4" s="12">
        <f>'b1'!I46</f>
        <v>46</v>
      </c>
      <c r="G4" s="12">
        <f>'b1'!I47</f>
        <v>56</v>
      </c>
      <c r="H4" s="12">
        <f>'b1'!I48</f>
        <v>42</v>
      </c>
      <c r="I4" s="12">
        <f>'b1'!I49</f>
        <v>32</v>
      </c>
      <c r="J4" s="12">
        <f>'b1'!I50</f>
        <v>236</v>
      </c>
      <c r="K4" s="12">
        <f>'b1'!I51</f>
        <v>17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</row>
    <row r="5" spans="3:32" ht="12" x14ac:dyDescent="0.7">
      <c r="C5" s="6">
        <v>0</v>
      </c>
      <c r="D5" s="6">
        <v>43</v>
      </c>
      <c r="E5" s="6">
        <v>139</v>
      </c>
      <c r="F5" s="6">
        <v>206</v>
      </c>
      <c r="G5" s="6">
        <v>78</v>
      </c>
      <c r="H5" s="6">
        <v>43</v>
      </c>
      <c r="I5" s="6">
        <v>239</v>
      </c>
      <c r="J5" s="6">
        <v>123</v>
      </c>
      <c r="K5" s="6">
        <v>206</v>
      </c>
      <c r="L5" s="6">
        <v>214</v>
      </c>
      <c r="M5" s="6">
        <v>147</v>
      </c>
      <c r="N5" s="6">
        <v>24</v>
      </c>
      <c r="O5" s="6">
        <v>99</v>
      </c>
      <c r="P5" s="6">
        <v>150</v>
      </c>
      <c r="Q5" s="6">
        <v>39</v>
      </c>
      <c r="R5" s="6">
        <v>243</v>
      </c>
      <c r="S5" s="6">
        <v>163</v>
      </c>
      <c r="T5" s="6">
        <v>136</v>
      </c>
      <c r="U5" s="7"/>
      <c r="V5" s="7"/>
      <c r="W5" s="7"/>
      <c r="X5" s="7"/>
      <c r="Y5" s="7"/>
      <c r="Z5" s="7"/>
      <c r="AA5" s="7"/>
      <c r="AB5" s="7"/>
    </row>
    <row r="6" spans="3:32" ht="12" x14ac:dyDescent="0.7">
      <c r="C6" s="7">
        <f>C4-C5</f>
        <v>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3:32" ht="12" x14ac:dyDescent="0.7">
      <c r="C7" s="8">
        <f>VLOOKUP(C6,'c1'!$F$6:$G$260,2,FALSE)</f>
        <v>6</v>
      </c>
      <c r="D7" s="7">
        <f>C7</f>
        <v>6</v>
      </c>
      <c r="E7" s="7">
        <f t="shared" ref="E7:T7" si="0">D7</f>
        <v>6</v>
      </c>
      <c r="F7" s="7">
        <f t="shared" si="0"/>
        <v>6</v>
      </c>
      <c r="G7" s="7">
        <f t="shared" si="0"/>
        <v>6</v>
      </c>
      <c r="H7" s="7">
        <f t="shared" si="0"/>
        <v>6</v>
      </c>
      <c r="I7" s="7">
        <f t="shared" si="0"/>
        <v>6</v>
      </c>
      <c r="J7" s="7">
        <f t="shared" si="0"/>
        <v>6</v>
      </c>
      <c r="K7" s="7">
        <f t="shared" si="0"/>
        <v>6</v>
      </c>
      <c r="L7" s="7">
        <f t="shared" si="0"/>
        <v>6</v>
      </c>
      <c r="M7" s="7">
        <f t="shared" si="0"/>
        <v>6</v>
      </c>
      <c r="N7" s="7">
        <f t="shared" si="0"/>
        <v>6</v>
      </c>
      <c r="O7" s="7">
        <f t="shared" si="0"/>
        <v>6</v>
      </c>
      <c r="P7" s="7">
        <f t="shared" si="0"/>
        <v>6</v>
      </c>
      <c r="Q7" s="7">
        <f t="shared" si="0"/>
        <v>6</v>
      </c>
      <c r="R7" s="7">
        <f t="shared" si="0"/>
        <v>6</v>
      </c>
      <c r="S7" s="7">
        <f t="shared" si="0"/>
        <v>6</v>
      </c>
      <c r="T7" s="7">
        <f t="shared" si="0"/>
        <v>6</v>
      </c>
      <c r="U7" s="7"/>
      <c r="V7" s="7"/>
      <c r="W7" s="7"/>
      <c r="X7" s="7"/>
      <c r="Y7" s="7"/>
      <c r="Z7" s="7"/>
      <c r="AA7" s="7"/>
      <c r="AB7" s="7"/>
      <c r="AE7" s="4"/>
      <c r="AF7" s="4"/>
    </row>
    <row r="8" spans="3:32" ht="12" x14ac:dyDescent="0.7">
      <c r="C8" s="9">
        <f>IF(C5+C7&gt;255,C5+C7-255,C5+C7)</f>
        <v>6</v>
      </c>
      <c r="D8" s="9">
        <f t="shared" ref="D8:T8" si="1">IF(D5+D7&gt;255,D5+D7-255,D5+D7)</f>
        <v>49</v>
      </c>
      <c r="E8" s="9">
        <f t="shared" si="1"/>
        <v>145</v>
      </c>
      <c r="F8" s="9">
        <f t="shared" si="1"/>
        <v>212</v>
      </c>
      <c r="G8" s="9">
        <f t="shared" si="1"/>
        <v>84</v>
      </c>
      <c r="H8" s="9">
        <f t="shared" si="1"/>
        <v>49</v>
      </c>
      <c r="I8" s="9">
        <f t="shared" si="1"/>
        <v>245</v>
      </c>
      <c r="J8" s="9">
        <f t="shared" si="1"/>
        <v>129</v>
      </c>
      <c r="K8" s="9">
        <f t="shared" si="1"/>
        <v>212</v>
      </c>
      <c r="L8" s="9">
        <f t="shared" si="1"/>
        <v>220</v>
      </c>
      <c r="M8" s="9">
        <f t="shared" si="1"/>
        <v>153</v>
      </c>
      <c r="N8" s="9">
        <f t="shared" si="1"/>
        <v>30</v>
      </c>
      <c r="O8" s="9">
        <f t="shared" si="1"/>
        <v>105</v>
      </c>
      <c r="P8" s="9">
        <f t="shared" si="1"/>
        <v>156</v>
      </c>
      <c r="Q8" s="9">
        <f t="shared" si="1"/>
        <v>45</v>
      </c>
      <c r="R8" s="9">
        <f t="shared" si="1"/>
        <v>249</v>
      </c>
      <c r="S8" s="9">
        <f t="shared" si="1"/>
        <v>169</v>
      </c>
      <c r="T8" s="9">
        <f t="shared" si="1"/>
        <v>142</v>
      </c>
      <c r="U8" s="7"/>
      <c r="V8" s="7"/>
      <c r="W8" s="7"/>
      <c r="X8" s="7"/>
      <c r="Y8" s="7"/>
      <c r="Z8" s="7"/>
      <c r="AA8" s="7"/>
      <c r="AB8" s="7"/>
      <c r="AE8" s="4"/>
      <c r="AF8" s="4"/>
    </row>
    <row r="9" spans="3:32" ht="12" x14ac:dyDescent="0.7">
      <c r="C9" s="7">
        <f>VLOOKUP(C8,'c1'!$C$5:$D$260,2,FALSE)</f>
        <v>64</v>
      </c>
      <c r="D9" s="7">
        <f>VLOOKUP(D8,'c1'!$C$5:$D$260,2,FALSE)</f>
        <v>140</v>
      </c>
      <c r="E9" s="7">
        <f>VLOOKUP(E8,'c1'!$C$5:$D$260,2,FALSE)</f>
        <v>77</v>
      </c>
      <c r="F9" s="7">
        <f>VLOOKUP(F8,'c1'!$C$5:$D$260,2,FALSE)</f>
        <v>121</v>
      </c>
      <c r="G9" s="7">
        <f>VLOOKUP(G8,'c1'!$C$5:$D$260,2,FALSE)</f>
        <v>107</v>
      </c>
      <c r="H9" s="7">
        <f>VLOOKUP(H8,'c1'!$C$5:$D$260,2,FALSE)</f>
        <v>140</v>
      </c>
      <c r="I9" s="7">
        <f>VLOOKUP(I8,'c1'!$C$5:$D$260,2,FALSE)</f>
        <v>233</v>
      </c>
      <c r="J9" s="7">
        <f>VLOOKUP(J8,'c1'!$C$5:$D$260,2,FALSE)</f>
        <v>23</v>
      </c>
      <c r="K9" s="7">
        <f>VLOOKUP(K8,'c1'!$C$5:$D$260,2,FALSE)</f>
        <v>121</v>
      </c>
      <c r="L9" s="7">
        <f>VLOOKUP(L8,'c1'!$C$5:$D$260,2,FALSE)</f>
        <v>172</v>
      </c>
      <c r="M9" s="7">
        <f>VLOOKUP(M8,'c1'!$C$5:$D$260,2,FALSE)</f>
        <v>146</v>
      </c>
      <c r="N9" s="7">
        <f>VLOOKUP(N8,'c1'!$C$5:$D$260,2,FALSE)</f>
        <v>96</v>
      </c>
      <c r="O9" s="7">
        <f>VLOOKUP(O8,'c1'!$C$5:$D$260,2,FALSE)</f>
        <v>26</v>
      </c>
      <c r="P9" s="7">
        <f>VLOOKUP(P8,'c1'!$C$5:$D$260,2,FALSE)</f>
        <v>228</v>
      </c>
      <c r="Q9" s="7">
        <f>VLOOKUP(Q8,'c1'!$C$5:$D$260,2,FALSE)</f>
        <v>193</v>
      </c>
      <c r="R9" s="7">
        <f>VLOOKUP(R8,'c1'!$C$5:$D$260,2,FALSE)</f>
        <v>54</v>
      </c>
      <c r="S9" s="7">
        <f>VLOOKUP(S8,'c1'!$C$5:$D$260,2,FALSE)</f>
        <v>229</v>
      </c>
      <c r="T9" s="7">
        <f>VLOOKUP(T8,'c1'!$C$5:$D$260,2,FALSE)</f>
        <v>42</v>
      </c>
      <c r="U9" s="7"/>
      <c r="V9" s="7"/>
      <c r="W9" s="7"/>
      <c r="X9" s="7"/>
      <c r="Y9" s="7"/>
      <c r="Z9" s="7"/>
      <c r="AA9" s="7"/>
      <c r="AB9" s="7"/>
      <c r="AE9" s="4"/>
      <c r="AF9" s="4"/>
    </row>
    <row r="10" spans="3:32" ht="12" x14ac:dyDescent="0.7">
      <c r="C10" s="10">
        <f>_xlfn.BITXOR(C4,C9)</f>
        <v>0</v>
      </c>
      <c r="D10" s="10">
        <f t="shared" ref="D10:T10" si="2">_xlfn.BITXOR(D4,D9)</f>
        <v>223</v>
      </c>
      <c r="E10" s="10">
        <f t="shared" si="2"/>
        <v>94</v>
      </c>
      <c r="F10" s="10">
        <f t="shared" si="2"/>
        <v>87</v>
      </c>
      <c r="G10" s="10">
        <f t="shared" si="2"/>
        <v>83</v>
      </c>
      <c r="H10" s="10">
        <f t="shared" si="2"/>
        <v>166</v>
      </c>
      <c r="I10" s="10">
        <f t="shared" si="2"/>
        <v>201</v>
      </c>
      <c r="J10" s="10">
        <f t="shared" si="2"/>
        <v>251</v>
      </c>
      <c r="K10" s="10">
        <f t="shared" si="2"/>
        <v>104</v>
      </c>
      <c r="L10" s="10">
        <f t="shared" si="2"/>
        <v>172</v>
      </c>
      <c r="M10" s="10">
        <f t="shared" si="2"/>
        <v>146</v>
      </c>
      <c r="N10" s="10">
        <f t="shared" si="2"/>
        <v>96</v>
      </c>
      <c r="O10" s="10">
        <f t="shared" si="2"/>
        <v>26</v>
      </c>
      <c r="P10" s="10">
        <f t="shared" si="2"/>
        <v>228</v>
      </c>
      <c r="Q10" s="10">
        <f t="shared" si="2"/>
        <v>193</v>
      </c>
      <c r="R10" s="10">
        <f t="shared" si="2"/>
        <v>54</v>
      </c>
      <c r="S10" s="10">
        <f t="shared" si="2"/>
        <v>229</v>
      </c>
      <c r="T10" s="10">
        <f t="shared" si="2"/>
        <v>42</v>
      </c>
      <c r="U10" s="7"/>
      <c r="V10" s="7"/>
      <c r="W10" s="7"/>
      <c r="X10" s="7"/>
      <c r="Y10" s="7"/>
      <c r="Z10" s="7"/>
      <c r="AA10" s="7"/>
      <c r="AB10" s="7"/>
      <c r="AE10" s="4"/>
      <c r="AF10" s="4"/>
    </row>
    <row r="11" spans="3:32" ht="12" x14ac:dyDescent="0.7">
      <c r="C11" s="11"/>
      <c r="D11" s="6">
        <v>0</v>
      </c>
      <c r="E11" s="6">
        <v>43</v>
      </c>
      <c r="F11" s="6">
        <v>139</v>
      </c>
      <c r="G11" s="6">
        <v>206</v>
      </c>
      <c r="H11" s="6">
        <v>78</v>
      </c>
      <c r="I11" s="6">
        <v>43</v>
      </c>
      <c r="J11" s="6">
        <v>239</v>
      </c>
      <c r="K11" s="6">
        <v>123</v>
      </c>
      <c r="L11" s="6">
        <v>206</v>
      </c>
      <c r="M11" s="6">
        <v>214</v>
      </c>
      <c r="N11" s="6">
        <v>147</v>
      </c>
      <c r="O11" s="6">
        <v>24</v>
      </c>
      <c r="P11" s="6">
        <v>99</v>
      </c>
      <c r="Q11" s="6">
        <v>150</v>
      </c>
      <c r="R11" s="6">
        <v>39</v>
      </c>
      <c r="S11" s="6">
        <v>243</v>
      </c>
      <c r="T11" s="6">
        <v>163</v>
      </c>
      <c r="U11" s="6">
        <v>136</v>
      </c>
      <c r="V11" s="7"/>
      <c r="W11" s="7"/>
      <c r="X11" s="7"/>
      <c r="Y11" s="7"/>
      <c r="Z11" s="7"/>
      <c r="AA11" s="7"/>
      <c r="AB11" s="7"/>
      <c r="AE11" s="4"/>
      <c r="AF11" s="4"/>
    </row>
    <row r="12" spans="3:32" ht="12" x14ac:dyDescent="0.7">
      <c r="C12" s="7"/>
      <c r="D12" s="7">
        <f>D10-D11</f>
        <v>223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E12" s="4"/>
      <c r="AF12" s="4"/>
    </row>
    <row r="13" spans="3:32" ht="12" x14ac:dyDescent="0.7">
      <c r="C13" s="7"/>
      <c r="D13" s="8">
        <f>VLOOKUP(D12,'c1'!$F$6:$G$260,2,FALSE)</f>
        <v>90</v>
      </c>
      <c r="E13" s="7">
        <f>D13</f>
        <v>90</v>
      </c>
      <c r="F13" s="7">
        <f t="shared" ref="F13:U13" si="3">E13</f>
        <v>90</v>
      </c>
      <c r="G13" s="7">
        <f t="shared" si="3"/>
        <v>90</v>
      </c>
      <c r="H13" s="7">
        <f t="shared" si="3"/>
        <v>90</v>
      </c>
      <c r="I13" s="7">
        <f t="shared" si="3"/>
        <v>90</v>
      </c>
      <c r="J13" s="7">
        <f t="shared" si="3"/>
        <v>90</v>
      </c>
      <c r="K13" s="7">
        <f t="shared" si="3"/>
        <v>90</v>
      </c>
      <c r="L13" s="7">
        <f t="shared" si="3"/>
        <v>90</v>
      </c>
      <c r="M13" s="7">
        <f t="shared" si="3"/>
        <v>90</v>
      </c>
      <c r="N13" s="7">
        <f t="shared" si="3"/>
        <v>90</v>
      </c>
      <c r="O13" s="7">
        <f t="shared" si="3"/>
        <v>90</v>
      </c>
      <c r="P13" s="7">
        <f t="shared" si="3"/>
        <v>90</v>
      </c>
      <c r="Q13" s="7">
        <f t="shared" si="3"/>
        <v>90</v>
      </c>
      <c r="R13" s="7">
        <f t="shared" si="3"/>
        <v>90</v>
      </c>
      <c r="S13" s="7">
        <f t="shared" si="3"/>
        <v>90</v>
      </c>
      <c r="T13" s="7">
        <f t="shared" si="3"/>
        <v>90</v>
      </c>
      <c r="U13" s="7">
        <f t="shared" si="3"/>
        <v>90</v>
      </c>
      <c r="V13" s="7"/>
      <c r="W13" s="7"/>
      <c r="X13" s="7"/>
      <c r="Y13" s="7"/>
      <c r="Z13" s="7"/>
      <c r="AA13" s="7"/>
      <c r="AB13" s="7"/>
      <c r="AE13" s="4"/>
      <c r="AF13" s="4"/>
    </row>
    <row r="14" spans="3:32" ht="12" x14ac:dyDescent="0.7">
      <c r="C14" s="7"/>
      <c r="D14" s="9">
        <f>IF(D11+D13&gt;255,D11+D13-255,D11+D13)</f>
        <v>90</v>
      </c>
      <c r="E14" s="9">
        <f t="shared" ref="E14" si="4">IF(E11+E13&gt;255,E11+E13-255,E11+E13)</f>
        <v>133</v>
      </c>
      <c r="F14" s="9">
        <f t="shared" ref="F14" si="5">IF(F11+F13&gt;255,F11+F13-255,F11+F13)</f>
        <v>229</v>
      </c>
      <c r="G14" s="9">
        <f t="shared" ref="G14" si="6">IF(G11+G13&gt;255,G11+G13-255,G11+G13)</f>
        <v>41</v>
      </c>
      <c r="H14" s="9">
        <f t="shared" ref="H14" si="7">IF(H11+H13&gt;255,H11+H13-255,H11+H13)</f>
        <v>168</v>
      </c>
      <c r="I14" s="9">
        <f t="shared" ref="I14" si="8">IF(I11+I13&gt;255,I11+I13-255,I11+I13)</f>
        <v>133</v>
      </c>
      <c r="J14" s="9">
        <f t="shared" ref="J14" si="9">IF(J11+J13&gt;255,J11+J13-255,J11+J13)</f>
        <v>74</v>
      </c>
      <c r="K14" s="9">
        <f t="shared" ref="K14" si="10">IF(K11+K13&gt;255,K11+K13-255,K11+K13)</f>
        <v>213</v>
      </c>
      <c r="L14" s="9">
        <f t="shared" ref="L14" si="11">IF(L11+L13&gt;255,L11+L13-255,L11+L13)</f>
        <v>41</v>
      </c>
      <c r="M14" s="9">
        <f t="shared" ref="M14" si="12">IF(M11+M13&gt;255,M11+M13-255,M11+M13)</f>
        <v>49</v>
      </c>
      <c r="N14" s="9">
        <f t="shared" ref="N14" si="13">IF(N11+N13&gt;255,N11+N13-255,N11+N13)</f>
        <v>237</v>
      </c>
      <c r="O14" s="9">
        <f t="shared" ref="O14" si="14">IF(O11+O13&gt;255,O11+O13-255,O11+O13)</f>
        <v>114</v>
      </c>
      <c r="P14" s="9">
        <f t="shared" ref="P14" si="15">IF(P11+P13&gt;255,P11+P13-255,P11+P13)</f>
        <v>189</v>
      </c>
      <c r="Q14" s="9">
        <f t="shared" ref="Q14" si="16">IF(Q11+Q13&gt;255,Q11+Q13-255,Q11+Q13)</f>
        <v>240</v>
      </c>
      <c r="R14" s="9">
        <f t="shared" ref="R14" si="17">IF(R11+R13&gt;255,R11+R13-255,R11+R13)</f>
        <v>129</v>
      </c>
      <c r="S14" s="9">
        <f t="shared" ref="S14" si="18">IF(S11+S13&gt;255,S11+S13-255,S11+S13)</f>
        <v>78</v>
      </c>
      <c r="T14" s="9">
        <f t="shared" ref="T14" si="19">IF(T11+T13&gt;255,T11+T13-255,T11+T13)</f>
        <v>253</v>
      </c>
      <c r="U14" s="9">
        <f t="shared" ref="U14" si="20">IF(U11+U13&gt;255,U11+U13-255,U11+U13)</f>
        <v>226</v>
      </c>
      <c r="V14" s="7"/>
      <c r="W14" s="7"/>
      <c r="X14" s="7"/>
      <c r="Y14" s="7"/>
      <c r="Z14" s="7"/>
      <c r="AA14" s="7"/>
      <c r="AB14" s="7"/>
      <c r="AE14" s="4"/>
      <c r="AF14" s="4"/>
    </row>
    <row r="15" spans="3:32" ht="12" x14ac:dyDescent="0.7">
      <c r="C15" s="7"/>
      <c r="D15" s="7">
        <f>VLOOKUP(D14,'c1'!$C$5:$D$260,2,FALSE)</f>
        <v>223</v>
      </c>
      <c r="E15" s="7">
        <f>VLOOKUP(E14,'c1'!$C$5:$D$260,2,FALSE)</f>
        <v>109</v>
      </c>
      <c r="F15" s="7">
        <f>VLOOKUP(F14,'c1'!$C$5:$D$260,2,FALSE)</f>
        <v>122</v>
      </c>
      <c r="G15" s="7">
        <f>VLOOKUP(G14,'c1'!$C$5:$D$260,2,FALSE)</f>
        <v>212</v>
      </c>
      <c r="H15" s="7">
        <f>VLOOKUP(H14,'c1'!$C$5:$D$260,2,FALSE)</f>
        <v>252</v>
      </c>
      <c r="I15" s="7">
        <f>VLOOKUP(I14,'c1'!$C$5:$D$260,2,FALSE)</f>
        <v>109</v>
      </c>
      <c r="J15" s="7">
        <f>VLOOKUP(J14,'c1'!$C$5:$D$260,2,FALSE)</f>
        <v>137</v>
      </c>
      <c r="K15" s="7">
        <f>VLOOKUP(K14,'c1'!$C$5:$D$260,2,FALSE)</f>
        <v>242</v>
      </c>
      <c r="L15" s="7">
        <f>VLOOKUP(L14,'c1'!$C$5:$D$260,2,FALSE)</f>
        <v>212</v>
      </c>
      <c r="M15" s="7">
        <f>VLOOKUP(M14,'c1'!$C$5:$D$260,2,FALSE)</f>
        <v>140</v>
      </c>
      <c r="N15" s="7">
        <f>VLOOKUP(N14,'c1'!$C$5:$D$260,2,FALSE)</f>
        <v>139</v>
      </c>
      <c r="O15" s="7">
        <f>VLOOKUP(O14,'c1'!$C$5:$D$260,2,FALSE)</f>
        <v>62</v>
      </c>
      <c r="P15" s="7">
        <f>VLOOKUP(P14,'c1'!$C$5:$D$260,2,FALSE)</f>
        <v>87</v>
      </c>
      <c r="Q15" s="7">
        <f>VLOOKUP(Q14,'c1'!$C$5:$D$260,2,FALSE)</f>
        <v>44</v>
      </c>
      <c r="R15" s="7">
        <f>VLOOKUP(R14,'c1'!$C$5:$D$260,2,FALSE)</f>
        <v>23</v>
      </c>
      <c r="S15" s="7">
        <f>VLOOKUP(S14,'c1'!$C$5:$D$260,2,FALSE)</f>
        <v>120</v>
      </c>
      <c r="T15" s="7">
        <f>VLOOKUP(T14,'c1'!$C$5:$D$260,2,FALSE)</f>
        <v>71</v>
      </c>
      <c r="U15" s="7">
        <f>VLOOKUP(U14,'c1'!$C$5:$D$260,2,FALSE)</f>
        <v>72</v>
      </c>
      <c r="V15" s="7"/>
      <c r="W15" s="7"/>
      <c r="X15" s="7"/>
      <c r="Y15" s="7"/>
      <c r="Z15" s="7"/>
      <c r="AA15" s="7"/>
      <c r="AB15" s="7"/>
      <c r="AE15" s="4"/>
      <c r="AF15" s="4"/>
    </row>
    <row r="16" spans="3:32" ht="12" x14ac:dyDescent="0.7">
      <c r="C16" s="7"/>
      <c r="D16" s="10">
        <f>_xlfn.BITXOR(D10,D15)</f>
        <v>0</v>
      </c>
      <c r="E16" s="10">
        <f t="shared" ref="E16" si="21">_xlfn.BITXOR(E10,E15)</f>
        <v>51</v>
      </c>
      <c r="F16" s="10">
        <f t="shared" ref="F16" si="22">_xlfn.BITXOR(F10,F15)</f>
        <v>45</v>
      </c>
      <c r="G16" s="10">
        <f t="shared" ref="G16" si="23">_xlfn.BITXOR(G10,G15)</f>
        <v>135</v>
      </c>
      <c r="H16" s="10">
        <f t="shared" ref="H16" si="24">_xlfn.BITXOR(H10,H15)</f>
        <v>90</v>
      </c>
      <c r="I16" s="10">
        <f t="shared" ref="I16" si="25">_xlfn.BITXOR(I10,I15)</f>
        <v>164</v>
      </c>
      <c r="J16" s="10">
        <f t="shared" ref="J16" si="26">_xlfn.BITXOR(J10,J15)</f>
        <v>114</v>
      </c>
      <c r="K16" s="10">
        <f t="shared" ref="K16" si="27">_xlfn.BITXOR(K10,K15)</f>
        <v>154</v>
      </c>
      <c r="L16" s="10">
        <f t="shared" ref="L16" si="28">_xlfn.BITXOR(L10,L15)</f>
        <v>120</v>
      </c>
      <c r="M16" s="10">
        <f t="shared" ref="M16" si="29">_xlfn.BITXOR(M10,M15)</f>
        <v>30</v>
      </c>
      <c r="N16" s="10">
        <f t="shared" ref="N16" si="30">_xlfn.BITXOR(N10,N15)</f>
        <v>235</v>
      </c>
      <c r="O16" s="10">
        <f t="shared" ref="O16" si="31">_xlfn.BITXOR(O10,O15)</f>
        <v>36</v>
      </c>
      <c r="P16" s="10">
        <f t="shared" ref="P16" si="32">_xlfn.BITXOR(P10,P15)</f>
        <v>179</v>
      </c>
      <c r="Q16" s="10">
        <f t="shared" ref="Q16" si="33">_xlfn.BITXOR(Q10,Q15)</f>
        <v>237</v>
      </c>
      <c r="R16" s="10">
        <f t="shared" ref="R16" si="34">_xlfn.BITXOR(R10,R15)</f>
        <v>33</v>
      </c>
      <c r="S16" s="10">
        <f t="shared" ref="S16" si="35">_xlfn.BITXOR(S10,S15)</f>
        <v>157</v>
      </c>
      <c r="T16" s="10">
        <f t="shared" ref="T16" si="36">_xlfn.BITXOR(T10,T15)</f>
        <v>109</v>
      </c>
      <c r="U16" s="10">
        <f t="shared" ref="U16" si="37">_xlfn.BITXOR(U10,U15)</f>
        <v>72</v>
      </c>
      <c r="V16" s="7"/>
      <c r="W16" s="7"/>
      <c r="X16" s="7"/>
      <c r="Y16" s="7"/>
      <c r="Z16" s="7"/>
      <c r="AA16" s="7"/>
      <c r="AB16" s="7"/>
      <c r="AE16" s="4"/>
      <c r="AF16" s="4"/>
    </row>
    <row r="17" spans="3:32" ht="12" x14ac:dyDescent="0.7">
      <c r="C17" s="7"/>
      <c r="D17" s="7"/>
      <c r="E17" s="6">
        <v>0</v>
      </c>
      <c r="F17" s="6">
        <v>43</v>
      </c>
      <c r="G17" s="6">
        <v>139</v>
      </c>
      <c r="H17" s="6">
        <v>206</v>
      </c>
      <c r="I17" s="6">
        <v>78</v>
      </c>
      <c r="J17" s="6">
        <v>43</v>
      </c>
      <c r="K17" s="6">
        <v>239</v>
      </c>
      <c r="L17" s="6">
        <v>123</v>
      </c>
      <c r="M17" s="6">
        <v>206</v>
      </c>
      <c r="N17" s="6">
        <v>214</v>
      </c>
      <c r="O17" s="6">
        <v>147</v>
      </c>
      <c r="P17" s="6">
        <v>24</v>
      </c>
      <c r="Q17" s="6">
        <v>99</v>
      </c>
      <c r="R17" s="6">
        <v>150</v>
      </c>
      <c r="S17" s="6">
        <v>39</v>
      </c>
      <c r="T17" s="6">
        <v>243</v>
      </c>
      <c r="U17" s="6">
        <v>163</v>
      </c>
      <c r="V17" s="6">
        <v>136</v>
      </c>
      <c r="W17" s="7"/>
      <c r="X17" s="7"/>
      <c r="Y17" s="7"/>
      <c r="Z17" s="7"/>
      <c r="AA17" s="7"/>
      <c r="AB17" s="7"/>
      <c r="AE17" s="4"/>
      <c r="AF17" s="4"/>
    </row>
    <row r="18" spans="3:32" ht="12" x14ac:dyDescent="0.7">
      <c r="C18" s="7"/>
      <c r="D18" s="7"/>
      <c r="E18" s="7">
        <f>E16-E17</f>
        <v>51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E18" s="4"/>
      <c r="AF18" s="4"/>
    </row>
    <row r="19" spans="3:32" ht="12" x14ac:dyDescent="0.7">
      <c r="C19" s="7"/>
      <c r="D19" s="7"/>
      <c r="E19" s="8">
        <f>VLOOKUP(E18,'c1'!$F$6:$G$260,2,FALSE)</f>
        <v>125</v>
      </c>
      <c r="F19" s="7">
        <f>E19</f>
        <v>125</v>
      </c>
      <c r="G19" s="7">
        <f t="shared" ref="G19:V19" si="38">F19</f>
        <v>125</v>
      </c>
      <c r="H19" s="7">
        <f t="shared" si="38"/>
        <v>125</v>
      </c>
      <c r="I19" s="7">
        <f t="shared" si="38"/>
        <v>125</v>
      </c>
      <c r="J19" s="7">
        <f t="shared" si="38"/>
        <v>125</v>
      </c>
      <c r="K19" s="7">
        <f t="shared" si="38"/>
        <v>125</v>
      </c>
      <c r="L19" s="7">
        <f t="shared" si="38"/>
        <v>125</v>
      </c>
      <c r="M19" s="7">
        <f t="shared" si="38"/>
        <v>125</v>
      </c>
      <c r="N19" s="7">
        <f t="shared" si="38"/>
        <v>125</v>
      </c>
      <c r="O19" s="7">
        <f t="shared" si="38"/>
        <v>125</v>
      </c>
      <c r="P19" s="7">
        <f t="shared" si="38"/>
        <v>125</v>
      </c>
      <c r="Q19" s="7">
        <f t="shared" si="38"/>
        <v>125</v>
      </c>
      <c r="R19" s="7">
        <f t="shared" si="38"/>
        <v>125</v>
      </c>
      <c r="S19" s="7">
        <f t="shared" si="38"/>
        <v>125</v>
      </c>
      <c r="T19" s="7">
        <f t="shared" si="38"/>
        <v>125</v>
      </c>
      <c r="U19" s="7">
        <f t="shared" si="38"/>
        <v>125</v>
      </c>
      <c r="V19" s="7">
        <f t="shared" si="38"/>
        <v>125</v>
      </c>
      <c r="W19" s="7"/>
      <c r="X19" s="7"/>
      <c r="Y19" s="7"/>
      <c r="Z19" s="7"/>
      <c r="AA19" s="7"/>
      <c r="AB19" s="7"/>
      <c r="AE19" s="4"/>
      <c r="AF19" s="4"/>
    </row>
    <row r="20" spans="3:32" ht="12" x14ac:dyDescent="0.7">
      <c r="C20" s="7"/>
      <c r="D20" s="7"/>
      <c r="E20" s="9">
        <f>IF(E17+E19&gt;255,E17+E19-255,E17+E19)</f>
        <v>125</v>
      </c>
      <c r="F20" s="9">
        <f t="shared" ref="F20" si="39">IF(F17+F19&gt;255,F17+F19-255,F17+F19)</f>
        <v>168</v>
      </c>
      <c r="G20" s="9">
        <f t="shared" ref="G20" si="40">IF(G17+G19&gt;255,G17+G19-255,G17+G19)</f>
        <v>9</v>
      </c>
      <c r="H20" s="9">
        <f t="shared" ref="H20" si="41">IF(H17+H19&gt;255,H17+H19-255,H17+H19)</f>
        <v>76</v>
      </c>
      <c r="I20" s="9">
        <f t="shared" ref="I20" si="42">IF(I17+I19&gt;255,I17+I19-255,I17+I19)</f>
        <v>203</v>
      </c>
      <c r="J20" s="9">
        <f t="shared" ref="J20" si="43">IF(J17+J19&gt;255,J17+J19-255,J17+J19)</f>
        <v>168</v>
      </c>
      <c r="K20" s="9">
        <f t="shared" ref="K20" si="44">IF(K17+K19&gt;255,K17+K19-255,K17+K19)</f>
        <v>109</v>
      </c>
      <c r="L20" s="9">
        <f t="shared" ref="L20" si="45">IF(L17+L19&gt;255,L17+L19-255,L17+L19)</f>
        <v>248</v>
      </c>
      <c r="M20" s="9">
        <f t="shared" ref="M20" si="46">IF(M17+M19&gt;255,M17+M19-255,M17+M19)</f>
        <v>76</v>
      </c>
      <c r="N20" s="9">
        <f t="shared" ref="N20" si="47">IF(N17+N19&gt;255,N17+N19-255,N17+N19)</f>
        <v>84</v>
      </c>
      <c r="O20" s="9">
        <f t="shared" ref="O20" si="48">IF(O17+O19&gt;255,O17+O19-255,O17+O19)</f>
        <v>17</v>
      </c>
      <c r="P20" s="9">
        <f t="shared" ref="P20" si="49">IF(P17+P19&gt;255,P17+P19-255,P17+P19)</f>
        <v>149</v>
      </c>
      <c r="Q20" s="9">
        <f t="shared" ref="Q20" si="50">IF(Q17+Q19&gt;255,Q17+Q19-255,Q17+Q19)</f>
        <v>224</v>
      </c>
      <c r="R20" s="9">
        <f t="shared" ref="R20" si="51">IF(R17+R19&gt;255,R17+R19-255,R17+R19)</f>
        <v>20</v>
      </c>
      <c r="S20" s="9">
        <f t="shared" ref="S20" si="52">IF(S17+S19&gt;255,S17+S19-255,S17+S19)</f>
        <v>164</v>
      </c>
      <c r="T20" s="9">
        <f t="shared" ref="T20" si="53">IF(T17+T19&gt;255,T17+T19-255,T17+T19)</f>
        <v>113</v>
      </c>
      <c r="U20" s="9">
        <f t="shared" ref="U20" si="54">IF(U17+U19&gt;255,U17+U19-255,U17+U19)</f>
        <v>33</v>
      </c>
      <c r="V20" s="9">
        <f t="shared" ref="V20" si="55">IF(V17+V19&gt;255,V17+V19-255,V17+V19)</f>
        <v>6</v>
      </c>
      <c r="W20" s="7"/>
      <c r="X20" s="7"/>
      <c r="Y20" s="7"/>
      <c r="Z20" s="7"/>
      <c r="AA20" s="7"/>
      <c r="AB20" s="7"/>
      <c r="AE20" s="4"/>
      <c r="AF20" s="4"/>
    </row>
    <row r="21" spans="3:32" ht="12" x14ac:dyDescent="0.7">
      <c r="C21" s="7"/>
      <c r="D21" s="7"/>
      <c r="E21" s="7">
        <f>VLOOKUP(E20,'c1'!$C$5:$D$260,2,FALSE)</f>
        <v>51</v>
      </c>
      <c r="F21" s="7">
        <f>VLOOKUP(F20,'c1'!$C$5:$D$260,2,FALSE)</f>
        <v>252</v>
      </c>
      <c r="G21" s="7">
        <f>VLOOKUP(G20,'c1'!$C$5:$D$260,2,FALSE)</f>
        <v>58</v>
      </c>
      <c r="H21" s="7">
        <f>VLOOKUP(H20,'c1'!$C$5:$D$260,2,FALSE)</f>
        <v>30</v>
      </c>
      <c r="I21" s="7">
        <f>VLOOKUP(I20,'c1'!$C$5:$D$260,2,FALSE)</f>
        <v>224</v>
      </c>
      <c r="J21" s="7">
        <f>VLOOKUP(J20,'c1'!$C$5:$D$260,2,FALSE)</f>
        <v>252</v>
      </c>
      <c r="K21" s="7">
        <f>VLOOKUP(K20,'c1'!$C$5:$D$260,2,FALSE)</f>
        <v>189</v>
      </c>
      <c r="L21" s="7">
        <f>VLOOKUP(L20,'c1'!$C$5:$D$260,2,FALSE)</f>
        <v>27</v>
      </c>
      <c r="M21" s="7">
        <f>VLOOKUP(M20,'c1'!$C$5:$D$260,2,FALSE)</f>
        <v>30</v>
      </c>
      <c r="N21" s="7">
        <f>VLOOKUP(N20,'c1'!$C$5:$D$260,2,FALSE)</f>
        <v>107</v>
      </c>
      <c r="O21" s="7">
        <f>VLOOKUP(O20,'c1'!$C$5:$D$260,2,FALSE)</f>
        <v>152</v>
      </c>
      <c r="P21" s="7">
        <f>VLOOKUP(P20,'c1'!$C$5:$D$260,2,FALSE)</f>
        <v>164</v>
      </c>
      <c r="Q21" s="7">
        <f>VLOOKUP(Q20,'c1'!$C$5:$D$260,2,FALSE)</f>
        <v>18</v>
      </c>
      <c r="R21" s="7">
        <f>VLOOKUP(R20,'c1'!$C$5:$D$260,2,FALSE)</f>
        <v>180</v>
      </c>
      <c r="S21" s="7">
        <f>VLOOKUP(S20,'c1'!$C$5:$D$260,2,FALSE)</f>
        <v>198</v>
      </c>
      <c r="T21" s="7">
        <f>VLOOKUP(T20,'c1'!$C$5:$D$260,2,FALSE)</f>
        <v>31</v>
      </c>
      <c r="U21" s="7">
        <f>VLOOKUP(U20,'c1'!$C$5:$D$260,2,FALSE)</f>
        <v>39</v>
      </c>
      <c r="V21" s="7">
        <f>VLOOKUP(V20,'c1'!$C$5:$D$260,2,FALSE)</f>
        <v>64</v>
      </c>
      <c r="W21" s="7"/>
      <c r="X21" s="7"/>
      <c r="Y21" s="7"/>
      <c r="Z21" s="7"/>
      <c r="AA21" s="7"/>
      <c r="AB21" s="7"/>
      <c r="AE21" s="4"/>
      <c r="AF21" s="4"/>
    </row>
    <row r="22" spans="3:32" ht="12" x14ac:dyDescent="0.7">
      <c r="C22" s="7"/>
      <c r="D22" s="7"/>
      <c r="E22" s="10">
        <f>_xlfn.BITXOR(E16,E21)</f>
        <v>0</v>
      </c>
      <c r="F22" s="10">
        <f t="shared" ref="F22" si="56">_xlfn.BITXOR(F16,F21)</f>
        <v>209</v>
      </c>
      <c r="G22" s="10">
        <f t="shared" ref="G22" si="57">_xlfn.BITXOR(G16,G21)</f>
        <v>189</v>
      </c>
      <c r="H22" s="10">
        <f t="shared" ref="H22" si="58">_xlfn.BITXOR(H16,H21)</f>
        <v>68</v>
      </c>
      <c r="I22" s="10">
        <f t="shared" ref="I22" si="59">_xlfn.BITXOR(I16,I21)</f>
        <v>68</v>
      </c>
      <c r="J22" s="10">
        <f t="shared" ref="J22" si="60">_xlfn.BITXOR(J16,J21)</f>
        <v>142</v>
      </c>
      <c r="K22" s="10">
        <f t="shared" ref="K22" si="61">_xlfn.BITXOR(K16,K21)</f>
        <v>39</v>
      </c>
      <c r="L22" s="10">
        <f t="shared" ref="L22" si="62">_xlfn.BITXOR(L16,L21)</f>
        <v>99</v>
      </c>
      <c r="M22" s="10">
        <f t="shared" ref="M22" si="63">_xlfn.BITXOR(M16,M21)</f>
        <v>0</v>
      </c>
      <c r="N22" s="10">
        <f t="shared" ref="N22" si="64">_xlfn.BITXOR(N16,N21)</f>
        <v>128</v>
      </c>
      <c r="O22" s="10">
        <f t="shared" ref="O22" si="65">_xlfn.BITXOR(O16,O21)</f>
        <v>188</v>
      </c>
      <c r="P22" s="10">
        <f t="shared" ref="P22" si="66">_xlfn.BITXOR(P16,P21)</f>
        <v>23</v>
      </c>
      <c r="Q22" s="10">
        <f t="shared" ref="Q22" si="67">_xlfn.BITXOR(Q16,Q21)</f>
        <v>255</v>
      </c>
      <c r="R22" s="10">
        <f t="shared" ref="R22" si="68">_xlfn.BITXOR(R16,R21)</f>
        <v>149</v>
      </c>
      <c r="S22" s="10">
        <f t="shared" ref="S22" si="69">_xlfn.BITXOR(S16,S21)</f>
        <v>91</v>
      </c>
      <c r="T22" s="10">
        <f t="shared" ref="T22" si="70">_xlfn.BITXOR(T16,T21)</f>
        <v>114</v>
      </c>
      <c r="U22" s="10">
        <f t="shared" ref="U22" si="71">_xlfn.BITXOR(U16,U21)</f>
        <v>111</v>
      </c>
      <c r="V22" s="10">
        <f t="shared" ref="V22" si="72">_xlfn.BITXOR(V16,V21)</f>
        <v>64</v>
      </c>
      <c r="W22" s="7"/>
      <c r="X22" s="7"/>
      <c r="Y22" s="7"/>
      <c r="Z22" s="7"/>
      <c r="AA22" s="7"/>
      <c r="AB22" s="7"/>
      <c r="AE22" s="4"/>
      <c r="AF22" s="4"/>
    </row>
    <row r="23" spans="3:32" ht="12" x14ac:dyDescent="0.7">
      <c r="C23" s="7"/>
      <c r="D23" s="7"/>
      <c r="E23" s="7"/>
      <c r="F23" s="6">
        <v>0</v>
      </c>
      <c r="G23" s="6">
        <v>43</v>
      </c>
      <c r="H23" s="6">
        <v>139</v>
      </c>
      <c r="I23" s="6">
        <v>206</v>
      </c>
      <c r="J23" s="6">
        <v>78</v>
      </c>
      <c r="K23" s="6">
        <v>43</v>
      </c>
      <c r="L23" s="6">
        <v>239</v>
      </c>
      <c r="M23" s="6">
        <v>123</v>
      </c>
      <c r="N23" s="6">
        <v>206</v>
      </c>
      <c r="O23" s="6">
        <v>214</v>
      </c>
      <c r="P23" s="6">
        <v>147</v>
      </c>
      <c r="Q23" s="6">
        <v>24</v>
      </c>
      <c r="R23" s="6">
        <v>99</v>
      </c>
      <c r="S23" s="6">
        <v>150</v>
      </c>
      <c r="T23" s="6">
        <v>39</v>
      </c>
      <c r="U23" s="6">
        <v>243</v>
      </c>
      <c r="V23" s="6">
        <v>163</v>
      </c>
      <c r="W23" s="6">
        <v>136</v>
      </c>
      <c r="X23" s="7"/>
      <c r="Y23" s="7"/>
      <c r="Z23" s="7"/>
      <c r="AA23" s="7"/>
      <c r="AB23" s="7"/>
    </row>
    <row r="24" spans="3:32" ht="12" x14ac:dyDescent="0.7">
      <c r="C24" s="7"/>
      <c r="D24" s="7"/>
      <c r="E24" s="7"/>
      <c r="F24" s="7">
        <f>F22-F23</f>
        <v>209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3:32" ht="12" x14ac:dyDescent="0.7">
      <c r="C25" s="7"/>
      <c r="D25" s="7"/>
      <c r="E25" s="7"/>
      <c r="F25" s="8">
        <f>VLOOKUP(F24,'c1'!$F$6:$G$260,2,FALSE)</f>
        <v>161</v>
      </c>
      <c r="G25" s="7">
        <f>F25</f>
        <v>161</v>
      </c>
      <c r="H25" s="7">
        <f t="shared" ref="H25:W25" si="73">G25</f>
        <v>161</v>
      </c>
      <c r="I25" s="7">
        <f t="shared" si="73"/>
        <v>161</v>
      </c>
      <c r="J25" s="7">
        <f t="shared" si="73"/>
        <v>161</v>
      </c>
      <c r="K25" s="7">
        <f t="shared" si="73"/>
        <v>161</v>
      </c>
      <c r="L25" s="7">
        <f t="shared" si="73"/>
        <v>161</v>
      </c>
      <c r="M25" s="7">
        <f t="shared" si="73"/>
        <v>161</v>
      </c>
      <c r="N25" s="7">
        <f t="shared" si="73"/>
        <v>161</v>
      </c>
      <c r="O25" s="7">
        <f t="shared" si="73"/>
        <v>161</v>
      </c>
      <c r="P25" s="7">
        <f t="shared" si="73"/>
        <v>161</v>
      </c>
      <c r="Q25" s="7">
        <f t="shared" si="73"/>
        <v>161</v>
      </c>
      <c r="R25" s="7">
        <f t="shared" si="73"/>
        <v>161</v>
      </c>
      <c r="S25" s="7">
        <f t="shared" si="73"/>
        <v>161</v>
      </c>
      <c r="T25" s="7">
        <f t="shared" si="73"/>
        <v>161</v>
      </c>
      <c r="U25" s="7">
        <f t="shared" si="73"/>
        <v>161</v>
      </c>
      <c r="V25" s="7">
        <f t="shared" si="73"/>
        <v>161</v>
      </c>
      <c r="W25" s="7">
        <f t="shared" si="73"/>
        <v>161</v>
      </c>
      <c r="X25" s="7"/>
      <c r="Y25" s="7"/>
      <c r="Z25" s="7"/>
      <c r="AA25" s="7"/>
      <c r="AB25" s="7"/>
    </row>
    <row r="26" spans="3:32" ht="12" x14ac:dyDescent="0.7">
      <c r="C26" s="7"/>
      <c r="D26" s="7"/>
      <c r="E26" s="7"/>
      <c r="F26" s="9">
        <f>IF(F23+F25&gt;255,F23+F25-255,F23+F25)</f>
        <v>161</v>
      </c>
      <c r="G26" s="9">
        <f t="shared" ref="G26" si="74">IF(G23+G25&gt;255,G23+G25-255,G23+G25)</f>
        <v>204</v>
      </c>
      <c r="H26" s="9">
        <f t="shared" ref="H26" si="75">IF(H23+H25&gt;255,H23+H25-255,H23+H25)</f>
        <v>45</v>
      </c>
      <c r="I26" s="9">
        <f t="shared" ref="I26" si="76">IF(I23+I25&gt;255,I23+I25-255,I23+I25)</f>
        <v>112</v>
      </c>
      <c r="J26" s="9">
        <f t="shared" ref="J26" si="77">IF(J23+J25&gt;255,J23+J25-255,J23+J25)</f>
        <v>239</v>
      </c>
      <c r="K26" s="9">
        <f t="shared" ref="K26" si="78">IF(K23+K25&gt;255,K23+K25-255,K23+K25)</f>
        <v>204</v>
      </c>
      <c r="L26" s="9">
        <f t="shared" ref="L26" si="79">IF(L23+L25&gt;255,L23+L25-255,L23+L25)</f>
        <v>145</v>
      </c>
      <c r="M26" s="9">
        <f t="shared" ref="M26" si="80">IF(M23+M25&gt;255,M23+M25-255,M23+M25)</f>
        <v>29</v>
      </c>
      <c r="N26" s="9">
        <f t="shared" ref="N26" si="81">IF(N23+N25&gt;255,N23+N25-255,N23+N25)</f>
        <v>112</v>
      </c>
      <c r="O26" s="9">
        <f t="shared" ref="O26" si="82">IF(O23+O25&gt;255,O23+O25-255,O23+O25)</f>
        <v>120</v>
      </c>
      <c r="P26" s="9">
        <f t="shared" ref="P26" si="83">IF(P23+P25&gt;255,P23+P25-255,P23+P25)</f>
        <v>53</v>
      </c>
      <c r="Q26" s="9">
        <f t="shared" ref="Q26" si="84">IF(Q23+Q25&gt;255,Q23+Q25-255,Q23+Q25)</f>
        <v>185</v>
      </c>
      <c r="R26" s="9">
        <f t="shared" ref="R26" si="85">IF(R23+R25&gt;255,R23+R25-255,R23+R25)</f>
        <v>5</v>
      </c>
      <c r="S26" s="9">
        <f t="shared" ref="S26" si="86">IF(S23+S25&gt;255,S23+S25-255,S23+S25)</f>
        <v>56</v>
      </c>
      <c r="T26" s="9">
        <f t="shared" ref="T26" si="87">IF(T23+T25&gt;255,T23+T25-255,T23+T25)</f>
        <v>200</v>
      </c>
      <c r="U26" s="9">
        <f t="shared" ref="U26" si="88">IF(U23+U25&gt;255,U23+U25-255,U23+U25)</f>
        <v>149</v>
      </c>
      <c r="V26" s="9">
        <f t="shared" ref="V26" si="89">IF(V23+V25&gt;255,V23+V25-255,V23+V25)</f>
        <v>69</v>
      </c>
      <c r="W26" s="9">
        <f t="shared" ref="W26" si="90">IF(W23+W25&gt;255,W23+W25-255,W23+W25)</f>
        <v>42</v>
      </c>
      <c r="X26" s="7"/>
      <c r="Y26" s="7"/>
      <c r="Z26" s="7"/>
      <c r="AA26" s="7"/>
      <c r="AB26" s="7"/>
    </row>
    <row r="27" spans="3:32" ht="12" x14ac:dyDescent="0.7">
      <c r="C27" s="7"/>
      <c r="D27" s="7"/>
      <c r="E27" s="7"/>
      <c r="F27" s="7">
        <f>VLOOKUP(F26,'c1'!$C$5:$D$260,2,FALSE)</f>
        <v>209</v>
      </c>
      <c r="G27" s="7">
        <f>VLOOKUP(G26,'c1'!$C$5:$D$260,2,FALSE)</f>
        <v>221</v>
      </c>
      <c r="H27" s="7">
        <f>VLOOKUP(H26,'c1'!$C$5:$D$260,2,FALSE)</f>
        <v>193</v>
      </c>
      <c r="I27" s="7">
        <f>VLOOKUP(I26,'c1'!$C$5:$D$260,2,FALSE)</f>
        <v>129</v>
      </c>
      <c r="J27" s="7">
        <f>VLOOKUP(J26,'c1'!$C$5:$D$260,2,FALSE)</f>
        <v>22</v>
      </c>
      <c r="K27" s="7">
        <f>VLOOKUP(K26,'c1'!$C$5:$D$260,2,FALSE)</f>
        <v>221</v>
      </c>
      <c r="L27" s="7">
        <f>VLOOKUP(L26,'c1'!$C$5:$D$260,2,FALSE)</f>
        <v>77</v>
      </c>
      <c r="M27" s="7">
        <f>VLOOKUP(M26,'c1'!$C$5:$D$260,2,FALSE)</f>
        <v>48</v>
      </c>
      <c r="N27" s="7">
        <f>VLOOKUP(N26,'c1'!$C$5:$D$260,2,FALSE)</f>
        <v>129</v>
      </c>
      <c r="O27" s="7">
        <f>VLOOKUP(O26,'c1'!$C$5:$D$260,2,FALSE)</f>
        <v>59</v>
      </c>
      <c r="P27" s="7">
        <f>VLOOKUP(P26,'c1'!$C$5:$D$260,2,FALSE)</f>
        <v>40</v>
      </c>
      <c r="Q27" s="7">
        <f>VLOOKUP(Q26,'c1'!$C$5:$D$260,2,FALSE)</f>
        <v>55</v>
      </c>
      <c r="R27" s="7">
        <f>VLOOKUP(R26,'c1'!$C$5:$D$260,2,FALSE)</f>
        <v>32</v>
      </c>
      <c r="S27" s="7">
        <f>VLOOKUP(S26,'c1'!$C$5:$D$260,2,FALSE)</f>
        <v>93</v>
      </c>
      <c r="T27" s="7">
        <f>VLOOKUP(T26,'c1'!$C$5:$D$260,2,FALSE)</f>
        <v>28</v>
      </c>
      <c r="U27" s="7">
        <f>VLOOKUP(U26,'c1'!$C$5:$D$260,2,FALSE)</f>
        <v>164</v>
      </c>
      <c r="V27" s="7">
        <f>VLOOKUP(V26,'c1'!$C$5:$D$260,2,FALSE)</f>
        <v>47</v>
      </c>
      <c r="W27" s="7">
        <f>VLOOKUP(W26,'c1'!$C$5:$D$260,2,FALSE)</f>
        <v>181</v>
      </c>
      <c r="X27" s="7"/>
      <c r="Y27" s="7"/>
      <c r="Z27" s="7"/>
      <c r="AA27" s="7"/>
      <c r="AB27" s="7"/>
    </row>
    <row r="28" spans="3:32" ht="12" x14ac:dyDescent="0.7">
      <c r="C28" s="7"/>
      <c r="D28" s="7"/>
      <c r="E28" s="7"/>
      <c r="F28" s="10">
        <f>_xlfn.BITXOR(F22,F27)</f>
        <v>0</v>
      </c>
      <c r="G28" s="10">
        <f t="shared" ref="G28" si="91">_xlfn.BITXOR(G22,G27)</f>
        <v>96</v>
      </c>
      <c r="H28" s="10">
        <f t="shared" ref="H28" si="92">_xlfn.BITXOR(H22,H27)</f>
        <v>133</v>
      </c>
      <c r="I28" s="10">
        <f t="shared" ref="I28" si="93">_xlfn.BITXOR(I22,I27)</f>
        <v>197</v>
      </c>
      <c r="J28" s="10">
        <f t="shared" ref="J28" si="94">_xlfn.BITXOR(J22,J27)</f>
        <v>152</v>
      </c>
      <c r="K28" s="10">
        <f t="shared" ref="K28" si="95">_xlfn.BITXOR(K22,K27)</f>
        <v>250</v>
      </c>
      <c r="L28" s="10">
        <f t="shared" ref="L28" si="96">_xlfn.BITXOR(L22,L27)</f>
        <v>46</v>
      </c>
      <c r="M28" s="10">
        <f t="shared" ref="M28" si="97">_xlfn.BITXOR(M22,M27)</f>
        <v>48</v>
      </c>
      <c r="N28" s="10">
        <f t="shared" ref="N28" si="98">_xlfn.BITXOR(N22,N27)</f>
        <v>1</v>
      </c>
      <c r="O28" s="10">
        <f t="shared" ref="O28" si="99">_xlfn.BITXOR(O22,O27)</f>
        <v>135</v>
      </c>
      <c r="P28" s="10">
        <f t="shared" ref="P28" si="100">_xlfn.BITXOR(P22,P27)</f>
        <v>63</v>
      </c>
      <c r="Q28" s="10">
        <f t="shared" ref="Q28" si="101">_xlfn.BITXOR(Q22,Q27)</f>
        <v>200</v>
      </c>
      <c r="R28" s="10">
        <f t="shared" ref="R28" si="102">_xlfn.BITXOR(R22,R27)</f>
        <v>181</v>
      </c>
      <c r="S28" s="10">
        <f t="shared" ref="S28" si="103">_xlfn.BITXOR(S22,S27)</f>
        <v>6</v>
      </c>
      <c r="T28" s="10">
        <f t="shared" ref="T28" si="104">_xlfn.BITXOR(T22,T27)</f>
        <v>110</v>
      </c>
      <c r="U28" s="10">
        <f t="shared" ref="U28" si="105">_xlfn.BITXOR(U22,U27)</f>
        <v>203</v>
      </c>
      <c r="V28" s="10">
        <f t="shared" ref="V28" si="106">_xlfn.BITXOR(V22,V27)</f>
        <v>111</v>
      </c>
      <c r="W28" s="10">
        <f t="shared" ref="W28" si="107">_xlfn.BITXOR(W22,W27)</f>
        <v>181</v>
      </c>
      <c r="X28" s="7"/>
      <c r="Y28" s="7"/>
      <c r="Z28" s="7"/>
      <c r="AA28" s="7"/>
      <c r="AB28" s="7"/>
    </row>
    <row r="29" spans="3:32" ht="12" x14ac:dyDescent="0.7">
      <c r="C29" s="7"/>
      <c r="D29" s="7"/>
      <c r="E29" s="7"/>
      <c r="F29" s="7"/>
      <c r="G29" s="6">
        <v>0</v>
      </c>
      <c r="H29" s="6">
        <v>43</v>
      </c>
      <c r="I29" s="6">
        <v>139</v>
      </c>
      <c r="J29" s="6">
        <v>206</v>
      </c>
      <c r="K29" s="6">
        <v>78</v>
      </c>
      <c r="L29" s="6">
        <v>43</v>
      </c>
      <c r="M29" s="6">
        <v>239</v>
      </c>
      <c r="N29" s="6">
        <v>123</v>
      </c>
      <c r="O29" s="6">
        <v>206</v>
      </c>
      <c r="P29" s="6">
        <v>214</v>
      </c>
      <c r="Q29" s="6">
        <v>147</v>
      </c>
      <c r="R29" s="6">
        <v>24</v>
      </c>
      <c r="S29" s="6">
        <v>99</v>
      </c>
      <c r="T29" s="6">
        <v>150</v>
      </c>
      <c r="U29" s="6">
        <v>39</v>
      </c>
      <c r="V29" s="6">
        <v>243</v>
      </c>
      <c r="W29" s="6">
        <v>163</v>
      </c>
      <c r="X29" s="6">
        <v>136</v>
      </c>
      <c r="Y29" s="7"/>
      <c r="Z29" s="7"/>
      <c r="AA29" s="7"/>
      <c r="AB29" s="7"/>
    </row>
    <row r="30" spans="3:32" ht="12" x14ac:dyDescent="0.7">
      <c r="C30" s="7"/>
      <c r="D30" s="7"/>
      <c r="E30" s="7"/>
      <c r="F30" s="7"/>
      <c r="G30" s="7">
        <f>G28-G29</f>
        <v>96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3:32" ht="12" x14ac:dyDescent="0.7">
      <c r="C31" s="7"/>
      <c r="D31" s="7"/>
      <c r="E31" s="7"/>
      <c r="F31" s="7"/>
      <c r="G31" s="8">
        <f>VLOOKUP(G30,'c1'!$F$6:$G$260,2,FALSE)</f>
        <v>30</v>
      </c>
      <c r="H31" s="7">
        <f>G31</f>
        <v>30</v>
      </c>
      <c r="I31" s="7">
        <f t="shared" ref="I31:X31" si="108">H31</f>
        <v>30</v>
      </c>
      <c r="J31" s="7">
        <f t="shared" si="108"/>
        <v>30</v>
      </c>
      <c r="K31" s="7">
        <f t="shared" si="108"/>
        <v>30</v>
      </c>
      <c r="L31" s="7">
        <f t="shared" si="108"/>
        <v>30</v>
      </c>
      <c r="M31" s="7">
        <f t="shared" si="108"/>
        <v>30</v>
      </c>
      <c r="N31" s="7">
        <f t="shared" si="108"/>
        <v>30</v>
      </c>
      <c r="O31" s="7">
        <f t="shared" si="108"/>
        <v>30</v>
      </c>
      <c r="P31" s="7">
        <f t="shared" si="108"/>
        <v>30</v>
      </c>
      <c r="Q31" s="7">
        <f t="shared" si="108"/>
        <v>30</v>
      </c>
      <c r="R31" s="7">
        <f t="shared" si="108"/>
        <v>30</v>
      </c>
      <c r="S31" s="7">
        <f t="shared" si="108"/>
        <v>30</v>
      </c>
      <c r="T31" s="7">
        <f t="shared" si="108"/>
        <v>30</v>
      </c>
      <c r="U31" s="7">
        <f t="shared" si="108"/>
        <v>30</v>
      </c>
      <c r="V31" s="7">
        <f t="shared" si="108"/>
        <v>30</v>
      </c>
      <c r="W31" s="7">
        <f t="shared" si="108"/>
        <v>30</v>
      </c>
      <c r="X31" s="7">
        <f t="shared" si="108"/>
        <v>30</v>
      </c>
      <c r="Y31" s="7"/>
      <c r="Z31" s="7"/>
      <c r="AA31" s="7"/>
      <c r="AB31" s="7"/>
    </row>
    <row r="32" spans="3:32" ht="12" x14ac:dyDescent="0.7">
      <c r="C32" s="7"/>
      <c r="D32" s="7"/>
      <c r="E32" s="7"/>
      <c r="F32" s="7"/>
      <c r="G32" s="9">
        <f>IF(G29+G31&gt;255,G29+G31-255,G29+G31)</f>
        <v>30</v>
      </c>
      <c r="H32" s="9">
        <f t="shared" ref="H32" si="109">IF(H29+H31&gt;255,H29+H31-255,H29+H31)</f>
        <v>73</v>
      </c>
      <c r="I32" s="9">
        <f t="shared" ref="I32" si="110">IF(I29+I31&gt;255,I29+I31-255,I29+I31)</f>
        <v>169</v>
      </c>
      <c r="J32" s="9">
        <f t="shared" ref="J32" si="111">IF(J29+J31&gt;255,J29+J31-255,J29+J31)</f>
        <v>236</v>
      </c>
      <c r="K32" s="9">
        <f t="shared" ref="K32" si="112">IF(K29+K31&gt;255,K29+K31-255,K29+K31)</f>
        <v>108</v>
      </c>
      <c r="L32" s="9">
        <f t="shared" ref="L32" si="113">IF(L29+L31&gt;255,L29+L31-255,L29+L31)</f>
        <v>73</v>
      </c>
      <c r="M32" s="9">
        <f t="shared" ref="M32" si="114">IF(M29+M31&gt;255,M29+M31-255,M29+M31)</f>
        <v>14</v>
      </c>
      <c r="N32" s="9">
        <f t="shared" ref="N32" si="115">IF(N29+N31&gt;255,N29+N31-255,N29+N31)</f>
        <v>153</v>
      </c>
      <c r="O32" s="9">
        <f t="shared" ref="O32" si="116">IF(O29+O31&gt;255,O29+O31-255,O29+O31)</f>
        <v>236</v>
      </c>
      <c r="P32" s="9">
        <f t="shared" ref="P32" si="117">IF(P29+P31&gt;255,P29+P31-255,P29+P31)</f>
        <v>244</v>
      </c>
      <c r="Q32" s="9">
        <f t="shared" ref="Q32" si="118">IF(Q29+Q31&gt;255,Q29+Q31-255,Q29+Q31)</f>
        <v>177</v>
      </c>
      <c r="R32" s="9">
        <f t="shared" ref="R32" si="119">IF(R29+R31&gt;255,R29+R31-255,R29+R31)</f>
        <v>54</v>
      </c>
      <c r="S32" s="9">
        <f t="shared" ref="S32" si="120">IF(S29+S31&gt;255,S29+S31-255,S29+S31)</f>
        <v>129</v>
      </c>
      <c r="T32" s="9">
        <f t="shared" ref="T32" si="121">IF(T29+T31&gt;255,T29+T31-255,T29+T31)</f>
        <v>180</v>
      </c>
      <c r="U32" s="9">
        <f t="shared" ref="U32" si="122">IF(U29+U31&gt;255,U29+U31-255,U29+U31)</f>
        <v>69</v>
      </c>
      <c r="V32" s="9">
        <f t="shared" ref="V32" si="123">IF(V29+V31&gt;255,V29+V31-255,V29+V31)</f>
        <v>18</v>
      </c>
      <c r="W32" s="9">
        <f t="shared" ref="W32" si="124">IF(W29+W31&gt;255,W29+W31-255,W29+W31)</f>
        <v>193</v>
      </c>
      <c r="X32" s="9">
        <f t="shared" ref="X32" si="125">IF(X29+X31&gt;255,X29+X31-255,X29+X31)</f>
        <v>166</v>
      </c>
      <c r="Y32" s="7"/>
      <c r="Z32" s="7"/>
      <c r="AA32" s="7"/>
      <c r="AB32" s="7"/>
    </row>
    <row r="33" spans="3:28" ht="12" x14ac:dyDescent="0.7">
      <c r="C33" s="7"/>
      <c r="D33" s="7"/>
      <c r="E33" s="7"/>
      <c r="F33" s="7"/>
      <c r="G33" s="7">
        <f>VLOOKUP(G32,'c1'!$C$5:$D$260,2,FALSE)</f>
        <v>96</v>
      </c>
      <c r="H33" s="7">
        <f>VLOOKUP(H32,'c1'!$C$5:$D$260,2,FALSE)</f>
        <v>202</v>
      </c>
      <c r="I33" s="7">
        <f>VLOOKUP(I32,'c1'!$C$5:$D$260,2,FALSE)</f>
        <v>229</v>
      </c>
      <c r="J33" s="7">
        <f>VLOOKUP(J32,'c1'!$C$5:$D$260,2,FALSE)</f>
        <v>203</v>
      </c>
      <c r="K33" s="7">
        <f>VLOOKUP(K32,'c1'!$C$5:$D$260,2,FALSE)</f>
        <v>208</v>
      </c>
      <c r="L33" s="7">
        <f>VLOOKUP(L32,'c1'!$C$5:$D$260,2,FALSE)</f>
        <v>202</v>
      </c>
      <c r="M33" s="7">
        <f>VLOOKUP(M32,'c1'!$C$5:$D$260,2,FALSE)</f>
        <v>19</v>
      </c>
      <c r="N33" s="7">
        <f>VLOOKUP(N32,'c1'!$C$5:$D$260,2,FALSE)</f>
        <v>146</v>
      </c>
      <c r="O33" s="7">
        <f>VLOOKUP(O32,'c1'!$C$5:$D$260,2,FALSE)</f>
        <v>203</v>
      </c>
      <c r="P33" s="7">
        <f>VLOOKUP(P32,'c1'!$C$5:$D$260,2,FALSE)</f>
        <v>250</v>
      </c>
      <c r="Q33" s="7">
        <f>VLOOKUP(Q32,'c1'!$C$5:$D$260,2,FALSE)</f>
        <v>219</v>
      </c>
      <c r="R33" s="7">
        <f>VLOOKUP(R32,'c1'!$C$5:$D$260,2,FALSE)</f>
        <v>80</v>
      </c>
      <c r="S33" s="7">
        <f>VLOOKUP(S32,'c1'!$C$5:$D$260,2,FALSE)</f>
        <v>23</v>
      </c>
      <c r="T33" s="7">
        <f>VLOOKUP(T32,'c1'!$C$5:$D$260,2,FALSE)</f>
        <v>150</v>
      </c>
      <c r="U33" s="7">
        <f>VLOOKUP(U32,'c1'!$C$5:$D$260,2,FALSE)</f>
        <v>47</v>
      </c>
      <c r="V33" s="7">
        <f>VLOOKUP(V32,'c1'!$C$5:$D$260,2,FALSE)</f>
        <v>45</v>
      </c>
      <c r="W33" s="7">
        <f>VLOOKUP(W32,'c1'!$C$5:$D$260,2,FALSE)</f>
        <v>25</v>
      </c>
      <c r="X33" s="7">
        <f>VLOOKUP(X32,'c1'!$C$5:$D$260,2,FALSE)</f>
        <v>63</v>
      </c>
      <c r="Y33" s="7"/>
      <c r="Z33" s="7"/>
      <c r="AA33" s="7"/>
      <c r="AB33" s="7"/>
    </row>
    <row r="34" spans="3:28" ht="12" x14ac:dyDescent="0.7">
      <c r="C34" s="7"/>
      <c r="D34" s="7"/>
      <c r="E34" s="7"/>
      <c r="F34" s="7"/>
      <c r="G34" s="10">
        <f>_xlfn.BITXOR(G28,G33)</f>
        <v>0</v>
      </c>
      <c r="H34" s="10">
        <f t="shared" ref="H34" si="126">_xlfn.BITXOR(H28,H33)</f>
        <v>79</v>
      </c>
      <c r="I34" s="10">
        <f t="shared" ref="I34" si="127">_xlfn.BITXOR(I28,I33)</f>
        <v>32</v>
      </c>
      <c r="J34" s="10">
        <f t="shared" ref="J34" si="128">_xlfn.BITXOR(J28,J33)</f>
        <v>83</v>
      </c>
      <c r="K34" s="10">
        <f t="shared" ref="K34" si="129">_xlfn.BITXOR(K28,K33)</f>
        <v>42</v>
      </c>
      <c r="L34" s="10">
        <f t="shared" ref="L34" si="130">_xlfn.BITXOR(L28,L33)</f>
        <v>228</v>
      </c>
      <c r="M34" s="10">
        <f t="shared" ref="M34" si="131">_xlfn.BITXOR(M28,M33)</f>
        <v>35</v>
      </c>
      <c r="N34" s="10">
        <f t="shared" ref="N34" si="132">_xlfn.BITXOR(N28,N33)</f>
        <v>147</v>
      </c>
      <c r="O34" s="10">
        <f t="shared" ref="O34" si="133">_xlfn.BITXOR(O28,O33)</f>
        <v>76</v>
      </c>
      <c r="P34" s="10">
        <f t="shared" ref="P34" si="134">_xlfn.BITXOR(P28,P33)</f>
        <v>197</v>
      </c>
      <c r="Q34" s="10">
        <f t="shared" ref="Q34" si="135">_xlfn.BITXOR(Q28,Q33)</f>
        <v>19</v>
      </c>
      <c r="R34" s="10">
        <f t="shared" ref="R34" si="136">_xlfn.BITXOR(R28,R33)</f>
        <v>229</v>
      </c>
      <c r="S34" s="10">
        <f t="shared" ref="S34" si="137">_xlfn.BITXOR(S28,S33)</f>
        <v>17</v>
      </c>
      <c r="T34" s="10">
        <f t="shared" ref="T34" si="138">_xlfn.BITXOR(T28,T33)</f>
        <v>248</v>
      </c>
      <c r="U34" s="10">
        <f t="shared" ref="U34" si="139">_xlfn.BITXOR(U28,U33)</f>
        <v>228</v>
      </c>
      <c r="V34" s="10">
        <f t="shared" ref="V34" si="140">_xlfn.BITXOR(V28,V33)</f>
        <v>66</v>
      </c>
      <c r="W34" s="10">
        <f t="shared" ref="W34" si="141">_xlfn.BITXOR(W28,W33)</f>
        <v>172</v>
      </c>
      <c r="X34" s="10">
        <f t="shared" ref="X34" si="142">_xlfn.BITXOR(X28,X33)</f>
        <v>63</v>
      </c>
      <c r="Y34" s="7"/>
      <c r="Z34" s="7"/>
      <c r="AA34" s="7"/>
      <c r="AB34" s="7"/>
    </row>
    <row r="35" spans="3:28" ht="12" x14ac:dyDescent="0.7">
      <c r="C35" s="7"/>
      <c r="D35" s="7"/>
      <c r="E35" s="7"/>
      <c r="F35" s="7"/>
      <c r="G35" s="7"/>
      <c r="H35" s="6">
        <v>0</v>
      </c>
      <c r="I35" s="6">
        <v>43</v>
      </c>
      <c r="J35" s="6">
        <v>139</v>
      </c>
      <c r="K35" s="6">
        <v>206</v>
      </c>
      <c r="L35" s="6">
        <v>78</v>
      </c>
      <c r="M35" s="6">
        <v>43</v>
      </c>
      <c r="N35" s="6">
        <v>239</v>
      </c>
      <c r="O35" s="6">
        <v>123</v>
      </c>
      <c r="P35" s="6">
        <v>206</v>
      </c>
      <c r="Q35" s="6">
        <v>214</v>
      </c>
      <c r="R35" s="6">
        <v>147</v>
      </c>
      <c r="S35" s="6">
        <v>24</v>
      </c>
      <c r="T35" s="6">
        <v>99</v>
      </c>
      <c r="U35" s="6">
        <v>150</v>
      </c>
      <c r="V35" s="6">
        <v>39</v>
      </c>
      <c r="W35" s="6">
        <v>243</v>
      </c>
      <c r="X35" s="6">
        <v>163</v>
      </c>
      <c r="Y35" s="6">
        <v>136</v>
      </c>
      <c r="Z35" s="7"/>
      <c r="AA35" s="7"/>
      <c r="AB35" s="7"/>
    </row>
    <row r="36" spans="3:28" ht="12" x14ac:dyDescent="0.7">
      <c r="C36" s="7"/>
      <c r="D36" s="7"/>
      <c r="E36" s="7"/>
      <c r="F36" s="7"/>
      <c r="G36" s="7"/>
      <c r="H36" s="7">
        <f>H34-H35</f>
        <v>79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3:28" ht="12" x14ac:dyDescent="0.7">
      <c r="C37" s="7"/>
      <c r="D37" s="7"/>
      <c r="E37" s="7"/>
      <c r="F37" s="7"/>
      <c r="G37" s="7"/>
      <c r="H37" s="8">
        <f>VLOOKUP(H36,'c1'!$F$6:$G$260,2,FALSE)</f>
        <v>136</v>
      </c>
      <c r="I37" s="7">
        <f>H37</f>
        <v>136</v>
      </c>
      <c r="J37" s="7">
        <f t="shared" ref="J37:Y37" si="143">I37</f>
        <v>136</v>
      </c>
      <c r="K37" s="7">
        <f t="shared" si="143"/>
        <v>136</v>
      </c>
      <c r="L37" s="7">
        <f t="shared" si="143"/>
        <v>136</v>
      </c>
      <c r="M37" s="7">
        <f t="shared" si="143"/>
        <v>136</v>
      </c>
      <c r="N37" s="7">
        <f t="shared" si="143"/>
        <v>136</v>
      </c>
      <c r="O37" s="7">
        <f t="shared" si="143"/>
        <v>136</v>
      </c>
      <c r="P37" s="7">
        <f t="shared" si="143"/>
        <v>136</v>
      </c>
      <c r="Q37" s="7">
        <f t="shared" si="143"/>
        <v>136</v>
      </c>
      <c r="R37" s="7">
        <f t="shared" si="143"/>
        <v>136</v>
      </c>
      <c r="S37" s="7">
        <f t="shared" si="143"/>
        <v>136</v>
      </c>
      <c r="T37" s="7">
        <f t="shared" si="143"/>
        <v>136</v>
      </c>
      <c r="U37" s="7">
        <f t="shared" si="143"/>
        <v>136</v>
      </c>
      <c r="V37" s="7">
        <f t="shared" si="143"/>
        <v>136</v>
      </c>
      <c r="W37" s="7">
        <f t="shared" si="143"/>
        <v>136</v>
      </c>
      <c r="X37" s="7">
        <f t="shared" si="143"/>
        <v>136</v>
      </c>
      <c r="Y37" s="7">
        <f t="shared" si="143"/>
        <v>136</v>
      </c>
      <c r="Z37" s="7"/>
      <c r="AA37" s="7"/>
      <c r="AB37" s="7"/>
    </row>
    <row r="38" spans="3:28" ht="12" x14ac:dyDescent="0.7">
      <c r="C38" s="7"/>
      <c r="D38" s="7"/>
      <c r="E38" s="7"/>
      <c r="F38" s="7"/>
      <c r="G38" s="7"/>
      <c r="H38" s="9">
        <f>IF(H35+H37&gt;255,H35+H37-255,H35+H37)</f>
        <v>136</v>
      </c>
      <c r="I38" s="9">
        <f t="shared" ref="I38" si="144">IF(I35+I37&gt;255,I35+I37-255,I35+I37)</f>
        <v>179</v>
      </c>
      <c r="J38" s="9">
        <f t="shared" ref="J38" si="145">IF(J35+J37&gt;255,J35+J37-255,J35+J37)</f>
        <v>20</v>
      </c>
      <c r="K38" s="9">
        <f t="shared" ref="K38" si="146">IF(K35+K37&gt;255,K35+K37-255,K35+K37)</f>
        <v>87</v>
      </c>
      <c r="L38" s="9">
        <f t="shared" ref="L38" si="147">IF(L35+L37&gt;255,L35+L37-255,L35+L37)</f>
        <v>214</v>
      </c>
      <c r="M38" s="9">
        <f t="shared" ref="M38" si="148">IF(M35+M37&gt;255,M35+M37-255,M35+M37)</f>
        <v>179</v>
      </c>
      <c r="N38" s="9">
        <f t="shared" ref="N38" si="149">IF(N35+N37&gt;255,N35+N37-255,N35+N37)</f>
        <v>120</v>
      </c>
      <c r="O38" s="9">
        <f t="shared" ref="O38" si="150">IF(O35+O37&gt;255,O35+O37-255,O35+O37)</f>
        <v>4</v>
      </c>
      <c r="P38" s="9">
        <f t="shared" ref="P38" si="151">IF(P35+P37&gt;255,P35+P37-255,P35+P37)</f>
        <v>87</v>
      </c>
      <c r="Q38" s="9">
        <f t="shared" ref="Q38" si="152">IF(Q35+Q37&gt;255,Q35+Q37-255,Q35+Q37)</f>
        <v>95</v>
      </c>
      <c r="R38" s="9">
        <f t="shared" ref="R38" si="153">IF(R35+R37&gt;255,R35+R37-255,R35+R37)</f>
        <v>28</v>
      </c>
      <c r="S38" s="9">
        <f t="shared" ref="S38" si="154">IF(S35+S37&gt;255,S35+S37-255,S35+S37)</f>
        <v>160</v>
      </c>
      <c r="T38" s="9">
        <f t="shared" ref="T38" si="155">IF(T35+T37&gt;255,T35+T37-255,T35+T37)</f>
        <v>235</v>
      </c>
      <c r="U38" s="9">
        <f t="shared" ref="U38" si="156">IF(U35+U37&gt;255,U35+U37-255,U35+U37)</f>
        <v>31</v>
      </c>
      <c r="V38" s="9">
        <f t="shared" ref="V38" si="157">IF(V35+V37&gt;255,V35+V37-255,V35+V37)</f>
        <v>175</v>
      </c>
      <c r="W38" s="9">
        <f t="shared" ref="W38" si="158">IF(W35+W37&gt;255,W35+W37-255,W35+W37)</f>
        <v>124</v>
      </c>
      <c r="X38" s="9">
        <f t="shared" ref="X38" si="159">IF(X35+X37&gt;255,X35+X37-255,X35+X37)</f>
        <v>44</v>
      </c>
      <c r="Y38" s="9">
        <f t="shared" ref="Y38" si="160">IF(Y35+Y37&gt;255,Y35+Y37-255,Y35+Y37)</f>
        <v>17</v>
      </c>
      <c r="Z38" s="7"/>
      <c r="AA38" s="7"/>
      <c r="AB38" s="7"/>
    </row>
    <row r="39" spans="3:28" ht="12" x14ac:dyDescent="0.7">
      <c r="C39" s="7"/>
      <c r="D39" s="7"/>
      <c r="E39" s="7"/>
      <c r="F39" s="7"/>
      <c r="G39" s="7"/>
      <c r="H39" s="7">
        <f>VLOOKUP(H38,'c1'!$C$5:$D$260,2,FALSE)</f>
        <v>79</v>
      </c>
      <c r="I39" s="7">
        <f>VLOOKUP(I38,'c1'!$C$5:$D$260,2,FALSE)</f>
        <v>75</v>
      </c>
      <c r="J39" s="7">
        <f>VLOOKUP(J38,'c1'!$C$5:$D$260,2,FALSE)</f>
        <v>180</v>
      </c>
      <c r="K39" s="7">
        <f>VLOOKUP(K38,'c1'!$C$5:$D$260,2,FALSE)</f>
        <v>127</v>
      </c>
      <c r="L39" s="7">
        <f>VLOOKUP(L38,'c1'!$C$5:$D$260,2,FALSE)</f>
        <v>249</v>
      </c>
      <c r="M39" s="7">
        <f>VLOOKUP(M38,'c1'!$C$5:$D$260,2,FALSE)</f>
        <v>75</v>
      </c>
      <c r="N39" s="7">
        <f>VLOOKUP(N38,'c1'!$C$5:$D$260,2,FALSE)</f>
        <v>59</v>
      </c>
      <c r="O39" s="7">
        <f>VLOOKUP(O38,'c1'!$C$5:$D$260,2,FALSE)</f>
        <v>16</v>
      </c>
      <c r="P39" s="7">
        <f>VLOOKUP(P38,'c1'!$C$5:$D$260,2,FALSE)</f>
        <v>127</v>
      </c>
      <c r="Q39" s="7">
        <f>VLOOKUP(Q38,'c1'!$C$5:$D$260,2,FALSE)</f>
        <v>226</v>
      </c>
      <c r="R39" s="7">
        <f>VLOOKUP(R38,'c1'!$C$5:$D$260,2,FALSE)</f>
        <v>24</v>
      </c>
      <c r="S39" s="7">
        <f>VLOOKUP(S38,'c1'!$C$5:$D$260,2,FALSE)</f>
        <v>230</v>
      </c>
      <c r="T39" s="7">
        <f>VLOOKUP(T38,'c1'!$C$5:$D$260,2,FALSE)</f>
        <v>235</v>
      </c>
      <c r="U39" s="7">
        <f>VLOOKUP(U38,'c1'!$C$5:$D$260,2,FALSE)</f>
        <v>192</v>
      </c>
      <c r="V39" s="7">
        <f>VLOOKUP(V38,'c1'!$C$5:$D$260,2,FALSE)</f>
        <v>255</v>
      </c>
      <c r="W39" s="7">
        <f>VLOOKUP(W38,'c1'!$C$5:$D$260,2,FALSE)</f>
        <v>151</v>
      </c>
      <c r="X39" s="7">
        <f>VLOOKUP(X38,'c1'!$C$5:$D$260,2,FALSE)</f>
        <v>238</v>
      </c>
      <c r="Y39" s="7">
        <f>VLOOKUP(Y38,'c1'!$C$5:$D$260,2,FALSE)</f>
        <v>152</v>
      </c>
      <c r="Z39" s="7"/>
      <c r="AA39" s="7"/>
      <c r="AB39" s="7"/>
    </row>
    <row r="40" spans="3:28" ht="12" x14ac:dyDescent="0.7">
      <c r="C40" s="7"/>
      <c r="D40" s="7"/>
      <c r="E40" s="7"/>
      <c r="F40" s="7"/>
      <c r="G40" s="7"/>
      <c r="H40" s="10">
        <f>_xlfn.BITXOR(H34,H39)</f>
        <v>0</v>
      </c>
      <c r="I40" s="10">
        <f t="shared" ref="I40" si="161">_xlfn.BITXOR(I34,I39)</f>
        <v>107</v>
      </c>
      <c r="J40" s="10">
        <f t="shared" ref="J40" si="162">_xlfn.BITXOR(J34,J39)</f>
        <v>231</v>
      </c>
      <c r="K40" s="10">
        <f t="shared" ref="K40" si="163">_xlfn.BITXOR(K34,K39)</f>
        <v>85</v>
      </c>
      <c r="L40" s="10">
        <f t="shared" ref="L40" si="164">_xlfn.BITXOR(L34,L39)</f>
        <v>29</v>
      </c>
      <c r="M40" s="10">
        <f t="shared" ref="M40" si="165">_xlfn.BITXOR(M34,M39)</f>
        <v>104</v>
      </c>
      <c r="N40" s="10">
        <f t="shared" ref="N40" si="166">_xlfn.BITXOR(N34,N39)</f>
        <v>168</v>
      </c>
      <c r="O40" s="10">
        <f t="shared" ref="O40" si="167">_xlfn.BITXOR(O34,O39)</f>
        <v>92</v>
      </c>
      <c r="P40" s="10">
        <f t="shared" ref="P40" si="168">_xlfn.BITXOR(P34,P39)</f>
        <v>186</v>
      </c>
      <c r="Q40" s="10">
        <f t="shared" ref="Q40" si="169">_xlfn.BITXOR(Q34,Q39)</f>
        <v>241</v>
      </c>
      <c r="R40" s="10">
        <f t="shared" ref="R40" si="170">_xlfn.BITXOR(R34,R39)</f>
        <v>253</v>
      </c>
      <c r="S40" s="10">
        <f t="shared" ref="S40" si="171">_xlfn.BITXOR(S34,S39)</f>
        <v>247</v>
      </c>
      <c r="T40" s="10">
        <f t="shared" ref="T40" si="172">_xlfn.BITXOR(T34,T39)</f>
        <v>19</v>
      </c>
      <c r="U40" s="10">
        <f t="shared" ref="U40" si="173">_xlfn.BITXOR(U34,U39)</f>
        <v>36</v>
      </c>
      <c r="V40" s="10">
        <f t="shared" ref="V40" si="174">_xlfn.BITXOR(V34,V39)</f>
        <v>189</v>
      </c>
      <c r="W40" s="10">
        <f t="shared" ref="W40" si="175">_xlfn.BITXOR(W34,W39)</f>
        <v>59</v>
      </c>
      <c r="X40" s="10">
        <f t="shared" ref="X40" si="176">_xlfn.BITXOR(X34,X39)</f>
        <v>209</v>
      </c>
      <c r="Y40" s="10">
        <f t="shared" ref="Y40" si="177">_xlfn.BITXOR(Y34,Y39)</f>
        <v>152</v>
      </c>
      <c r="Z40" s="7"/>
      <c r="AA40" s="7"/>
      <c r="AB40" s="7"/>
    </row>
    <row r="41" spans="3:28" ht="12" x14ac:dyDescent="0.7">
      <c r="C41" s="7"/>
      <c r="D41" s="7"/>
      <c r="E41" s="7"/>
      <c r="F41" s="7"/>
      <c r="G41" s="7"/>
      <c r="H41" s="7"/>
      <c r="I41" s="6">
        <v>0</v>
      </c>
      <c r="J41" s="6">
        <v>43</v>
      </c>
      <c r="K41" s="6">
        <v>139</v>
      </c>
      <c r="L41" s="6">
        <v>206</v>
      </c>
      <c r="M41" s="6">
        <v>78</v>
      </c>
      <c r="N41" s="6">
        <v>43</v>
      </c>
      <c r="O41" s="6">
        <v>239</v>
      </c>
      <c r="P41" s="6">
        <v>123</v>
      </c>
      <c r="Q41" s="6">
        <v>206</v>
      </c>
      <c r="R41" s="6">
        <v>214</v>
      </c>
      <c r="S41" s="6">
        <v>147</v>
      </c>
      <c r="T41" s="6">
        <v>24</v>
      </c>
      <c r="U41" s="6">
        <v>99</v>
      </c>
      <c r="V41" s="6">
        <v>150</v>
      </c>
      <c r="W41" s="6">
        <v>39</v>
      </c>
      <c r="X41" s="6">
        <v>243</v>
      </c>
      <c r="Y41" s="6">
        <v>163</v>
      </c>
      <c r="Z41" s="6">
        <v>136</v>
      </c>
      <c r="AA41" s="7"/>
      <c r="AB41" s="7"/>
    </row>
    <row r="42" spans="3:28" ht="12" x14ac:dyDescent="0.7">
      <c r="C42" s="7"/>
      <c r="D42" s="7"/>
      <c r="E42" s="7"/>
      <c r="F42" s="7"/>
      <c r="G42" s="7"/>
      <c r="H42" s="7"/>
      <c r="I42" s="7">
        <f>I40-I41</f>
        <v>107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3:28" ht="12" x14ac:dyDescent="0.7">
      <c r="C43" s="7"/>
      <c r="D43" s="7"/>
      <c r="E43" s="7"/>
      <c r="F43" s="7"/>
      <c r="G43" s="7"/>
      <c r="H43" s="7"/>
      <c r="I43" s="8">
        <f>VLOOKUP(I42,'c1'!$F$6:$G$260,2,FALSE)</f>
        <v>84</v>
      </c>
      <c r="J43" s="7">
        <f>I43</f>
        <v>84</v>
      </c>
      <c r="K43" s="7">
        <f t="shared" ref="K43:Z43" si="178">J43</f>
        <v>84</v>
      </c>
      <c r="L43" s="7">
        <f t="shared" si="178"/>
        <v>84</v>
      </c>
      <c r="M43" s="7">
        <f t="shared" si="178"/>
        <v>84</v>
      </c>
      <c r="N43" s="7">
        <f t="shared" si="178"/>
        <v>84</v>
      </c>
      <c r="O43" s="7">
        <f t="shared" si="178"/>
        <v>84</v>
      </c>
      <c r="P43" s="7">
        <f t="shared" si="178"/>
        <v>84</v>
      </c>
      <c r="Q43" s="7">
        <f t="shared" si="178"/>
        <v>84</v>
      </c>
      <c r="R43" s="7">
        <f t="shared" si="178"/>
        <v>84</v>
      </c>
      <c r="S43" s="7">
        <f t="shared" si="178"/>
        <v>84</v>
      </c>
      <c r="T43" s="7">
        <f t="shared" si="178"/>
        <v>84</v>
      </c>
      <c r="U43" s="7">
        <f t="shared" si="178"/>
        <v>84</v>
      </c>
      <c r="V43" s="7">
        <f t="shared" si="178"/>
        <v>84</v>
      </c>
      <c r="W43" s="7">
        <f t="shared" si="178"/>
        <v>84</v>
      </c>
      <c r="X43" s="7">
        <f t="shared" si="178"/>
        <v>84</v>
      </c>
      <c r="Y43" s="7">
        <f t="shared" si="178"/>
        <v>84</v>
      </c>
      <c r="Z43" s="7">
        <f t="shared" si="178"/>
        <v>84</v>
      </c>
      <c r="AA43" s="7"/>
      <c r="AB43" s="7"/>
    </row>
    <row r="44" spans="3:28" ht="12" x14ac:dyDescent="0.7">
      <c r="C44" s="7"/>
      <c r="D44" s="7"/>
      <c r="E44" s="7"/>
      <c r="F44" s="7"/>
      <c r="G44" s="7"/>
      <c r="H44" s="7"/>
      <c r="I44" s="9">
        <f>IF(I41+I43&gt;255,I41+I43-255,I41+I43)</f>
        <v>84</v>
      </c>
      <c r="J44" s="9">
        <f t="shared" ref="J44" si="179">IF(J41+J43&gt;255,J41+J43-255,J41+J43)</f>
        <v>127</v>
      </c>
      <c r="K44" s="9">
        <f t="shared" ref="K44" si="180">IF(K41+K43&gt;255,K41+K43-255,K41+K43)</f>
        <v>223</v>
      </c>
      <c r="L44" s="9">
        <f t="shared" ref="L44" si="181">IF(L41+L43&gt;255,L41+L43-255,L41+L43)</f>
        <v>35</v>
      </c>
      <c r="M44" s="9">
        <f t="shared" ref="M44" si="182">IF(M41+M43&gt;255,M41+M43-255,M41+M43)</f>
        <v>162</v>
      </c>
      <c r="N44" s="9">
        <f t="shared" ref="N44" si="183">IF(N41+N43&gt;255,N41+N43-255,N41+N43)</f>
        <v>127</v>
      </c>
      <c r="O44" s="9">
        <f t="shared" ref="O44" si="184">IF(O41+O43&gt;255,O41+O43-255,O41+O43)</f>
        <v>68</v>
      </c>
      <c r="P44" s="9">
        <f t="shared" ref="P44" si="185">IF(P41+P43&gt;255,P41+P43-255,P41+P43)</f>
        <v>207</v>
      </c>
      <c r="Q44" s="9">
        <f t="shared" ref="Q44" si="186">IF(Q41+Q43&gt;255,Q41+Q43-255,Q41+Q43)</f>
        <v>35</v>
      </c>
      <c r="R44" s="9">
        <f t="shared" ref="R44" si="187">IF(R41+R43&gt;255,R41+R43-255,R41+R43)</f>
        <v>43</v>
      </c>
      <c r="S44" s="9">
        <f t="shared" ref="S44" si="188">IF(S41+S43&gt;255,S41+S43-255,S41+S43)</f>
        <v>231</v>
      </c>
      <c r="T44" s="9">
        <f t="shared" ref="T44" si="189">IF(T41+T43&gt;255,T41+T43-255,T41+T43)</f>
        <v>108</v>
      </c>
      <c r="U44" s="9">
        <f t="shared" ref="U44" si="190">IF(U41+U43&gt;255,U41+U43-255,U41+U43)</f>
        <v>183</v>
      </c>
      <c r="V44" s="9">
        <f t="shared" ref="V44" si="191">IF(V41+V43&gt;255,V41+V43-255,V41+V43)</f>
        <v>234</v>
      </c>
      <c r="W44" s="9">
        <f t="shared" ref="W44" si="192">IF(W41+W43&gt;255,W41+W43-255,W41+W43)</f>
        <v>123</v>
      </c>
      <c r="X44" s="9">
        <f t="shared" ref="X44" si="193">IF(X41+X43&gt;255,X41+X43-255,X41+X43)</f>
        <v>72</v>
      </c>
      <c r="Y44" s="9">
        <f t="shared" ref="Y44" si="194">IF(Y41+Y43&gt;255,Y41+Y43-255,Y41+Y43)</f>
        <v>247</v>
      </c>
      <c r="Z44" s="9">
        <f t="shared" ref="Z44" si="195">IF(Z41+Z43&gt;255,Z41+Z43-255,Z41+Z43)</f>
        <v>220</v>
      </c>
      <c r="AA44" s="7"/>
      <c r="AB44" s="7"/>
    </row>
    <row r="45" spans="3:28" ht="12" x14ac:dyDescent="0.7">
      <c r="C45" s="7"/>
      <c r="D45" s="7"/>
      <c r="E45" s="7"/>
      <c r="F45" s="7"/>
      <c r="G45" s="7"/>
      <c r="H45" s="7"/>
      <c r="I45" s="7">
        <f>VLOOKUP(I44,'c1'!$C$5:$D$260,2,FALSE)</f>
        <v>107</v>
      </c>
      <c r="J45" s="7">
        <f>VLOOKUP(J44,'c1'!$C$5:$D$260,2,FALSE)</f>
        <v>204</v>
      </c>
      <c r="K45" s="7">
        <f>VLOOKUP(K44,'c1'!$C$5:$D$260,2,FALSE)</f>
        <v>9</v>
      </c>
      <c r="L45" s="7">
        <f>VLOOKUP(L44,'c1'!$C$5:$D$260,2,FALSE)</f>
        <v>156</v>
      </c>
      <c r="M45" s="7">
        <f>VLOOKUP(M44,'c1'!$C$5:$D$260,2,FALSE)</f>
        <v>191</v>
      </c>
      <c r="N45" s="7">
        <f>VLOOKUP(N44,'c1'!$C$5:$D$260,2,FALSE)</f>
        <v>204</v>
      </c>
      <c r="O45" s="7">
        <f>VLOOKUP(O44,'c1'!$C$5:$D$260,2,FALSE)</f>
        <v>153</v>
      </c>
      <c r="P45" s="7">
        <f>VLOOKUP(P44,'c1'!$C$5:$D$260,2,FALSE)</f>
        <v>166</v>
      </c>
      <c r="Q45" s="7">
        <f>VLOOKUP(Q44,'c1'!$C$5:$D$260,2,FALSE)</f>
        <v>156</v>
      </c>
      <c r="R45" s="7">
        <f>VLOOKUP(R44,'c1'!$C$5:$D$260,2,FALSE)</f>
        <v>119</v>
      </c>
      <c r="S45" s="7">
        <f>VLOOKUP(S44,'c1'!$C$5:$D$260,2,FALSE)</f>
        <v>245</v>
      </c>
      <c r="T45" s="7">
        <f>VLOOKUP(T44,'c1'!$C$5:$D$260,2,FALSE)</f>
        <v>208</v>
      </c>
      <c r="U45" s="7">
        <f>VLOOKUP(U44,'c1'!$C$5:$D$260,2,FALSE)</f>
        <v>196</v>
      </c>
      <c r="V45" s="7">
        <f>VLOOKUP(V44,'c1'!$C$5:$D$260,2,FALSE)</f>
        <v>251</v>
      </c>
      <c r="W45" s="7">
        <f>VLOOKUP(W44,'c1'!$C$5:$D$260,2,FALSE)</f>
        <v>197</v>
      </c>
      <c r="X45" s="7">
        <f>VLOOKUP(X44,'c1'!$C$5:$D$260,2,FALSE)</f>
        <v>101</v>
      </c>
      <c r="Y45" s="7">
        <f>VLOOKUP(Y44,'c1'!$C$5:$D$260,2,FALSE)</f>
        <v>131</v>
      </c>
      <c r="Z45" s="7">
        <f>VLOOKUP(Z44,'c1'!$C$5:$D$260,2,FALSE)</f>
        <v>172</v>
      </c>
      <c r="AA45" s="7"/>
      <c r="AB45" s="7"/>
    </row>
    <row r="46" spans="3:28" ht="12" x14ac:dyDescent="0.7">
      <c r="C46" s="7"/>
      <c r="D46" s="7"/>
      <c r="E46" s="7"/>
      <c r="F46" s="7"/>
      <c r="G46" s="7"/>
      <c r="H46" s="7"/>
      <c r="I46" s="10">
        <f>_xlfn.BITXOR(I40,I45)</f>
        <v>0</v>
      </c>
      <c r="J46" s="10">
        <f t="shared" ref="J46" si="196">_xlfn.BITXOR(J40,J45)</f>
        <v>43</v>
      </c>
      <c r="K46" s="10">
        <f t="shared" ref="K46" si="197">_xlfn.BITXOR(K40,K45)</f>
        <v>92</v>
      </c>
      <c r="L46" s="10">
        <f t="shared" ref="L46" si="198">_xlfn.BITXOR(L40,L45)</f>
        <v>129</v>
      </c>
      <c r="M46" s="10">
        <f t="shared" ref="M46" si="199">_xlfn.BITXOR(M40,M45)</f>
        <v>215</v>
      </c>
      <c r="N46" s="10">
        <f t="shared" ref="N46" si="200">_xlfn.BITXOR(N40,N45)</f>
        <v>100</v>
      </c>
      <c r="O46" s="10">
        <f t="shared" ref="O46" si="201">_xlfn.BITXOR(O40,O45)</f>
        <v>197</v>
      </c>
      <c r="P46" s="10">
        <f t="shared" ref="P46" si="202">_xlfn.BITXOR(P40,P45)</f>
        <v>28</v>
      </c>
      <c r="Q46" s="10">
        <f t="shared" ref="Q46" si="203">_xlfn.BITXOR(Q40,Q45)</f>
        <v>109</v>
      </c>
      <c r="R46" s="10">
        <f t="shared" ref="R46" si="204">_xlfn.BITXOR(R40,R45)</f>
        <v>138</v>
      </c>
      <c r="S46" s="10">
        <f t="shared" ref="S46" si="205">_xlfn.BITXOR(S40,S45)</f>
        <v>2</v>
      </c>
      <c r="T46" s="10">
        <f t="shared" ref="T46" si="206">_xlfn.BITXOR(T40,T45)</f>
        <v>195</v>
      </c>
      <c r="U46" s="10">
        <f t="shared" ref="U46" si="207">_xlfn.BITXOR(U40,U45)</f>
        <v>224</v>
      </c>
      <c r="V46" s="10">
        <f t="shared" ref="V46" si="208">_xlfn.BITXOR(V40,V45)</f>
        <v>70</v>
      </c>
      <c r="W46" s="10">
        <f t="shared" ref="W46" si="209">_xlfn.BITXOR(W40,W45)</f>
        <v>254</v>
      </c>
      <c r="X46" s="10">
        <f t="shared" ref="X46" si="210">_xlfn.BITXOR(X40,X45)</f>
        <v>180</v>
      </c>
      <c r="Y46" s="10">
        <f t="shared" ref="Y46" si="211">_xlfn.BITXOR(Y40,Y45)</f>
        <v>27</v>
      </c>
      <c r="Z46" s="10">
        <f t="shared" ref="Z46" si="212">_xlfn.BITXOR(Z40,Z45)</f>
        <v>172</v>
      </c>
      <c r="AA46" s="7"/>
      <c r="AB46" s="7"/>
    </row>
    <row r="47" spans="3:28" ht="12" x14ac:dyDescent="0.7">
      <c r="C47" s="7"/>
      <c r="D47" s="7"/>
      <c r="E47" s="7"/>
      <c r="F47" s="7"/>
      <c r="G47" s="7"/>
      <c r="H47" s="7"/>
      <c r="I47" s="7"/>
      <c r="J47" s="6">
        <v>0</v>
      </c>
      <c r="K47" s="6">
        <v>43</v>
      </c>
      <c r="L47" s="6">
        <v>139</v>
      </c>
      <c r="M47" s="6">
        <v>206</v>
      </c>
      <c r="N47" s="6">
        <v>78</v>
      </c>
      <c r="O47" s="6">
        <v>43</v>
      </c>
      <c r="P47" s="6">
        <v>239</v>
      </c>
      <c r="Q47" s="6">
        <v>123</v>
      </c>
      <c r="R47" s="6">
        <v>206</v>
      </c>
      <c r="S47" s="6">
        <v>214</v>
      </c>
      <c r="T47" s="6">
        <v>147</v>
      </c>
      <c r="U47" s="6">
        <v>24</v>
      </c>
      <c r="V47" s="6">
        <v>99</v>
      </c>
      <c r="W47" s="6">
        <v>150</v>
      </c>
      <c r="X47" s="6">
        <v>39</v>
      </c>
      <c r="Y47" s="6">
        <v>243</v>
      </c>
      <c r="Z47" s="6">
        <v>163</v>
      </c>
      <c r="AA47" s="6">
        <v>136</v>
      </c>
      <c r="AB47" s="7"/>
    </row>
    <row r="48" spans="3:28" ht="12" x14ac:dyDescent="0.7">
      <c r="C48" s="7"/>
      <c r="D48" s="7"/>
      <c r="E48" s="7"/>
      <c r="F48" s="7"/>
      <c r="G48" s="7"/>
      <c r="H48" s="7"/>
      <c r="I48" s="7"/>
      <c r="J48" s="7">
        <f>J46-J47</f>
        <v>43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3:28" ht="12" x14ac:dyDescent="0.7">
      <c r="C49" s="7"/>
      <c r="D49" s="7"/>
      <c r="E49" s="7"/>
      <c r="F49" s="7"/>
      <c r="G49" s="7"/>
      <c r="H49" s="7"/>
      <c r="I49" s="7"/>
      <c r="J49" s="8">
        <f>VLOOKUP(J48,'c1'!$F$6:$G$260,2,FALSE)</f>
        <v>218</v>
      </c>
      <c r="K49" s="7">
        <f>J49</f>
        <v>218</v>
      </c>
      <c r="L49" s="7">
        <f t="shared" ref="L49:AA49" si="213">K49</f>
        <v>218</v>
      </c>
      <c r="M49" s="7">
        <f t="shared" si="213"/>
        <v>218</v>
      </c>
      <c r="N49" s="7">
        <f t="shared" si="213"/>
        <v>218</v>
      </c>
      <c r="O49" s="7">
        <f t="shared" si="213"/>
        <v>218</v>
      </c>
      <c r="P49" s="7">
        <f t="shared" si="213"/>
        <v>218</v>
      </c>
      <c r="Q49" s="7">
        <f t="shared" si="213"/>
        <v>218</v>
      </c>
      <c r="R49" s="7">
        <f t="shared" si="213"/>
        <v>218</v>
      </c>
      <c r="S49" s="7">
        <f t="shared" si="213"/>
        <v>218</v>
      </c>
      <c r="T49" s="7">
        <f t="shared" si="213"/>
        <v>218</v>
      </c>
      <c r="U49" s="7">
        <f t="shared" si="213"/>
        <v>218</v>
      </c>
      <c r="V49" s="7">
        <f t="shared" si="213"/>
        <v>218</v>
      </c>
      <c r="W49" s="7">
        <f t="shared" si="213"/>
        <v>218</v>
      </c>
      <c r="X49" s="7">
        <f t="shared" si="213"/>
        <v>218</v>
      </c>
      <c r="Y49" s="7">
        <f t="shared" si="213"/>
        <v>218</v>
      </c>
      <c r="Z49" s="7">
        <f t="shared" si="213"/>
        <v>218</v>
      </c>
      <c r="AA49" s="7">
        <f t="shared" si="213"/>
        <v>218</v>
      </c>
      <c r="AB49" s="7"/>
    </row>
    <row r="50" spans="3:28" ht="12" x14ac:dyDescent="0.7">
      <c r="C50" s="7"/>
      <c r="D50" s="7"/>
      <c r="E50" s="7"/>
      <c r="F50" s="7"/>
      <c r="G50" s="7"/>
      <c r="H50" s="7"/>
      <c r="I50" s="7"/>
      <c r="J50" s="9">
        <f>IF(J47+J49&gt;255,J47+J49-255,J47+J49)</f>
        <v>218</v>
      </c>
      <c r="K50" s="9">
        <f t="shared" ref="K50" si="214">IF(K47+K49&gt;255,K47+K49-255,K47+K49)</f>
        <v>6</v>
      </c>
      <c r="L50" s="9">
        <f t="shared" ref="L50" si="215">IF(L47+L49&gt;255,L47+L49-255,L47+L49)</f>
        <v>102</v>
      </c>
      <c r="M50" s="9">
        <f t="shared" ref="M50" si="216">IF(M47+M49&gt;255,M47+M49-255,M47+M49)</f>
        <v>169</v>
      </c>
      <c r="N50" s="9">
        <f t="shared" ref="N50" si="217">IF(N47+N49&gt;255,N47+N49-255,N47+N49)</f>
        <v>41</v>
      </c>
      <c r="O50" s="9">
        <f t="shared" ref="O50" si="218">IF(O47+O49&gt;255,O47+O49-255,O47+O49)</f>
        <v>6</v>
      </c>
      <c r="P50" s="9">
        <f t="shared" ref="P50" si="219">IF(P47+P49&gt;255,P47+P49-255,P47+P49)</f>
        <v>202</v>
      </c>
      <c r="Q50" s="9">
        <f t="shared" ref="Q50" si="220">IF(Q47+Q49&gt;255,Q47+Q49-255,Q47+Q49)</f>
        <v>86</v>
      </c>
      <c r="R50" s="9">
        <f t="shared" ref="R50" si="221">IF(R47+R49&gt;255,R47+R49-255,R47+R49)</f>
        <v>169</v>
      </c>
      <c r="S50" s="9">
        <f t="shared" ref="S50" si="222">IF(S47+S49&gt;255,S47+S49-255,S47+S49)</f>
        <v>177</v>
      </c>
      <c r="T50" s="9">
        <f t="shared" ref="T50" si="223">IF(T47+T49&gt;255,T47+T49-255,T47+T49)</f>
        <v>110</v>
      </c>
      <c r="U50" s="9">
        <f t="shared" ref="U50" si="224">IF(U47+U49&gt;255,U47+U49-255,U47+U49)</f>
        <v>242</v>
      </c>
      <c r="V50" s="9">
        <f t="shared" ref="V50" si="225">IF(V47+V49&gt;255,V47+V49-255,V47+V49)</f>
        <v>62</v>
      </c>
      <c r="W50" s="9">
        <f t="shared" ref="W50" si="226">IF(W47+W49&gt;255,W47+W49-255,W47+W49)</f>
        <v>113</v>
      </c>
      <c r="X50" s="9">
        <f t="shared" ref="X50" si="227">IF(X47+X49&gt;255,X47+X49-255,X47+X49)</f>
        <v>2</v>
      </c>
      <c r="Y50" s="9">
        <f t="shared" ref="Y50" si="228">IF(Y47+Y49&gt;255,Y47+Y49-255,Y47+Y49)</f>
        <v>206</v>
      </c>
      <c r="Z50" s="9">
        <f t="shared" ref="Z50" si="229">IF(Z47+Z49&gt;255,Z47+Z49-255,Z47+Z49)</f>
        <v>126</v>
      </c>
      <c r="AA50" s="9">
        <f t="shared" ref="AA50" si="230">IF(AA47+AA49&gt;255,AA47+AA49-255,AA47+AA49)</f>
        <v>99</v>
      </c>
      <c r="AB50" s="7"/>
    </row>
    <row r="51" spans="3:28" ht="12" x14ac:dyDescent="0.7">
      <c r="C51" s="7"/>
      <c r="D51" s="7"/>
      <c r="E51" s="7"/>
      <c r="F51" s="7"/>
      <c r="G51" s="7"/>
      <c r="H51" s="7"/>
      <c r="I51" s="7"/>
      <c r="J51" s="7">
        <f>VLOOKUP(J50,'c1'!$C$5:$D$260,2,FALSE)</f>
        <v>43</v>
      </c>
      <c r="K51" s="7">
        <f>VLOOKUP(K50,'c1'!$C$5:$D$260,2,FALSE)</f>
        <v>64</v>
      </c>
      <c r="L51" s="7">
        <f>VLOOKUP(L50,'c1'!$C$5:$D$260,2,FALSE)</f>
        <v>68</v>
      </c>
      <c r="M51" s="7">
        <f>VLOOKUP(M50,'c1'!$C$5:$D$260,2,FALSE)</f>
        <v>229</v>
      </c>
      <c r="N51" s="7">
        <f>VLOOKUP(N50,'c1'!$C$5:$D$260,2,FALSE)</f>
        <v>212</v>
      </c>
      <c r="O51" s="7">
        <f>VLOOKUP(O50,'c1'!$C$5:$D$260,2,FALSE)</f>
        <v>64</v>
      </c>
      <c r="P51" s="7">
        <f>VLOOKUP(P50,'c1'!$C$5:$D$260,2,FALSE)</f>
        <v>112</v>
      </c>
      <c r="Q51" s="7">
        <f>VLOOKUP(Q50,'c1'!$C$5:$D$260,2,FALSE)</f>
        <v>177</v>
      </c>
      <c r="R51" s="7">
        <f>VLOOKUP(R50,'c1'!$C$5:$D$260,2,FALSE)</f>
        <v>229</v>
      </c>
      <c r="S51" s="7">
        <f>VLOOKUP(S50,'c1'!$C$5:$D$260,2,FALSE)</f>
        <v>219</v>
      </c>
      <c r="T51" s="7">
        <f>VLOOKUP(T50,'c1'!$C$5:$D$260,2,FALSE)</f>
        <v>103</v>
      </c>
      <c r="U51" s="7">
        <f>VLOOKUP(U50,'c1'!$C$5:$D$260,2,FALSE)</f>
        <v>176</v>
      </c>
      <c r="V51" s="7">
        <f>VLOOKUP(V50,'c1'!$C$5:$D$260,2,FALSE)</f>
        <v>222</v>
      </c>
      <c r="W51" s="7">
        <f>VLOOKUP(W50,'c1'!$C$5:$D$260,2,FALSE)</f>
        <v>31</v>
      </c>
      <c r="X51" s="7">
        <f>VLOOKUP(X50,'c1'!$C$5:$D$260,2,FALSE)</f>
        <v>4</v>
      </c>
      <c r="Y51" s="7">
        <f>VLOOKUP(Y50,'c1'!$C$5:$D$260,2,FALSE)</f>
        <v>83</v>
      </c>
      <c r="Z51" s="7">
        <f>VLOOKUP(Z50,'c1'!$C$5:$D$260,2,FALSE)</f>
        <v>102</v>
      </c>
      <c r="AA51" s="7">
        <f>VLOOKUP(AA50,'c1'!$C$5:$D$260,2,FALSE)</f>
        <v>134</v>
      </c>
      <c r="AB51" s="7"/>
    </row>
    <row r="52" spans="3:28" ht="12" x14ac:dyDescent="0.7">
      <c r="C52" s="7"/>
      <c r="D52" s="7"/>
      <c r="E52" s="7"/>
      <c r="F52" s="7"/>
      <c r="G52" s="7"/>
      <c r="H52" s="7"/>
      <c r="I52" s="7"/>
      <c r="J52" s="10">
        <f>_xlfn.BITXOR(J46,J51)</f>
        <v>0</v>
      </c>
      <c r="K52" s="10">
        <f t="shared" ref="K52" si="231">_xlfn.BITXOR(K46,K51)</f>
        <v>28</v>
      </c>
      <c r="L52" s="10">
        <f t="shared" ref="L52" si="232">_xlfn.BITXOR(L46,L51)</f>
        <v>197</v>
      </c>
      <c r="M52" s="10">
        <f t="shared" ref="M52" si="233">_xlfn.BITXOR(M46,M51)</f>
        <v>50</v>
      </c>
      <c r="N52" s="10">
        <f t="shared" ref="N52" si="234">_xlfn.BITXOR(N46,N51)</f>
        <v>176</v>
      </c>
      <c r="O52" s="10">
        <f t="shared" ref="O52" si="235">_xlfn.BITXOR(O46,O51)</f>
        <v>133</v>
      </c>
      <c r="P52" s="10">
        <f t="shared" ref="P52" si="236">_xlfn.BITXOR(P46,P51)</f>
        <v>108</v>
      </c>
      <c r="Q52" s="10">
        <f t="shared" ref="Q52" si="237">_xlfn.BITXOR(Q46,Q51)</f>
        <v>220</v>
      </c>
      <c r="R52" s="10">
        <f t="shared" ref="R52" si="238">_xlfn.BITXOR(R46,R51)</f>
        <v>111</v>
      </c>
      <c r="S52" s="10">
        <f t="shared" ref="S52" si="239">_xlfn.BITXOR(S46,S51)</f>
        <v>217</v>
      </c>
      <c r="T52" s="10">
        <f t="shared" ref="T52" si="240">_xlfn.BITXOR(T46,T51)</f>
        <v>164</v>
      </c>
      <c r="U52" s="10">
        <f t="shared" ref="U52" si="241">_xlfn.BITXOR(U46,U51)</f>
        <v>80</v>
      </c>
      <c r="V52" s="10">
        <f t="shared" ref="V52" si="242">_xlfn.BITXOR(V46,V51)</f>
        <v>152</v>
      </c>
      <c r="W52" s="10">
        <f t="shared" ref="W52" si="243">_xlfn.BITXOR(W46,W51)</f>
        <v>225</v>
      </c>
      <c r="X52" s="10">
        <f t="shared" ref="X52" si="244">_xlfn.BITXOR(X46,X51)</f>
        <v>176</v>
      </c>
      <c r="Y52" s="10">
        <f t="shared" ref="Y52" si="245">_xlfn.BITXOR(Y46,Y51)</f>
        <v>72</v>
      </c>
      <c r="Z52" s="10">
        <f t="shared" ref="Z52" si="246">_xlfn.BITXOR(Z46,Z51)</f>
        <v>202</v>
      </c>
      <c r="AA52" s="10">
        <f t="shared" ref="AA52" si="247">_xlfn.BITXOR(AA46,AA51)</f>
        <v>134</v>
      </c>
      <c r="AB52" s="7"/>
    </row>
    <row r="53" spans="3:28" ht="12" x14ac:dyDescent="0.7">
      <c r="C53" s="7"/>
      <c r="D53" s="7"/>
      <c r="E53" s="7"/>
      <c r="F53" s="7"/>
      <c r="G53" s="7"/>
      <c r="H53" s="7"/>
      <c r="I53" s="7"/>
      <c r="J53" s="7"/>
      <c r="K53" s="6">
        <v>0</v>
      </c>
      <c r="L53" s="6">
        <v>43</v>
      </c>
      <c r="M53" s="6">
        <v>139</v>
      </c>
      <c r="N53" s="6">
        <v>206</v>
      </c>
      <c r="O53" s="6">
        <v>78</v>
      </c>
      <c r="P53" s="6">
        <v>43</v>
      </c>
      <c r="Q53" s="6">
        <v>239</v>
      </c>
      <c r="R53" s="6">
        <v>123</v>
      </c>
      <c r="S53" s="6">
        <v>206</v>
      </c>
      <c r="T53" s="6">
        <v>214</v>
      </c>
      <c r="U53" s="6">
        <v>147</v>
      </c>
      <c r="V53" s="6">
        <v>24</v>
      </c>
      <c r="W53" s="6">
        <v>99</v>
      </c>
      <c r="X53" s="6">
        <v>150</v>
      </c>
      <c r="Y53" s="6">
        <v>39</v>
      </c>
      <c r="Z53" s="6">
        <v>243</v>
      </c>
      <c r="AA53" s="6">
        <v>163</v>
      </c>
      <c r="AB53" s="6">
        <v>136</v>
      </c>
    </row>
    <row r="54" spans="3:28" ht="12" x14ac:dyDescent="0.7">
      <c r="C54" s="7"/>
      <c r="D54" s="7"/>
      <c r="E54" s="7"/>
      <c r="F54" s="7"/>
      <c r="G54" s="7"/>
      <c r="H54" s="7"/>
      <c r="I54" s="7"/>
      <c r="J54" s="7"/>
      <c r="K54" s="7">
        <f>K52-K53</f>
        <v>28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3:28" ht="12" x14ac:dyDescent="0.7">
      <c r="C55" s="7"/>
      <c r="D55" s="7"/>
      <c r="E55" s="7"/>
      <c r="F55" s="7"/>
      <c r="G55" s="7"/>
      <c r="H55" s="7"/>
      <c r="I55" s="7"/>
      <c r="J55" s="7"/>
      <c r="K55" s="8">
        <f>VLOOKUP(K54,'c1'!$F$6:$G$260,2,FALSE)</f>
        <v>200</v>
      </c>
      <c r="L55" s="7">
        <f>K55</f>
        <v>200</v>
      </c>
      <c r="M55" s="7">
        <f t="shared" ref="M55:AB55" si="248">L55</f>
        <v>200</v>
      </c>
      <c r="N55" s="7">
        <f t="shared" si="248"/>
        <v>200</v>
      </c>
      <c r="O55" s="7">
        <f t="shared" si="248"/>
        <v>200</v>
      </c>
      <c r="P55" s="7">
        <f t="shared" si="248"/>
        <v>200</v>
      </c>
      <c r="Q55" s="7">
        <f t="shared" si="248"/>
        <v>200</v>
      </c>
      <c r="R55" s="7">
        <f t="shared" si="248"/>
        <v>200</v>
      </c>
      <c r="S55" s="7">
        <f t="shared" si="248"/>
        <v>200</v>
      </c>
      <c r="T55" s="7">
        <f t="shared" si="248"/>
        <v>200</v>
      </c>
      <c r="U55" s="7">
        <f t="shared" si="248"/>
        <v>200</v>
      </c>
      <c r="V55" s="7">
        <f t="shared" si="248"/>
        <v>200</v>
      </c>
      <c r="W55" s="7">
        <f t="shared" si="248"/>
        <v>200</v>
      </c>
      <c r="X55" s="7">
        <f t="shared" si="248"/>
        <v>200</v>
      </c>
      <c r="Y55" s="7">
        <f t="shared" si="248"/>
        <v>200</v>
      </c>
      <c r="Z55" s="7">
        <f t="shared" si="248"/>
        <v>200</v>
      </c>
      <c r="AA55" s="7">
        <f t="shared" si="248"/>
        <v>200</v>
      </c>
      <c r="AB55" s="7">
        <f t="shared" si="248"/>
        <v>200</v>
      </c>
    </row>
    <row r="56" spans="3:28" ht="12" x14ac:dyDescent="0.7">
      <c r="C56" s="7"/>
      <c r="D56" s="7"/>
      <c r="E56" s="7"/>
      <c r="F56" s="7"/>
      <c r="G56" s="7"/>
      <c r="H56" s="7"/>
      <c r="I56" s="7"/>
      <c r="J56" s="7"/>
      <c r="K56" s="9">
        <f>IF(K53+K55&gt;255,K53+K55-255,K53+K55)</f>
        <v>200</v>
      </c>
      <c r="L56" s="9">
        <f t="shared" ref="L56" si="249">IF(L53+L55&gt;255,L53+L55-255,L53+L55)</f>
        <v>243</v>
      </c>
      <c r="M56" s="9">
        <f t="shared" ref="M56" si="250">IF(M53+M55&gt;255,M53+M55-255,M53+M55)</f>
        <v>84</v>
      </c>
      <c r="N56" s="9">
        <f t="shared" ref="N56" si="251">IF(N53+N55&gt;255,N53+N55-255,N53+N55)</f>
        <v>151</v>
      </c>
      <c r="O56" s="9">
        <f t="shared" ref="O56" si="252">IF(O53+O55&gt;255,O53+O55-255,O53+O55)</f>
        <v>23</v>
      </c>
      <c r="P56" s="9">
        <f t="shared" ref="P56" si="253">IF(P53+P55&gt;255,P53+P55-255,P53+P55)</f>
        <v>243</v>
      </c>
      <c r="Q56" s="9">
        <f t="shared" ref="Q56" si="254">IF(Q53+Q55&gt;255,Q53+Q55-255,Q53+Q55)</f>
        <v>184</v>
      </c>
      <c r="R56" s="9">
        <f t="shared" ref="R56" si="255">IF(R53+R55&gt;255,R53+R55-255,R53+R55)</f>
        <v>68</v>
      </c>
      <c r="S56" s="9">
        <f t="shared" ref="S56" si="256">IF(S53+S55&gt;255,S53+S55-255,S53+S55)</f>
        <v>151</v>
      </c>
      <c r="T56" s="9">
        <f t="shared" ref="T56" si="257">IF(T53+T55&gt;255,T53+T55-255,T53+T55)</f>
        <v>159</v>
      </c>
      <c r="U56" s="9">
        <f t="shared" ref="U56" si="258">IF(U53+U55&gt;255,U53+U55-255,U53+U55)</f>
        <v>92</v>
      </c>
      <c r="V56" s="9">
        <f t="shared" ref="V56" si="259">IF(V53+V55&gt;255,V53+V55-255,V53+V55)</f>
        <v>224</v>
      </c>
      <c r="W56" s="9">
        <f t="shared" ref="W56" si="260">IF(W53+W55&gt;255,W53+W55-255,W53+W55)</f>
        <v>44</v>
      </c>
      <c r="X56" s="9">
        <f t="shared" ref="X56" si="261">IF(X53+X55&gt;255,X53+X55-255,X53+X55)</f>
        <v>95</v>
      </c>
      <c r="Y56" s="9">
        <f t="shared" ref="Y56" si="262">IF(Y53+Y55&gt;255,Y53+Y55-255,Y53+Y55)</f>
        <v>239</v>
      </c>
      <c r="Z56" s="9">
        <f t="shared" ref="Z56" si="263">IF(Z53+Z55&gt;255,Z53+Z55-255,Z53+Z55)</f>
        <v>188</v>
      </c>
      <c r="AA56" s="9">
        <f t="shared" ref="AA56" si="264">IF(AA53+AA55&gt;255,AA53+AA55-255,AA53+AA55)</f>
        <v>108</v>
      </c>
      <c r="AB56" s="9">
        <f t="shared" ref="AB56" si="265">IF(AB53+AB55&gt;255,AB53+AB55-255,AB53+AB55)</f>
        <v>81</v>
      </c>
    </row>
    <row r="57" spans="3:28" ht="12" x14ac:dyDescent="0.7">
      <c r="C57" s="7"/>
      <c r="D57" s="7"/>
      <c r="E57" s="7"/>
      <c r="F57" s="7"/>
      <c r="G57" s="7"/>
      <c r="H57" s="7"/>
      <c r="I57" s="7"/>
      <c r="J57" s="7"/>
      <c r="K57" s="7">
        <f>VLOOKUP(K56,'c1'!$C$5:$D$260,2,FALSE)</f>
        <v>28</v>
      </c>
      <c r="L57" s="7">
        <f>VLOOKUP(L56,'c1'!$C$5:$D$260,2,FALSE)</f>
        <v>125</v>
      </c>
      <c r="M57" s="7">
        <f>VLOOKUP(M56,'c1'!$C$5:$D$260,2,FALSE)</f>
        <v>107</v>
      </c>
      <c r="N57" s="7">
        <f>VLOOKUP(N56,'c1'!$C$5:$D$260,2,FALSE)</f>
        <v>170</v>
      </c>
      <c r="O57" s="7">
        <f>VLOOKUP(O56,'c1'!$C$5:$D$260,2,FALSE)</f>
        <v>201</v>
      </c>
      <c r="P57" s="7">
        <f>VLOOKUP(P56,'c1'!$C$5:$D$260,2,FALSE)</f>
        <v>125</v>
      </c>
      <c r="Q57" s="7">
        <f>VLOOKUP(Q56,'c1'!$C$5:$D$260,2,FALSE)</f>
        <v>149</v>
      </c>
      <c r="R57" s="7">
        <f>VLOOKUP(R56,'c1'!$C$5:$D$260,2,FALSE)</f>
        <v>153</v>
      </c>
      <c r="S57" s="7">
        <f>VLOOKUP(S56,'c1'!$C$5:$D$260,2,FALSE)</f>
        <v>170</v>
      </c>
      <c r="T57" s="7">
        <f>VLOOKUP(T56,'c1'!$C$5:$D$260,2,FALSE)</f>
        <v>115</v>
      </c>
      <c r="U57" s="7">
        <f>VLOOKUP(U56,'c1'!$C$5:$D$260,2,FALSE)</f>
        <v>91</v>
      </c>
      <c r="V57" s="7">
        <f>VLOOKUP(V56,'c1'!$C$5:$D$260,2,FALSE)</f>
        <v>18</v>
      </c>
      <c r="W57" s="7">
        <f>VLOOKUP(W56,'c1'!$C$5:$D$260,2,FALSE)</f>
        <v>238</v>
      </c>
      <c r="X57" s="7">
        <f>VLOOKUP(X56,'c1'!$C$5:$D$260,2,FALSE)</f>
        <v>226</v>
      </c>
      <c r="Y57" s="7">
        <f>VLOOKUP(Y56,'c1'!$C$5:$D$260,2,FALSE)</f>
        <v>22</v>
      </c>
      <c r="Z57" s="7">
        <f>VLOOKUP(Z56,'c1'!$C$5:$D$260,2,FALSE)</f>
        <v>165</v>
      </c>
      <c r="AA57" s="7">
        <f>VLOOKUP(AA56,'c1'!$C$5:$D$260,2,FALSE)</f>
        <v>208</v>
      </c>
      <c r="AB57" s="7">
        <f>VLOOKUP(AB56,'c1'!$C$5:$D$260,2,FALSE)</f>
        <v>231</v>
      </c>
    </row>
    <row r="58" spans="3:28" ht="12" x14ac:dyDescent="0.7">
      <c r="C58" s="7"/>
      <c r="D58" s="7"/>
      <c r="E58" s="7"/>
      <c r="F58" s="7"/>
      <c r="G58" s="7"/>
      <c r="H58" s="7"/>
      <c r="I58" s="7"/>
      <c r="J58" s="7"/>
      <c r="K58" s="10">
        <f>_xlfn.BITXOR(K52,K57)</f>
        <v>0</v>
      </c>
      <c r="L58" s="10">
        <f t="shared" ref="L58" si="266">_xlfn.BITXOR(L52,L57)</f>
        <v>184</v>
      </c>
      <c r="M58" s="10">
        <f t="shared" ref="M58" si="267">_xlfn.BITXOR(M52,M57)</f>
        <v>89</v>
      </c>
      <c r="N58" s="10">
        <f t="shared" ref="N58" si="268">_xlfn.BITXOR(N52,N57)</f>
        <v>26</v>
      </c>
      <c r="O58" s="10">
        <f t="shared" ref="O58" si="269">_xlfn.BITXOR(O52,O57)</f>
        <v>76</v>
      </c>
      <c r="P58" s="10">
        <f t="shared" ref="P58" si="270">_xlfn.BITXOR(P52,P57)</f>
        <v>17</v>
      </c>
      <c r="Q58" s="10">
        <f t="shared" ref="Q58" si="271">_xlfn.BITXOR(Q52,Q57)</f>
        <v>73</v>
      </c>
      <c r="R58" s="10">
        <f t="shared" ref="R58" si="272">_xlfn.BITXOR(R52,R57)</f>
        <v>246</v>
      </c>
      <c r="S58" s="10">
        <f t="shared" ref="S58" si="273">_xlfn.BITXOR(S52,S57)</f>
        <v>115</v>
      </c>
      <c r="T58" s="10">
        <f t="shared" ref="T58" si="274">_xlfn.BITXOR(T52,T57)</f>
        <v>215</v>
      </c>
      <c r="U58" s="10">
        <f t="shared" ref="U58" si="275">_xlfn.BITXOR(U52,U57)</f>
        <v>11</v>
      </c>
      <c r="V58" s="10">
        <f t="shared" ref="V58" si="276">_xlfn.BITXOR(V52,V57)</f>
        <v>138</v>
      </c>
      <c r="W58" s="10">
        <f t="shared" ref="W58" si="277">_xlfn.BITXOR(W52,W57)</f>
        <v>15</v>
      </c>
      <c r="X58" s="10">
        <f t="shared" ref="X58" si="278">_xlfn.BITXOR(X52,X57)</f>
        <v>82</v>
      </c>
      <c r="Y58" s="10">
        <f t="shared" ref="Y58" si="279">_xlfn.BITXOR(Y52,Y57)</f>
        <v>94</v>
      </c>
      <c r="Z58" s="10">
        <f t="shared" ref="Z58" si="280">_xlfn.BITXOR(Z52,Z57)</f>
        <v>111</v>
      </c>
      <c r="AA58" s="10">
        <f t="shared" ref="AA58" si="281">_xlfn.BITXOR(AA52,AA57)</f>
        <v>86</v>
      </c>
      <c r="AB58" s="10">
        <f t="shared" ref="AB58" si="282">_xlfn.BITXOR(AB52,AB57)</f>
        <v>231</v>
      </c>
    </row>
    <row r="60" spans="3:28" x14ac:dyDescent="0.7">
      <c r="L60" s="1" t="str">
        <f ca="1">CELL("address",L58)</f>
        <v>$L$58</v>
      </c>
      <c r="M60" s="4" t="str">
        <f t="shared" ref="M60:AB60" ca="1" si="283">CELL("address",M58)</f>
        <v>$M$58</v>
      </c>
      <c r="N60" s="4" t="str">
        <f t="shared" ca="1" si="283"/>
        <v>$N$58</v>
      </c>
      <c r="O60" s="4" t="str">
        <f t="shared" ca="1" si="283"/>
        <v>$O$58</v>
      </c>
      <c r="P60" s="4" t="str">
        <f t="shared" ca="1" si="283"/>
        <v>$P$58</v>
      </c>
      <c r="Q60" s="4" t="str">
        <f t="shared" ca="1" si="283"/>
        <v>$Q$58</v>
      </c>
      <c r="R60" s="4" t="str">
        <f t="shared" ca="1" si="283"/>
        <v>$R$58</v>
      </c>
      <c r="S60" s="4" t="str">
        <f t="shared" ca="1" si="283"/>
        <v>$S$58</v>
      </c>
      <c r="T60" s="4" t="str">
        <f t="shared" ca="1" si="283"/>
        <v>$T$58</v>
      </c>
      <c r="U60" s="4" t="str">
        <f t="shared" ca="1" si="283"/>
        <v>$U$58</v>
      </c>
      <c r="V60" s="4" t="str">
        <f t="shared" ca="1" si="283"/>
        <v>$V$58</v>
      </c>
      <c r="W60" s="4" t="str">
        <f t="shared" ca="1" si="283"/>
        <v>$W$58</v>
      </c>
      <c r="X60" s="4" t="str">
        <f t="shared" ca="1" si="283"/>
        <v>$X$58</v>
      </c>
      <c r="Y60" s="4" t="str">
        <f t="shared" ca="1" si="283"/>
        <v>$Y$58</v>
      </c>
      <c r="Z60" s="4" t="str">
        <f t="shared" ca="1" si="283"/>
        <v>$Z$58</v>
      </c>
      <c r="AA60" s="4" t="str">
        <f t="shared" ca="1" si="283"/>
        <v>$AA$58</v>
      </c>
      <c r="AB60" s="4" t="str">
        <f t="shared" ca="1" si="283"/>
        <v>$AB$58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B0DB-65EE-4262-A55D-2D77C84009D5}">
  <dimension ref="C1:C7"/>
  <sheetViews>
    <sheetView tabSelected="1" workbookViewId="0">
      <selection activeCell="B1" sqref="A1:B1048576"/>
    </sheetView>
  </sheetViews>
  <sheetFormatPr defaultRowHeight="12" x14ac:dyDescent="0.7"/>
  <cols>
    <col min="1" max="2" width="4.0625" style="70" customWidth="1"/>
    <col min="3" max="3" width="26.8125" style="70" customWidth="1"/>
    <col min="4" max="16384" width="9" style="70"/>
  </cols>
  <sheetData>
    <row r="1" spans="3:3" ht="12.75" x14ac:dyDescent="0.7">
      <c r="C1" s="73" t="str">
        <f>IF('b1'!F14&gt;'b1'!C29,"バイト数オーバー","")</f>
        <v/>
      </c>
    </row>
    <row r="2" spans="3:3" x14ac:dyDescent="0.7">
      <c r="C2" s="72" t="s">
        <v>267</v>
      </c>
    </row>
    <row r="3" spans="3:3" ht="12.4" thickBot="1" x14ac:dyDescent="0.75"/>
    <row r="4" spans="3:3" ht="59.75" customHeight="1" thickBot="1" x14ac:dyDescent="0.75">
      <c r="C4" s="71" t="s">
        <v>270</v>
      </c>
    </row>
    <row r="6" spans="3:3" x14ac:dyDescent="0.7">
      <c r="C6" s="74" t="s">
        <v>268</v>
      </c>
    </row>
    <row r="7" spans="3:3" x14ac:dyDescent="0.7">
      <c r="C7" s="74" t="s">
        <v>269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0671-F591-4807-BF4C-CFB7A34839A9}">
  <sheetPr codeName="Sheet14"/>
  <dimension ref="A1:AA30"/>
  <sheetViews>
    <sheetView workbookViewId="0">
      <selection activeCell="V1" activeCellId="6" sqref="D1:D1048576 G1:G1048576 J1:J1048576 M1:M1048576 P1:P1048576 S1:S1048576 V1:V1048576"/>
    </sheetView>
  </sheetViews>
  <sheetFormatPr defaultColWidth="1.875" defaultRowHeight="11.35" customHeight="1" x14ac:dyDescent="0.7"/>
  <cols>
    <col min="1" max="16384" width="1.875" style="35"/>
  </cols>
  <sheetData>
    <row r="1" spans="1:27" ht="11.35" customHeight="1" x14ac:dyDescent="0.7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1.35" customHeight="1" x14ac:dyDescent="0.7">
      <c r="A2" s="34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  <c r="R2" s="36"/>
      <c r="S2" s="36"/>
      <c r="T2" s="36"/>
      <c r="U2" s="36"/>
      <c r="V2" s="36"/>
      <c r="W2" s="36"/>
      <c r="X2" s="36"/>
      <c r="Y2" s="36"/>
      <c r="Z2" s="36"/>
      <c r="AA2" s="34"/>
    </row>
    <row r="3" spans="1:27" ht="11.35" customHeight="1" x14ac:dyDescent="0.7">
      <c r="A3" s="34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4"/>
    </row>
    <row r="4" spans="1:27" ht="11.35" customHeight="1" x14ac:dyDescent="0.7">
      <c r="A4" s="34"/>
      <c r="B4" s="36"/>
      <c r="C4" s="36"/>
      <c r="D4" s="38"/>
      <c r="E4" s="38"/>
      <c r="F4" s="38"/>
      <c r="G4" s="38"/>
      <c r="H4" s="38"/>
      <c r="I4" s="38"/>
      <c r="J4" s="38"/>
      <c r="K4" s="39"/>
      <c r="L4" s="38"/>
      <c r="M4" s="40">
        <v>1</v>
      </c>
      <c r="N4" s="40"/>
      <c r="O4" s="40"/>
      <c r="P4" s="40">
        <v>1</v>
      </c>
      <c r="Q4" s="39"/>
      <c r="R4" s="38"/>
      <c r="S4" s="38"/>
      <c r="T4" s="38"/>
      <c r="U4" s="38"/>
      <c r="V4" s="38"/>
      <c r="W4" s="38"/>
      <c r="X4" s="38"/>
      <c r="Y4" s="36"/>
      <c r="Z4" s="36"/>
      <c r="AA4" s="34"/>
    </row>
    <row r="5" spans="1:27" ht="11.35" customHeight="1" x14ac:dyDescent="0.7">
      <c r="A5" s="34"/>
      <c r="B5" s="36"/>
      <c r="C5" s="36"/>
      <c r="D5" s="38"/>
      <c r="E5" s="36"/>
      <c r="F5" s="36"/>
      <c r="G5" s="36"/>
      <c r="H5" s="36"/>
      <c r="I5" s="36"/>
      <c r="J5" s="38"/>
      <c r="K5" s="39"/>
      <c r="L5" s="38"/>
      <c r="M5" s="40">
        <v>1</v>
      </c>
      <c r="N5" s="40"/>
      <c r="O5" s="40"/>
      <c r="P5" s="40">
        <v>1</v>
      </c>
      <c r="Q5" s="39"/>
      <c r="R5" s="38"/>
      <c r="S5" s="36"/>
      <c r="T5" s="36"/>
      <c r="U5" s="36"/>
      <c r="V5" s="36"/>
      <c r="W5" s="36"/>
      <c r="X5" s="38"/>
      <c r="Y5" s="36"/>
      <c r="Z5" s="36"/>
      <c r="AA5" s="34"/>
    </row>
    <row r="6" spans="1:27" ht="11.35" customHeight="1" x14ac:dyDescent="0.7">
      <c r="A6" s="34"/>
      <c r="B6" s="36"/>
      <c r="C6" s="36"/>
      <c r="D6" s="38"/>
      <c r="E6" s="36"/>
      <c r="F6" s="38"/>
      <c r="G6" s="38"/>
      <c r="H6" s="38"/>
      <c r="I6" s="36"/>
      <c r="J6" s="38"/>
      <c r="K6" s="39"/>
      <c r="L6" s="38"/>
      <c r="M6" s="40">
        <v>1</v>
      </c>
      <c r="N6" s="40"/>
      <c r="O6" s="40"/>
      <c r="P6" s="40">
        <v>1</v>
      </c>
      <c r="Q6" s="39"/>
      <c r="R6" s="38"/>
      <c r="S6" s="36"/>
      <c r="T6" s="38"/>
      <c r="U6" s="38"/>
      <c r="V6" s="38"/>
      <c r="W6" s="36"/>
      <c r="X6" s="38"/>
      <c r="Y6" s="36"/>
      <c r="Z6" s="36"/>
      <c r="AA6" s="34"/>
    </row>
    <row r="7" spans="1:27" ht="11.35" customHeight="1" x14ac:dyDescent="0.7">
      <c r="A7" s="34"/>
      <c r="B7" s="36"/>
      <c r="C7" s="36"/>
      <c r="D7" s="38"/>
      <c r="E7" s="36"/>
      <c r="F7" s="38"/>
      <c r="G7" s="38"/>
      <c r="H7" s="38"/>
      <c r="I7" s="36"/>
      <c r="J7" s="38"/>
      <c r="K7" s="39"/>
      <c r="M7" s="40">
        <v>1</v>
      </c>
      <c r="N7" s="40"/>
      <c r="O7" s="40"/>
      <c r="P7" s="40">
        <v>1</v>
      </c>
      <c r="Q7" s="39"/>
      <c r="R7" s="38"/>
      <c r="S7" s="36"/>
      <c r="T7" s="38"/>
      <c r="U7" s="38"/>
      <c r="V7" s="38"/>
      <c r="W7" s="36"/>
      <c r="X7" s="38"/>
      <c r="Y7" s="36"/>
      <c r="Z7" s="36"/>
      <c r="AA7" s="34"/>
    </row>
    <row r="8" spans="1:27" ht="11.35" customHeight="1" x14ac:dyDescent="0.7">
      <c r="A8" s="34"/>
      <c r="B8" s="36"/>
      <c r="C8" s="36"/>
      <c r="D8" s="38"/>
      <c r="E8" s="36"/>
      <c r="F8" s="38"/>
      <c r="G8" s="38"/>
      <c r="H8" s="38"/>
      <c r="I8" s="36"/>
      <c r="J8" s="38"/>
      <c r="K8" s="39"/>
      <c r="M8" s="40">
        <v>1</v>
      </c>
      <c r="N8" s="40"/>
      <c r="O8" s="40"/>
      <c r="P8" s="40">
        <v>1</v>
      </c>
      <c r="Q8" s="39"/>
      <c r="R8" s="38"/>
      <c r="S8" s="36"/>
      <c r="T8" s="38"/>
      <c r="U8" s="38"/>
      <c r="V8" s="38"/>
      <c r="W8" s="36"/>
      <c r="X8" s="38"/>
      <c r="Y8" s="36"/>
      <c r="Z8" s="36"/>
      <c r="AA8" s="34"/>
    </row>
    <row r="9" spans="1:27" ht="11.35" customHeight="1" x14ac:dyDescent="0.7">
      <c r="A9" s="34"/>
      <c r="B9" s="36"/>
      <c r="C9" s="36"/>
      <c r="D9" s="38"/>
      <c r="E9" s="36"/>
      <c r="F9" s="36"/>
      <c r="G9" s="36"/>
      <c r="H9" s="36"/>
      <c r="I9" s="36"/>
      <c r="J9" s="38"/>
      <c r="K9" s="39"/>
      <c r="L9" s="38"/>
      <c r="M9" s="40">
        <v>1</v>
      </c>
      <c r="N9" s="40"/>
      <c r="O9" s="40"/>
      <c r="P9" s="40">
        <v>1</v>
      </c>
      <c r="Q9" s="39"/>
      <c r="R9" s="38"/>
      <c r="S9" s="36"/>
      <c r="T9" s="36"/>
      <c r="U9" s="36"/>
      <c r="V9" s="36"/>
      <c r="W9" s="36"/>
      <c r="X9" s="38"/>
      <c r="Y9" s="36"/>
      <c r="Z9" s="36"/>
      <c r="AA9" s="34"/>
    </row>
    <row r="10" spans="1:27" ht="11.35" customHeight="1" x14ac:dyDescent="0.7">
      <c r="A10" s="34"/>
      <c r="B10" s="36"/>
      <c r="C10" s="36"/>
      <c r="D10" s="38"/>
      <c r="E10" s="38"/>
      <c r="F10" s="38"/>
      <c r="G10" s="38"/>
      <c r="H10" s="38"/>
      <c r="I10" s="38"/>
      <c r="J10" s="38"/>
      <c r="K10" s="41"/>
      <c r="L10" s="38"/>
      <c r="M10" s="41"/>
      <c r="N10" s="38"/>
      <c r="O10" s="41"/>
      <c r="P10" s="38"/>
      <c r="Q10" s="41"/>
      <c r="R10" s="38"/>
      <c r="S10" s="38"/>
      <c r="T10" s="38"/>
      <c r="U10" s="38"/>
      <c r="V10" s="38"/>
      <c r="W10" s="38"/>
      <c r="X10" s="38"/>
      <c r="Y10" s="36"/>
      <c r="Z10" s="36"/>
      <c r="AA10" s="34"/>
    </row>
    <row r="11" spans="1:27" ht="11.35" customHeight="1" x14ac:dyDescent="0.7">
      <c r="A11" s="34"/>
      <c r="B11" s="36"/>
      <c r="C11" s="36"/>
      <c r="D11" s="39"/>
      <c r="E11" s="39"/>
      <c r="F11" s="39"/>
      <c r="G11" s="39"/>
      <c r="H11" s="39"/>
      <c r="I11" s="39"/>
      <c r="J11" s="41"/>
      <c r="K11" s="39"/>
      <c r="L11" s="38"/>
      <c r="M11" s="40">
        <v>1</v>
      </c>
      <c r="N11" s="40"/>
      <c r="O11" s="40"/>
      <c r="P11" s="40">
        <v>1</v>
      </c>
      <c r="Q11" s="39"/>
      <c r="R11" s="39"/>
      <c r="S11" s="39"/>
      <c r="T11" s="39"/>
      <c r="U11" s="39"/>
      <c r="V11" s="39"/>
      <c r="W11" s="39"/>
      <c r="X11" s="39"/>
      <c r="Y11" s="36"/>
      <c r="Z11" s="36"/>
      <c r="AA11" s="34"/>
    </row>
    <row r="12" spans="1:27" ht="11.35" customHeight="1" x14ac:dyDescent="0.7">
      <c r="A12" s="34"/>
      <c r="B12" s="36"/>
      <c r="C12" s="36"/>
      <c r="F12" s="38"/>
      <c r="G12" s="38"/>
      <c r="H12" s="38"/>
      <c r="J12" s="38"/>
      <c r="L12" s="38"/>
      <c r="M12" s="40">
        <v>1</v>
      </c>
      <c r="N12" s="40"/>
      <c r="O12" s="40"/>
      <c r="P12" s="40">
        <v>1</v>
      </c>
      <c r="Q12" s="38"/>
      <c r="R12" s="38"/>
      <c r="S12" s="38"/>
      <c r="V12" s="38"/>
      <c r="W12" s="38"/>
      <c r="X12" s="38"/>
      <c r="Y12" s="36"/>
      <c r="Z12" s="36"/>
      <c r="AA12" s="34"/>
    </row>
    <row r="13" spans="1:27" ht="11.35" customHeight="1" x14ac:dyDescent="0.7">
      <c r="A13" s="34"/>
      <c r="B13" s="36"/>
      <c r="C13" s="36"/>
      <c r="D13" s="40">
        <v>1</v>
      </c>
      <c r="E13" s="40"/>
      <c r="F13" s="40"/>
      <c r="G13" s="40">
        <v>1</v>
      </c>
      <c r="H13" s="40"/>
      <c r="I13" s="40"/>
      <c r="J13" s="41"/>
      <c r="K13" s="40"/>
      <c r="L13" s="40"/>
      <c r="M13" s="40">
        <v>1</v>
      </c>
      <c r="N13" s="40"/>
      <c r="O13" s="40"/>
      <c r="P13" s="40">
        <v>1</v>
      </c>
      <c r="Q13" s="40"/>
      <c r="R13" s="40"/>
      <c r="S13" s="40">
        <v>1</v>
      </c>
      <c r="T13" s="40"/>
      <c r="U13" s="40"/>
      <c r="V13" s="40">
        <v>1</v>
      </c>
      <c r="W13" s="40"/>
      <c r="X13" s="40"/>
      <c r="Y13" s="36"/>
      <c r="Z13" s="36"/>
      <c r="AA13" s="34"/>
    </row>
    <row r="14" spans="1:27" ht="11.35" customHeight="1" x14ac:dyDescent="0.7">
      <c r="A14" s="34"/>
      <c r="B14" s="36"/>
      <c r="C14" s="36"/>
      <c r="D14" s="40">
        <v>1</v>
      </c>
      <c r="E14" s="40"/>
      <c r="F14" s="40"/>
      <c r="G14" s="40">
        <v>1</v>
      </c>
      <c r="H14" s="40"/>
      <c r="I14" s="40"/>
      <c r="J14" s="38"/>
      <c r="K14" s="40"/>
      <c r="L14" s="40"/>
      <c r="M14" s="40">
        <v>1</v>
      </c>
      <c r="N14" s="40"/>
      <c r="O14" s="40"/>
      <c r="P14" s="40">
        <v>1</v>
      </c>
      <c r="Q14" s="40"/>
      <c r="R14" s="40"/>
      <c r="S14" s="40">
        <v>1</v>
      </c>
      <c r="T14" s="40"/>
      <c r="U14" s="40"/>
      <c r="V14" s="40">
        <v>1</v>
      </c>
      <c r="W14" s="40"/>
      <c r="X14" s="40"/>
      <c r="Y14" s="36"/>
      <c r="Z14" s="36"/>
      <c r="AA14" s="34"/>
    </row>
    <row r="15" spans="1:27" ht="11.35" customHeight="1" x14ac:dyDescent="0.7">
      <c r="A15" s="34"/>
      <c r="B15" s="36"/>
      <c r="C15" s="36"/>
      <c r="D15" s="40">
        <v>1</v>
      </c>
      <c r="E15" s="40"/>
      <c r="F15" s="40"/>
      <c r="G15" s="40">
        <v>1</v>
      </c>
      <c r="H15" s="40"/>
      <c r="I15" s="40"/>
      <c r="J15" s="41"/>
      <c r="K15" s="40"/>
      <c r="L15" s="40"/>
      <c r="M15" s="40">
        <v>1</v>
      </c>
      <c r="N15" s="40"/>
      <c r="O15" s="40"/>
      <c r="P15" s="40">
        <v>1</v>
      </c>
      <c r="Q15" s="40"/>
      <c r="R15" s="40"/>
      <c r="S15" s="40">
        <v>1</v>
      </c>
      <c r="T15" s="40"/>
      <c r="U15" s="40"/>
      <c r="V15" s="40">
        <v>1</v>
      </c>
      <c r="W15" s="40"/>
      <c r="X15" s="40"/>
      <c r="Y15" s="36"/>
      <c r="Z15" s="36"/>
      <c r="AA15" s="34"/>
    </row>
    <row r="16" spans="1:27" ht="11.35" customHeight="1" x14ac:dyDescent="0.7">
      <c r="A16" s="34"/>
      <c r="B16" s="36"/>
      <c r="C16" s="36"/>
      <c r="D16" s="40">
        <v>1</v>
      </c>
      <c r="E16" s="40"/>
      <c r="F16" s="40"/>
      <c r="G16" s="40">
        <v>1</v>
      </c>
      <c r="H16" s="40"/>
      <c r="I16" s="40"/>
      <c r="J16" s="38"/>
      <c r="K16" s="40"/>
      <c r="L16" s="40"/>
      <c r="M16" s="40">
        <v>1</v>
      </c>
      <c r="N16" s="40"/>
      <c r="O16" s="40"/>
      <c r="P16" s="40">
        <v>1</v>
      </c>
      <c r="Q16" s="40"/>
      <c r="R16" s="40"/>
      <c r="S16" s="40">
        <v>1</v>
      </c>
      <c r="T16" s="40"/>
      <c r="U16" s="40"/>
      <c r="V16" s="40">
        <v>1</v>
      </c>
      <c r="W16" s="40"/>
      <c r="X16" s="40"/>
      <c r="Y16" s="36"/>
      <c r="Z16" s="36"/>
      <c r="AA16" s="34"/>
    </row>
    <row r="17" spans="1:27" ht="11.35" customHeight="1" x14ac:dyDescent="0.7">
      <c r="A17" s="34"/>
      <c r="B17" s="36"/>
      <c r="C17" s="36"/>
      <c r="D17" s="39"/>
      <c r="E17" s="39"/>
      <c r="F17" s="39"/>
      <c r="G17" s="39"/>
      <c r="H17" s="39"/>
      <c r="I17" s="39"/>
      <c r="J17" s="41"/>
      <c r="K17" s="39"/>
      <c r="L17" s="38"/>
      <c r="M17" s="40">
        <v>1</v>
      </c>
      <c r="N17" s="40"/>
      <c r="O17" s="40"/>
      <c r="P17" s="40">
        <v>1</v>
      </c>
      <c r="Q17" s="40"/>
      <c r="R17" s="40"/>
      <c r="S17" s="40">
        <v>1</v>
      </c>
      <c r="T17" s="40"/>
      <c r="U17" s="40"/>
      <c r="V17" s="40">
        <v>1</v>
      </c>
      <c r="W17" s="40"/>
      <c r="X17" s="40"/>
      <c r="Y17" s="36"/>
      <c r="Z17" s="36"/>
      <c r="AA17" s="34"/>
    </row>
    <row r="18" spans="1:27" ht="11.35" customHeight="1" x14ac:dyDescent="0.7">
      <c r="A18" s="34"/>
      <c r="B18" s="36"/>
      <c r="C18" s="36"/>
      <c r="D18" s="38"/>
      <c r="E18" s="38"/>
      <c r="F18" s="38"/>
      <c r="G18" s="38"/>
      <c r="H18" s="38"/>
      <c r="I18" s="38"/>
      <c r="J18" s="38"/>
      <c r="K18" s="39"/>
      <c r="M18" s="40">
        <v>1</v>
      </c>
      <c r="N18" s="40"/>
      <c r="O18" s="40"/>
      <c r="P18" s="40">
        <v>1</v>
      </c>
      <c r="Q18" s="40"/>
      <c r="R18" s="40"/>
      <c r="S18" s="40">
        <v>1</v>
      </c>
      <c r="T18" s="40"/>
      <c r="U18" s="40"/>
      <c r="V18" s="40">
        <v>1</v>
      </c>
      <c r="W18" s="40"/>
      <c r="X18" s="40"/>
      <c r="Y18" s="36"/>
      <c r="Z18" s="36"/>
      <c r="AA18" s="34"/>
    </row>
    <row r="19" spans="1:27" ht="11.35" customHeight="1" x14ac:dyDescent="0.7">
      <c r="A19" s="34"/>
      <c r="B19" s="36"/>
      <c r="C19" s="36"/>
      <c r="D19" s="38"/>
      <c r="E19" s="36"/>
      <c r="F19" s="36"/>
      <c r="G19" s="36"/>
      <c r="H19" s="36"/>
      <c r="I19" s="36"/>
      <c r="J19" s="38"/>
      <c r="K19" s="39"/>
      <c r="M19" s="40">
        <v>1</v>
      </c>
      <c r="N19" s="40"/>
      <c r="O19" s="40"/>
      <c r="P19" s="40">
        <v>1</v>
      </c>
      <c r="Q19" s="40"/>
      <c r="R19" s="40"/>
      <c r="S19" s="40">
        <v>1</v>
      </c>
      <c r="T19" s="40"/>
      <c r="U19" s="40"/>
      <c r="V19" s="40">
        <v>1</v>
      </c>
      <c r="W19" s="40"/>
      <c r="X19" s="40"/>
      <c r="Y19" s="36"/>
      <c r="Z19" s="36"/>
      <c r="AA19" s="34"/>
    </row>
    <row r="20" spans="1:27" ht="11.35" customHeight="1" x14ac:dyDescent="0.7">
      <c r="A20" s="34"/>
      <c r="B20" s="36"/>
      <c r="C20" s="36"/>
      <c r="D20" s="38"/>
      <c r="E20" s="36"/>
      <c r="F20" s="38"/>
      <c r="G20" s="38"/>
      <c r="H20" s="38"/>
      <c r="I20" s="36"/>
      <c r="J20" s="38"/>
      <c r="K20" s="39"/>
      <c r="L20" s="38"/>
      <c r="M20" s="40">
        <v>1</v>
      </c>
      <c r="N20" s="40"/>
      <c r="O20" s="40"/>
      <c r="P20" s="40">
        <v>1</v>
      </c>
      <c r="Q20" s="40"/>
      <c r="R20" s="40"/>
      <c r="S20" s="40">
        <v>1</v>
      </c>
      <c r="T20" s="40"/>
      <c r="U20" s="40"/>
      <c r="V20" s="40">
        <v>1</v>
      </c>
      <c r="W20" s="40"/>
      <c r="X20" s="40"/>
      <c r="Y20" s="36"/>
      <c r="Z20" s="36"/>
      <c r="AA20" s="34"/>
    </row>
    <row r="21" spans="1:27" ht="11.35" customHeight="1" x14ac:dyDescent="0.7">
      <c r="A21" s="34"/>
      <c r="B21" s="36"/>
      <c r="C21" s="36"/>
      <c r="D21" s="38"/>
      <c r="E21" s="36"/>
      <c r="F21" s="38"/>
      <c r="G21" s="38"/>
      <c r="H21" s="38"/>
      <c r="I21" s="36"/>
      <c r="J21" s="38"/>
      <c r="K21" s="39"/>
      <c r="L21" s="38"/>
      <c r="M21" s="40">
        <v>1</v>
      </c>
      <c r="N21" s="40"/>
      <c r="O21" s="40"/>
      <c r="P21" s="40">
        <v>1</v>
      </c>
      <c r="Q21" s="40"/>
      <c r="R21" s="40"/>
      <c r="S21" s="40">
        <v>1</v>
      </c>
      <c r="T21" s="40"/>
      <c r="U21" s="40"/>
      <c r="V21" s="40">
        <v>1</v>
      </c>
      <c r="W21" s="40"/>
      <c r="X21" s="40"/>
      <c r="Y21" s="36"/>
      <c r="Z21" s="36"/>
      <c r="AA21" s="34"/>
    </row>
    <row r="22" spans="1:27" ht="11.35" customHeight="1" x14ac:dyDescent="0.7">
      <c r="A22" s="34"/>
      <c r="B22" s="36"/>
      <c r="C22" s="36"/>
      <c r="D22" s="38"/>
      <c r="E22" s="36"/>
      <c r="F22" s="38"/>
      <c r="G22" s="38"/>
      <c r="H22" s="38"/>
      <c r="I22" s="36"/>
      <c r="J22" s="38"/>
      <c r="K22" s="39"/>
      <c r="L22" s="38"/>
      <c r="M22" s="40">
        <v>1</v>
      </c>
      <c r="N22" s="40"/>
      <c r="O22" s="40"/>
      <c r="P22" s="40">
        <v>1</v>
      </c>
      <c r="Q22" s="40"/>
      <c r="R22" s="40"/>
      <c r="S22" s="40">
        <v>1</v>
      </c>
      <c r="T22" s="40"/>
      <c r="U22" s="40"/>
      <c r="V22" s="40">
        <v>1</v>
      </c>
      <c r="W22" s="40"/>
      <c r="X22" s="40"/>
      <c r="Y22" s="36"/>
      <c r="Z22" s="36"/>
      <c r="AA22" s="34"/>
    </row>
    <row r="23" spans="1:27" ht="11.35" customHeight="1" x14ac:dyDescent="0.7">
      <c r="A23" s="34"/>
      <c r="B23" s="36"/>
      <c r="C23" s="36"/>
      <c r="D23" s="38"/>
      <c r="E23" s="36"/>
      <c r="F23" s="36"/>
      <c r="G23" s="36"/>
      <c r="H23" s="36"/>
      <c r="I23" s="36"/>
      <c r="J23" s="38"/>
      <c r="K23" s="39"/>
      <c r="M23" s="40">
        <v>1</v>
      </c>
      <c r="N23" s="40"/>
      <c r="O23" s="40"/>
      <c r="P23" s="40">
        <v>1</v>
      </c>
      <c r="Q23" s="40"/>
      <c r="R23" s="40"/>
      <c r="S23" s="40">
        <v>1</v>
      </c>
      <c r="T23" s="40"/>
      <c r="U23" s="40"/>
      <c r="V23" s="40">
        <v>1</v>
      </c>
      <c r="W23" s="40"/>
      <c r="X23" s="40"/>
      <c r="Y23" s="36"/>
      <c r="Z23" s="36"/>
      <c r="AA23" s="34"/>
    </row>
    <row r="24" spans="1:27" ht="11.35" customHeight="1" x14ac:dyDescent="0.7">
      <c r="A24" s="34"/>
      <c r="B24" s="36"/>
      <c r="C24" s="36"/>
      <c r="D24" s="38"/>
      <c r="E24" s="38"/>
      <c r="F24" s="38"/>
      <c r="G24" s="38"/>
      <c r="H24" s="38"/>
      <c r="I24" s="38"/>
      <c r="J24" s="38"/>
      <c r="K24" s="39"/>
      <c r="M24" s="40">
        <v>1</v>
      </c>
      <c r="N24" s="40"/>
      <c r="O24" s="40"/>
      <c r="P24" s="40">
        <v>1</v>
      </c>
      <c r="Q24" s="40"/>
      <c r="R24" s="40"/>
      <c r="S24" s="40">
        <v>1</v>
      </c>
      <c r="T24" s="40"/>
      <c r="U24" s="40"/>
      <c r="V24" s="40">
        <v>1</v>
      </c>
      <c r="W24" s="40"/>
      <c r="X24" s="40"/>
      <c r="Y24" s="36"/>
      <c r="Z24" s="36"/>
      <c r="AA24" s="34"/>
    </row>
    <row r="25" spans="1:27" ht="11.35" customHeight="1" x14ac:dyDescent="0.7">
      <c r="A25" s="3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4"/>
    </row>
    <row r="26" spans="1:27" ht="11.35" customHeight="1" x14ac:dyDescent="0.7">
      <c r="A26" s="3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4"/>
    </row>
    <row r="27" spans="1:27" ht="11.35" customHeight="1" x14ac:dyDescent="0.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9" spans="1:27" ht="11.35" customHeight="1" x14ac:dyDescent="0.7">
      <c r="D29" s="35">
        <v>0</v>
      </c>
      <c r="E29" s="35">
        <v>1</v>
      </c>
      <c r="F29" s="35">
        <v>2</v>
      </c>
      <c r="G29" s="35">
        <v>3</v>
      </c>
      <c r="H29" s="35">
        <v>4</v>
      </c>
      <c r="I29" s="35">
        <v>5</v>
      </c>
      <c r="J29" s="35">
        <v>6</v>
      </c>
      <c r="K29" s="35">
        <v>7</v>
      </c>
      <c r="L29" s="35">
        <v>8</v>
      </c>
      <c r="M29" s="35">
        <v>9</v>
      </c>
      <c r="N29" s="35">
        <v>10</v>
      </c>
      <c r="O29" s="35">
        <v>11</v>
      </c>
      <c r="P29" s="35">
        <v>12</v>
      </c>
      <c r="Q29" s="35">
        <v>13</v>
      </c>
      <c r="R29" s="35">
        <v>14</v>
      </c>
      <c r="S29" s="35">
        <v>15</v>
      </c>
      <c r="T29" s="35">
        <v>16</v>
      </c>
      <c r="U29" s="35">
        <v>17</v>
      </c>
      <c r="V29" s="35">
        <v>18</v>
      </c>
      <c r="W29" s="35">
        <v>19</v>
      </c>
      <c r="X29" s="35">
        <v>20</v>
      </c>
    </row>
    <row r="30" spans="1:27" ht="11.35" customHeight="1" x14ac:dyDescent="0.7">
      <c r="D30" s="35">
        <f>MOD(D29,3)</f>
        <v>0</v>
      </c>
      <c r="E30" s="35">
        <f t="shared" ref="E30:X30" si="0">MOD(E29,3)</f>
        <v>1</v>
      </c>
      <c r="F30" s="35">
        <f t="shared" si="0"/>
        <v>2</v>
      </c>
      <c r="G30" s="35">
        <f t="shared" si="0"/>
        <v>0</v>
      </c>
      <c r="H30" s="35">
        <f t="shared" si="0"/>
        <v>1</v>
      </c>
      <c r="I30" s="35">
        <f t="shared" si="0"/>
        <v>2</v>
      </c>
      <c r="J30" s="35">
        <f t="shared" si="0"/>
        <v>0</v>
      </c>
      <c r="K30" s="35">
        <f t="shared" si="0"/>
        <v>1</v>
      </c>
      <c r="L30" s="35">
        <f t="shared" si="0"/>
        <v>2</v>
      </c>
      <c r="M30" s="35">
        <f t="shared" si="0"/>
        <v>0</v>
      </c>
      <c r="N30" s="35">
        <f t="shared" si="0"/>
        <v>1</v>
      </c>
      <c r="O30" s="35">
        <f t="shared" si="0"/>
        <v>2</v>
      </c>
      <c r="P30" s="35">
        <f t="shared" si="0"/>
        <v>0</v>
      </c>
      <c r="Q30" s="35">
        <f t="shared" si="0"/>
        <v>1</v>
      </c>
      <c r="R30" s="35">
        <f t="shared" si="0"/>
        <v>2</v>
      </c>
      <c r="S30" s="35">
        <f t="shared" si="0"/>
        <v>0</v>
      </c>
      <c r="T30" s="35">
        <f t="shared" si="0"/>
        <v>1</v>
      </c>
      <c r="U30" s="35">
        <f t="shared" si="0"/>
        <v>2</v>
      </c>
      <c r="V30" s="35">
        <f t="shared" si="0"/>
        <v>0</v>
      </c>
      <c r="W30" s="35">
        <f t="shared" si="0"/>
        <v>1</v>
      </c>
      <c r="X30" s="35">
        <f t="shared" si="0"/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355F-2BD4-41EF-96E6-7AF4C4E464C7}">
  <sheetPr codeName="Sheet15"/>
  <dimension ref="A1:AX29"/>
  <sheetViews>
    <sheetView zoomScale="160" zoomScaleNormal="160" workbookViewId="0">
      <selection activeCell="AD4" sqref="AD4:AX24"/>
    </sheetView>
  </sheetViews>
  <sheetFormatPr defaultColWidth="1.875" defaultRowHeight="11.35" customHeight="1" x14ac:dyDescent="0.7"/>
  <cols>
    <col min="1" max="16384" width="1.875" style="30"/>
  </cols>
  <sheetData>
    <row r="1" spans="1:50" ht="11.35" customHeight="1" x14ac:dyDescent="0.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spans="1:50" ht="11.35" customHeight="1" x14ac:dyDescent="0.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6"/>
      <c r="S2" s="26"/>
      <c r="T2" s="26"/>
      <c r="U2" s="26"/>
      <c r="V2" s="26"/>
      <c r="W2" s="26"/>
      <c r="X2" s="26"/>
      <c r="Y2" s="26"/>
      <c r="Z2" s="26"/>
      <c r="AA2" s="25"/>
    </row>
    <row r="3" spans="1:50" ht="11.35" customHeight="1" x14ac:dyDescent="0.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/>
    </row>
    <row r="4" spans="1:50" ht="11.35" customHeight="1" x14ac:dyDescent="0.7">
      <c r="A4" s="25"/>
      <c r="B4" s="26"/>
      <c r="C4" s="26"/>
      <c r="D4" s="28"/>
      <c r="E4" s="28"/>
      <c r="F4" s="28"/>
      <c r="G4" s="28"/>
      <c r="H4" s="28"/>
      <c r="I4" s="28"/>
      <c r="J4" s="28"/>
      <c r="K4" s="29"/>
      <c r="L4" s="28"/>
      <c r="M4" s="32">
        <v>138</v>
      </c>
      <c r="N4" s="32">
        <v>137</v>
      </c>
      <c r="O4" s="32">
        <v>136</v>
      </c>
      <c r="P4" s="32">
        <v>135</v>
      </c>
      <c r="Q4" s="29"/>
      <c r="R4" s="28"/>
      <c r="S4" s="28"/>
      <c r="T4" s="28"/>
      <c r="U4" s="28"/>
      <c r="V4" s="28"/>
      <c r="W4" s="28"/>
      <c r="X4" s="28"/>
      <c r="Y4" s="26"/>
      <c r="Z4" s="26"/>
      <c r="AA4" s="25"/>
      <c r="AD4" s="42" t="str">
        <f ca="1">IF(D4&gt;0,D4 &amp; "_" &amp;CELL("address",D4),"")</f>
        <v/>
      </c>
      <c r="AE4" s="42" t="str">
        <f t="shared" ref="AE4:AX16" ca="1" si="0">IF(E4&gt;0,E4 &amp; "_" &amp;CELL("address",E4),"")</f>
        <v/>
      </c>
      <c r="AF4" s="42" t="str">
        <f t="shared" ca="1" si="0"/>
        <v/>
      </c>
      <c r="AG4" s="42" t="str">
        <f t="shared" ca="1" si="0"/>
        <v/>
      </c>
      <c r="AH4" s="42" t="str">
        <f t="shared" ca="1" si="0"/>
        <v/>
      </c>
      <c r="AI4" s="42" t="str">
        <f t="shared" ca="1" si="0"/>
        <v/>
      </c>
      <c r="AJ4" s="42" t="str">
        <f t="shared" ca="1" si="0"/>
        <v/>
      </c>
      <c r="AK4" s="42" t="str">
        <f t="shared" ca="1" si="0"/>
        <v/>
      </c>
      <c r="AL4" s="42" t="str">
        <f t="shared" ca="1" si="0"/>
        <v/>
      </c>
      <c r="AM4" s="42" t="str">
        <f t="shared" ca="1" si="0"/>
        <v>138_$M$4</v>
      </c>
      <c r="AN4" s="42" t="str">
        <f t="shared" ca="1" si="0"/>
        <v>137_$N$4</v>
      </c>
      <c r="AO4" s="42" t="str">
        <f t="shared" ca="1" si="0"/>
        <v>136_$O$4</v>
      </c>
      <c r="AP4" s="42" t="str">
        <f t="shared" ca="1" si="0"/>
        <v>135_$P$4</v>
      </c>
      <c r="AQ4" s="42" t="str">
        <f t="shared" ca="1" si="0"/>
        <v/>
      </c>
      <c r="AR4" s="42" t="str">
        <f t="shared" ca="1" si="0"/>
        <v/>
      </c>
      <c r="AS4" s="42" t="str">
        <f t="shared" ca="1" si="0"/>
        <v/>
      </c>
      <c r="AT4" s="42" t="str">
        <f t="shared" ca="1" si="0"/>
        <v/>
      </c>
      <c r="AU4" s="42" t="str">
        <f t="shared" ca="1" si="0"/>
        <v/>
      </c>
      <c r="AV4" s="42" t="str">
        <f t="shared" ca="1" si="0"/>
        <v/>
      </c>
      <c r="AW4" s="42" t="str">
        <f t="shared" ca="1" si="0"/>
        <v/>
      </c>
      <c r="AX4" s="42" t="str">
        <f t="shared" ca="1" si="0"/>
        <v/>
      </c>
    </row>
    <row r="5" spans="1:50" ht="11.35" customHeight="1" x14ac:dyDescent="0.7">
      <c r="A5" s="25"/>
      <c r="B5" s="26"/>
      <c r="C5" s="26"/>
      <c r="D5" s="28"/>
      <c r="E5" s="33"/>
      <c r="F5" s="33"/>
      <c r="G5" s="33"/>
      <c r="H5" s="33"/>
      <c r="I5" s="33"/>
      <c r="J5" s="28"/>
      <c r="K5" s="29"/>
      <c r="L5" s="28"/>
      <c r="M5" s="32">
        <v>140</v>
      </c>
      <c r="N5" s="32">
        <v>139</v>
      </c>
      <c r="O5" s="32">
        <v>134</v>
      </c>
      <c r="P5" s="32">
        <v>133</v>
      </c>
      <c r="Q5" s="29"/>
      <c r="R5" s="28"/>
      <c r="S5" s="33"/>
      <c r="T5" s="33"/>
      <c r="U5" s="33"/>
      <c r="V5" s="33"/>
      <c r="W5" s="33"/>
      <c r="X5" s="28"/>
      <c r="Y5" s="26"/>
      <c r="Z5" s="26"/>
      <c r="AA5" s="25"/>
      <c r="AD5" s="42" t="str">
        <f t="shared" ref="AD5:AD24" ca="1" si="1">IF(D5&gt;0,D5 &amp; "_" &amp;CELL("address",D5),"")</f>
        <v/>
      </c>
      <c r="AE5" s="42" t="str">
        <f t="shared" ca="1" si="0"/>
        <v/>
      </c>
      <c r="AF5" s="42" t="str">
        <f t="shared" ca="1" si="0"/>
        <v/>
      </c>
      <c r="AG5" s="42" t="str">
        <f t="shared" ca="1" si="0"/>
        <v/>
      </c>
      <c r="AH5" s="42" t="str">
        <f t="shared" ca="1" si="0"/>
        <v/>
      </c>
      <c r="AI5" s="42" t="str">
        <f t="shared" ca="1" si="0"/>
        <v/>
      </c>
      <c r="AJ5" s="42" t="str">
        <f t="shared" ca="1" si="0"/>
        <v/>
      </c>
      <c r="AK5" s="42" t="str">
        <f t="shared" ca="1" si="0"/>
        <v/>
      </c>
      <c r="AL5" s="42" t="str">
        <f t="shared" ca="1" si="0"/>
        <v/>
      </c>
      <c r="AM5" s="42" t="str">
        <f t="shared" ca="1" si="0"/>
        <v>140_$M$5</v>
      </c>
      <c r="AN5" s="42" t="str">
        <f t="shared" ca="1" si="0"/>
        <v>139_$N$5</v>
      </c>
      <c r="AO5" s="42" t="str">
        <f t="shared" ca="1" si="0"/>
        <v>134_$O$5</v>
      </c>
      <c r="AP5" s="42" t="str">
        <f t="shared" ca="1" si="0"/>
        <v>133_$P$5</v>
      </c>
      <c r="AQ5" s="42" t="str">
        <f t="shared" ca="1" si="0"/>
        <v/>
      </c>
      <c r="AR5" s="42" t="str">
        <f t="shared" ca="1" si="0"/>
        <v/>
      </c>
      <c r="AS5" s="42" t="str">
        <f t="shared" ca="1" si="0"/>
        <v/>
      </c>
      <c r="AT5" s="42" t="str">
        <f t="shared" ca="1" si="0"/>
        <v/>
      </c>
      <c r="AU5" s="42" t="str">
        <f t="shared" ca="1" si="0"/>
        <v/>
      </c>
      <c r="AV5" s="42" t="str">
        <f t="shared" ca="1" si="0"/>
        <v/>
      </c>
      <c r="AW5" s="42" t="str">
        <f t="shared" ca="1" si="0"/>
        <v/>
      </c>
      <c r="AX5" s="42" t="str">
        <f t="shared" ca="1" si="0"/>
        <v/>
      </c>
    </row>
    <row r="6" spans="1:50" ht="11.35" customHeight="1" x14ac:dyDescent="0.7">
      <c r="A6" s="25"/>
      <c r="B6" s="26"/>
      <c r="C6" s="26"/>
      <c r="D6" s="28"/>
      <c r="E6" s="33"/>
      <c r="F6" s="28"/>
      <c r="G6" s="28"/>
      <c r="H6" s="28"/>
      <c r="I6" s="33"/>
      <c r="J6" s="28"/>
      <c r="K6" s="29"/>
      <c r="L6" s="28"/>
      <c r="M6" s="32">
        <v>142</v>
      </c>
      <c r="N6" s="32">
        <v>141</v>
      </c>
      <c r="O6" s="32">
        <v>132</v>
      </c>
      <c r="P6" s="32">
        <v>131</v>
      </c>
      <c r="Q6" s="29"/>
      <c r="R6" s="28"/>
      <c r="S6" s="33"/>
      <c r="T6" s="28"/>
      <c r="U6" s="28"/>
      <c r="V6" s="28"/>
      <c r="W6" s="33"/>
      <c r="X6" s="28"/>
      <c r="Y6" s="26"/>
      <c r="Z6" s="26"/>
      <c r="AA6" s="25"/>
      <c r="AD6" s="42" t="str">
        <f t="shared" ca="1" si="1"/>
        <v/>
      </c>
      <c r="AE6" s="42" t="str">
        <f t="shared" ca="1" si="0"/>
        <v/>
      </c>
      <c r="AF6" s="42" t="str">
        <f t="shared" ca="1" si="0"/>
        <v/>
      </c>
      <c r="AG6" s="42" t="str">
        <f t="shared" ca="1" si="0"/>
        <v/>
      </c>
      <c r="AH6" s="42" t="str">
        <f t="shared" ca="1" si="0"/>
        <v/>
      </c>
      <c r="AI6" s="42" t="str">
        <f t="shared" ca="1" si="0"/>
        <v/>
      </c>
      <c r="AJ6" s="42" t="str">
        <f t="shared" ca="1" si="0"/>
        <v/>
      </c>
      <c r="AK6" s="42" t="str">
        <f t="shared" ca="1" si="0"/>
        <v/>
      </c>
      <c r="AL6" s="42" t="str">
        <f t="shared" ca="1" si="0"/>
        <v/>
      </c>
      <c r="AM6" s="42" t="str">
        <f t="shared" ca="1" si="0"/>
        <v>142_$M$6</v>
      </c>
      <c r="AN6" s="42" t="str">
        <f t="shared" ca="1" si="0"/>
        <v>141_$N$6</v>
      </c>
      <c r="AO6" s="42" t="str">
        <f t="shared" ca="1" si="0"/>
        <v>132_$O$6</v>
      </c>
      <c r="AP6" s="42" t="str">
        <f t="shared" ca="1" si="0"/>
        <v>131_$P$6</v>
      </c>
      <c r="AQ6" s="42" t="str">
        <f t="shared" ca="1" si="0"/>
        <v/>
      </c>
      <c r="AR6" s="42" t="str">
        <f t="shared" ca="1" si="0"/>
        <v/>
      </c>
      <c r="AS6" s="42" t="str">
        <f t="shared" ca="1" si="0"/>
        <v/>
      </c>
      <c r="AT6" s="42" t="str">
        <f t="shared" ca="1" si="0"/>
        <v/>
      </c>
      <c r="AU6" s="42" t="str">
        <f t="shared" ca="1" si="0"/>
        <v/>
      </c>
      <c r="AV6" s="42" t="str">
        <f t="shared" ca="1" si="0"/>
        <v/>
      </c>
      <c r="AW6" s="42" t="str">
        <f t="shared" ca="1" si="0"/>
        <v/>
      </c>
      <c r="AX6" s="42" t="str">
        <f t="shared" ca="1" si="0"/>
        <v/>
      </c>
    </row>
    <row r="7" spans="1:50" ht="11.35" customHeight="1" x14ac:dyDescent="0.7">
      <c r="A7" s="25"/>
      <c r="B7" s="26"/>
      <c r="C7" s="26"/>
      <c r="D7" s="28"/>
      <c r="E7" s="33"/>
      <c r="F7" s="28"/>
      <c r="G7" s="28"/>
      <c r="H7" s="28"/>
      <c r="I7" s="33"/>
      <c r="J7" s="28"/>
      <c r="K7" s="29"/>
      <c r="M7" s="32">
        <v>144</v>
      </c>
      <c r="N7" s="32">
        <v>143</v>
      </c>
      <c r="O7" s="32">
        <v>130</v>
      </c>
      <c r="P7" s="32">
        <v>129</v>
      </c>
      <c r="Q7" s="29"/>
      <c r="R7" s="28"/>
      <c r="S7" s="33"/>
      <c r="T7" s="28"/>
      <c r="U7" s="28"/>
      <c r="V7" s="28"/>
      <c r="W7" s="33"/>
      <c r="X7" s="28"/>
      <c r="Y7" s="26"/>
      <c r="Z7" s="26"/>
      <c r="AA7" s="25"/>
      <c r="AD7" s="42" t="str">
        <f t="shared" ca="1" si="1"/>
        <v/>
      </c>
      <c r="AE7" s="42" t="str">
        <f t="shared" ca="1" si="0"/>
        <v/>
      </c>
      <c r="AF7" s="42" t="str">
        <f t="shared" ca="1" si="0"/>
        <v/>
      </c>
      <c r="AG7" s="42" t="str">
        <f t="shared" ca="1" si="0"/>
        <v/>
      </c>
      <c r="AH7" s="42" t="str">
        <f t="shared" ca="1" si="0"/>
        <v/>
      </c>
      <c r="AI7" s="42" t="str">
        <f t="shared" ca="1" si="0"/>
        <v/>
      </c>
      <c r="AJ7" s="42" t="str">
        <f t="shared" ca="1" si="0"/>
        <v/>
      </c>
      <c r="AK7" s="42" t="str">
        <f t="shared" ca="1" si="0"/>
        <v/>
      </c>
      <c r="AL7" s="42" t="str">
        <f t="shared" ca="1" si="0"/>
        <v/>
      </c>
      <c r="AM7" s="42" t="str">
        <f t="shared" ca="1" si="0"/>
        <v>144_$M$7</v>
      </c>
      <c r="AN7" s="42" t="str">
        <f t="shared" ca="1" si="0"/>
        <v>143_$N$7</v>
      </c>
      <c r="AO7" s="42" t="str">
        <f t="shared" ca="1" si="0"/>
        <v>130_$O$7</v>
      </c>
      <c r="AP7" s="42" t="str">
        <f t="shared" ca="1" si="0"/>
        <v>129_$P$7</v>
      </c>
      <c r="AQ7" s="42" t="str">
        <f t="shared" ca="1" si="0"/>
        <v/>
      </c>
      <c r="AR7" s="42" t="str">
        <f t="shared" ca="1" si="0"/>
        <v/>
      </c>
      <c r="AS7" s="42" t="str">
        <f t="shared" ca="1" si="0"/>
        <v/>
      </c>
      <c r="AT7" s="42" t="str">
        <f t="shared" ca="1" si="0"/>
        <v/>
      </c>
      <c r="AU7" s="42" t="str">
        <f t="shared" ca="1" si="0"/>
        <v/>
      </c>
      <c r="AV7" s="42" t="str">
        <f t="shared" ca="1" si="0"/>
        <v/>
      </c>
      <c r="AW7" s="42" t="str">
        <f t="shared" ca="1" si="0"/>
        <v/>
      </c>
      <c r="AX7" s="42" t="str">
        <f t="shared" ca="1" si="0"/>
        <v/>
      </c>
    </row>
    <row r="8" spans="1:50" ht="11.35" customHeight="1" x14ac:dyDescent="0.7">
      <c r="A8" s="25"/>
      <c r="B8" s="26"/>
      <c r="C8" s="26"/>
      <c r="D8" s="28"/>
      <c r="E8" s="33"/>
      <c r="F8" s="28"/>
      <c r="G8" s="28"/>
      <c r="H8" s="28"/>
      <c r="I8" s="33"/>
      <c r="J8" s="28"/>
      <c r="K8" s="29"/>
      <c r="M8" s="32">
        <v>146</v>
      </c>
      <c r="N8" s="32">
        <v>145</v>
      </c>
      <c r="O8" s="32">
        <v>128</v>
      </c>
      <c r="P8" s="32">
        <v>127</v>
      </c>
      <c r="Q8" s="29"/>
      <c r="R8" s="28"/>
      <c r="S8" s="33"/>
      <c r="T8" s="28"/>
      <c r="U8" s="28"/>
      <c r="V8" s="28"/>
      <c r="W8" s="33"/>
      <c r="X8" s="28"/>
      <c r="Y8" s="26"/>
      <c r="Z8" s="26"/>
      <c r="AA8" s="25"/>
      <c r="AD8" s="42" t="str">
        <f t="shared" ca="1" si="1"/>
        <v/>
      </c>
      <c r="AE8" s="42" t="str">
        <f t="shared" ca="1" si="0"/>
        <v/>
      </c>
      <c r="AF8" s="42" t="str">
        <f t="shared" ca="1" si="0"/>
        <v/>
      </c>
      <c r="AG8" s="42" t="str">
        <f t="shared" ca="1" si="0"/>
        <v/>
      </c>
      <c r="AH8" s="42" t="str">
        <f t="shared" ca="1" si="0"/>
        <v/>
      </c>
      <c r="AI8" s="42" t="str">
        <f t="shared" ca="1" si="0"/>
        <v/>
      </c>
      <c r="AJ8" s="42" t="str">
        <f t="shared" ca="1" si="0"/>
        <v/>
      </c>
      <c r="AK8" s="42" t="str">
        <f t="shared" ca="1" si="0"/>
        <v/>
      </c>
      <c r="AL8" s="42" t="str">
        <f t="shared" ca="1" si="0"/>
        <v/>
      </c>
      <c r="AM8" s="42" t="str">
        <f t="shared" ca="1" si="0"/>
        <v>146_$M$8</v>
      </c>
      <c r="AN8" s="42" t="str">
        <f t="shared" ca="1" si="0"/>
        <v>145_$N$8</v>
      </c>
      <c r="AO8" s="42" t="str">
        <f t="shared" ca="1" si="0"/>
        <v>128_$O$8</v>
      </c>
      <c r="AP8" s="42" t="str">
        <f t="shared" ca="1" si="0"/>
        <v>127_$P$8</v>
      </c>
      <c r="AQ8" s="42" t="str">
        <f t="shared" ca="1" si="0"/>
        <v/>
      </c>
      <c r="AR8" s="42" t="str">
        <f t="shared" ca="1" si="0"/>
        <v/>
      </c>
      <c r="AS8" s="42" t="str">
        <f t="shared" ca="1" si="0"/>
        <v/>
      </c>
      <c r="AT8" s="42" t="str">
        <f t="shared" ca="1" si="0"/>
        <v/>
      </c>
      <c r="AU8" s="42" t="str">
        <f t="shared" ca="1" si="0"/>
        <v/>
      </c>
      <c r="AV8" s="42" t="str">
        <f t="shared" ca="1" si="0"/>
        <v/>
      </c>
      <c r="AW8" s="42" t="str">
        <f t="shared" ca="1" si="0"/>
        <v/>
      </c>
      <c r="AX8" s="42" t="str">
        <f t="shared" ca="1" si="0"/>
        <v/>
      </c>
    </row>
    <row r="9" spans="1:50" ht="11.35" customHeight="1" x14ac:dyDescent="0.7">
      <c r="A9" s="25"/>
      <c r="B9" s="26"/>
      <c r="C9" s="26"/>
      <c r="D9" s="28"/>
      <c r="E9" s="33"/>
      <c r="F9" s="33"/>
      <c r="G9" s="33"/>
      <c r="H9" s="33"/>
      <c r="I9" s="33"/>
      <c r="J9" s="28"/>
      <c r="K9" s="29"/>
      <c r="L9" s="28"/>
      <c r="M9" s="32">
        <v>148</v>
      </c>
      <c r="N9" s="32">
        <v>147</v>
      </c>
      <c r="O9" s="32">
        <v>126</v>
      </c>
      <c r="P9" s="32">
        <v>125</v>
      </c>
      <c r="Q9" s="29"/>
      <c r="R9" s="28"/>
      <c r="S9" s="33"/>
      <c r="T9" s="33"/>
      <c r="U9" s="33"/>
      <c r="V9" s="33"/>
      <c r="W9" s="33"/>
      <c r="X9" s="28"/>
      <c r="Y9" s="26"/>
      <c r="Z9" s="26"/>
      <c r="AA9" s="25"/>
      <c r="AD9" s="42" t="str">
        <f t="shared" ca="1" si="1"/>
        <v/>
      </c>
      <c r="AE9" s="42" t="str">
        <f t="shared" ca="1" si="0"/>
        <v/>
      </c>
      <c r="AF9" s="42" t="str">
        <f t="shared" ca="1" si="0"/>
        <v/>
      </c>
      <c r="AG9" s="42" t="str">
        <f t="shared" ca="1" si="0"/>
        <v/>
      </c>
      <c r="AH9" s="42" t="str">
        <f t="shared" ca="1" si="0"/>
        <v/>
      </c>
      <c r="AI9" s="42" t="str">
        <f t="shared" ca="1" si="0"/>
        <v/>
      </c>
      <c r="AJ9" s="42" t="str">
        <f t="shared" ca="1" si="0"/>
        <v/>
      </c>
      <c r="AK9" s="42" t="str">
        <f t="shared" ca="1" si="0"/>
        <v/>
      </c>
      <c r="AL9" s="42" t="str">
        <f t="shared" ca="1" si="0"/>
        <v/>
      </c>
      <c r="AM9" s="42" t="str">
        <f t="shared" ca="1" si="0"/>
        <v>148_$M$9</v>
      </c>
      <c r="AN9" s="42" t="str">
        <f t="shared" ca="1" si="0"/>
        <v>147_$N$9</v>
      </c>
      <c r="AO9" s="42" t="str">
        <f t="shared" ca="1" si="0"/>
        <v>126_$O$9</v>
      </c>
      <c r="AP9" s="42" t="str">
        <f t="shared" ca="1" si="0"/>
        <v>125_$P$9</v>
      </c>
      <c r="AQ9" s="42" t="str">
        <f t="shared" ca="1" si="0"/>
        <v/>
      </c>
      <c r="AR9" s="42" t="str">
        <f t="shared" ca="1" si="0"/>
        <v/>
      </c>
      <c r="AS9" s="42" t="str">
        <f t="shared" ca="1" si="0"/>
        <v/>
      </c>
      <c r="AT9" s="42" t="str">
        <f t="shared" ca="1" si="0"/>
        <v/>
      </c>
      <c r="AU9" s="42" t="str">
        <f t="shared" ca="1" si="0"/>
        <v/>
      </c>
      <c r="AV9" s="42" t="str">
        <f t="shared" ca="1" si="0"/>
        <v/>
      </c>
      <c r="AW9" s="42" t="str">
        <f t="shared" ca="1" si="0"/>
        <v/>
      </c>
      <c r="AX9" s="42" t="str">
        <f t="shared" ca="1" si="0"/>
        <v/>
      </c>
    </row>
    <row r="10" spans="1:50" ht="11.35" customHeight="1" x14ac:dyDescent="0.7">
      <c r="A10" s="25"/>
      <c r="B10" s="26"/>
      <c r="C10" s="26"/>
      <c r="D10" s="28"/>
      <c r="E10" s="28"/>
      <c r="F10" s="28"/>
      <c r="G10" s="28"/>
      <c r="H10" s="28"/>
      <c r="I10" s="28"/>
      <c r="J10" s="28"/>
      <c r="K10" s="31"/>
      <c r="L10" s="28"/>
      <c r="M10" s="31"/>
      <c r="N10" s="28"/>
      <c r="O10" s="31"/>
      <c r="P10" s="28"/>
      <c r="Q10" s="31"/>
      <c r="R10" s="28"/>
      <c r="S10" s="28"/>
      <c r="T10" s="28"/>
      <c r="U10" s="28"/>
      <c r="V10" s="28"/>
      <c r="W10" s="28"/>
      <c r="X10" s="28"/>
      <c r="Y10" s="26"/>
      <c r="Z10" s="26"/>
      <c r="AA10" s="25"/>
      <c r="AD10" s="42" t="str">
        <f t="shared" ca="1" si="1"/>
        <v/>
      </c>
      <c r="AE10" s="42" t="str">
        <f t="shared" ca="1" si="0"/>
        <v/>
      </c>
      <c r="AF10" s="42" t="str">
        <f t="shared" ca="1" si="0"/>
        <v/>
      </c>
      <c r="AG10" s="42" t="str">
        <f t="shared" ca="1" si="0"/>
        <v/>
      </c>
      <c r="AH10" s="42" t="str">
        <f t="shared" ca="1" si="0"/>
        <v/>
      </c>
      <c r="AI10" s="42" t="str">
        <f t="shared" ca="1" si="0"/>
        <v/>
      </c>
      <c r="AJ10" s="42" t="str">
        <f t="shared" ca="1" si="0"/>
        <v/>
      </c>
      <c r="AK10" s="42" t="str">
        <f t="shared" ca="1" si="0"/>
        <v/>
      </c>
      <c r="AL10" s="42" t="str">
        <f t="shared" ca="1" si="0"/>
        <v/>
      </c>
      <c r="AM10" s="42" t="str">
        <f t="shared" ca="1" si="0"/>
        <v/>
      </c>
      <c r="AN10" s="42" t="str">
        <f t="shared" ca="1" si="0"/>
        <v/>
      </c>
      <c r="AO10" s="42" t="str">
        <f t="shared" ca="1" si="0"/>
        <v/>
      </c>
      <c r="AP10" s="42" t="str">
        <f t="shared" ca="1" si="0"/>
        <v/>
      </c>
      <c r="AQ10" s="42" t="str">
        <f t="shared" ca="1" si="0"/>
        <v/>
      </c>
      <c r="AR10" s="42" t="str">
        <f t="shared" ca="1" si="0"/>
        <v/>
      </c>
      <c r="AS10" s="42" t="str">
        <f t="shared" ca="1" si="0"/>
        <v/>
      </c>
      <c r="AT10" s="42" t="str">
        <f t="shared" ca="1" si="0"/>
        <v/>
      </c>
      <c r="AU10" s="42" t="str">
        <f t="shared" ca="1" si="0"/>
        <v/>
      </c>
      <c r="AV10" s="42" t="str">
        <f t="shared" ca="1" si="0"/>
        <v/>
      </c>
      <c r="AW10" s="42" t="str">
        <f t="shared" ca="1" si="0"/>
        <v/>
      </c>
      <c r="AX10" s="42" t="str">
        <f t="shared" ca="1" si="0"/>
        <v/>
      </c>
    </row>
    <row r="11" spans="1:50" ht="11.35" customHeight="1" x14ac:dyDescent="0.7">
      <c r="A11" s="25"/>
      <c r="B11" s="26"/>
      <c r="C11" s="26"/>
      <c r="D11" s="29"/>
      <c r="E11" s="29"/>
      <c r="F11" s="29"/>
      <c r="G11" s="29"/>
      <c r="H11" s="29"/>
      <c r="I11" s="29"/>
      <c r="J11" s="31"/>
      <c r="K11" s="29"/>
      <c r="L11" s="28"/>
      <c r="M11" s="32">
        <v>150</v>
      </c>
      <c r="N11" s="32">
        <v>149</v>
      </c>
      <c r="O11" s="32">
        <v>124</v>
      </c>
      <c r="P11" s="32">
        <v>123</v>
      </c>
      <c r="Q11" s="29"/>
      <c r="R11" s="29"/>
      <c r="S11" s="29"/>
      <c r="T11" s="29"/>
      <c r="U11" s="29"/>
      <c r="V11" s="29"/>
      <c r="W11" s="29"/>
      <c r="X11" s="29"/>
      <c r="Y11" s="26"/>
      <c r="Z11" s="26"/>
      <c r="AA11" s="25"/>
      <c r="AD11" s="42" t="str">
        <f t="shared" ca="1" si="1"/>
        <v/>
      </c>
      <c r="AE11" s="42" t="str">
        <f t="shared" ca="1" si="0"/>
        <v/>
      </c>
      <c r="AF11" s="42" t="str">
        <f t="shared" ca="1" si="0"/>
        <v/>
      </c>
      <c r="AG11" s="42" t="str">
        <f t="shared" ca="1" si="0"/>
        <v/>
      </c>
      <c r="AH11" s="42" t="str">
        <f t="shared" ca="1" si="0"/>
        <v/>
      </c>
      <c r="AI11" s="42" t="str">
        <f t="shared" ca="1" si="0"/>
        <v/>
      </c>
      <c r="AJ11" s="42" t="str">
        <f t="shared" ca="1" si="0"/>
        <v/>
      </c>
      <c r="AK11" s="42" t="str">
        <f t="shared" ca="1" si="0"/>
        <v/>
      </c>
      <c r="AL11" s="42" t="str">
        <f t="shared" ca="1" si="0"/>
        <v/>
      </c>
      <c r="AM11" s="42" t="str">
        <f t="shared" ca="1" si="0"/>
        <v>150_$M$11</v>
      </c>
      <c r="AN11" s="42" t="str">
        <f t="shared" ca="1" si="0"/>
        <v>149_$N$11</v>
      </c>
      <c r="AO11" s="42" t="str">
        <f t="shared" ca="1" si="0"/>
        <v>124_$O$11</v>
      </c>
      <c r="AP11" s="42" t="str">
        <f t="shared" ca="1" si="0"/>
        <v>123_$P$11</v>
      </c>
      <c r="AQ11" s="42" t="str">
        <f t="shared" ca="1" si="0"/>
        <v/>
      </c>
      <c r="AR11" s="42" t="str">
        <f t="shared" ca="1" si="0"/>
        <v/>
      </c>
      <c r="AS11" s="42" t="str">
        <f t="shared" ca="1" si="0"/>
        <v/>
      </c>
      <c r="AT11" s="42" t="str">
        <f t="shared" ca="1" si="0"/>
        <v/>
      </c>
      <c r="AU11" s="42" t="str">
        <f t="shared" ca="1" si="0"/>
        <v/>
      </c>
      <c r="AV11" s="42" t="str">
        <f t="shared" ca="1" si="0"/>
        <v/>
      </c>
      <c r="AW11" s="42" t="str">
        <f t="shared" ca="1" si="0"/>
        <v/>
      </c>
      <c r="AX11" s="42" t="str">
        <f t="shared" ca="1" si="0"/>
        <v/>
      </c>
    </row>
    <row r="12" spans="1:50" ht="11.35" customHeight="1" x14ac:dyDescent="0.7">
      <c r="A12" s="25"/>
      <c r="B12" s="26"/>
      <c r="C12" s="26"/>
      <c r="F12" s="28"/>
      <c r="G12" s="28"/>
      <c r="H12" s="28"/>
      <c r="J12" s="28"/>
      <c r="L12" s="28"/>
      <c r="M12" s="32">
        <v>152</v>
      </c>
      <c r="N12" s="32">
        <v>151</v>
      </c>
      <c r="O12" s="32">
        <v>122</v>
      </c>
      <c r="P12" s="32">
        <v>121</v>
      </c>
      <c r="Q12" s="28"/>
      <c r="R12" s="28"/>
      <c r="S12" s="28"/>
      <c r="V12" s="28"/>
      <c r="W12" s="28"/>
      <c r="X12" s="28"/>
      <c r="Y12" s="26"/>
      <c r="Z12" s="26"/>
      <c r="AA12" s="25"/>
      <c r="AD12" s="42" t="str">
        <f t="shared" ca="1" si="1"/>
        <v/>
      </c>
      <c r="AE12" s="42" t="str">
        <f t="shared" ca="1" si="0"/>
        <v/>
      </c>
      <c r="AF12" s="42" t="str">
        <f t="shared" ca="1" si="0"/>
        <v/>
      </c>
      <c r="AG12" s="42" t="str">
        <f t="shared" ca="1" si="0"/>
        <v/>
      </c>
      <c r="AH12" s="42" t="str">
        <f t="shared" ca="1" si="0"/>
        <v/>
      </c>
      <c r="AI12" s="42" t="str">
        <f t="shared" ca="1" si="0"/>
        <v/>
      </c>
      <c r="AJ12" s="42" t="str">
        <f t="shared" ca="1" si="0"/>
        <v/>
      </c>
      <c r="AK12" s="42" t="str">
        <f t="shared" ca="1" si="0"/>
        <v/>
      </c>
      <c r="AL12" s="42" t="str">
        <f t="shared" ca="1" si="0"/>
        <v/>
      </c>
      <c r="AM12" s="42" t="str">
        <f t="shared" ca="1" si="0"/>
        <v>152_$M$12</v>
      </c>
      <c r="AN12" s="42" t="str">
        <f t="shared" ca="1" si="0"/>
        <v>151_$N$12</v>
      </c>
      <c r="AO12" s="42" t="str">
        <f t="shared" ca="1" si="0"/>
        <v>122_$O$12</v>
      </c>
      <c r="AP12" s="42" t="str">
        <f t="shared" ca="1" si="0"/>
        <v>121_$P$12</v>
      </c>
      <c r="AQ12" s="42" t="str">
        <f t="shared" ca="1" si="0"/>
        <v/>
      </c>
      <c r="AR12" s="42" t="str">
        <f t="shared" ca="1" si="0"/>
        <v/>
      </c>
      <c r="AS12" s="42" t="str">
        <f t="shared" ca="1" si="0"/>
        <v/>
      </c>
      <c r="AT12" s="42" t="str">
        <f t="shared" ca="1" si="0"/>
        <v/>
      </c>
      <c r="AU12" s="42" t="str">
        <f t="shared" ca="1" si="0"/>
        <v/>
      </c>
      <c r="AV12" s="42" t="str">
        <f t="shared" ca="1" si="0"/>
        <v/>
      </c>
      <c r="AW12" s="42" t="str">
        <f t="shared" ca="1" si="0"/>
        <v/>
      </c>
      <c r="AX12" s="42" t="str">
        <f t="shared" ca="1" si="0"/>
        <v/>
      </c>
    </row>
    <row r="13" spans="1:50" ht="11.35" customHeight="1" x14ac:dyDescent="0.7">
      <c r="A13" s="25"/>
      <c r="B13" s="26"/>
      <c r="C13" s="26"/>
      <c r="D13" s="32">
        <v>202</v>
      </c>
      <c r="E13" s="32">
        <v>201</v>
      </c>
      <c r="F13" s="32">
        <v>200</v>
      </c>
      <c r="G13" s="32">
        <v>199</v>
      </c>
      <c r="H13" s="32">
        <v>186</v>
      </c>
      <c r="I13" s="32">
        <v>185</v>
      </c>
      <c r="J13" s="31"/>
      <c r="K13" s="32">
        <v>184</v>
      </c>
      <c r="L13" s="32">
        <v>183</v>
      </c>
      <c r="M13" s="32">
        <v>154</v>
      </c>
      <c r="N13" s="32">
        <v>153</v>
      </c>
      <c r="O13" s="32">
        <v>120</v>
      </c>
      <c r="P13" s="32">
        <v>119</v>
      </c>
      <c r="Q13" s="32">
        <v>74</v>
      </c>
      <c r="R13" s="32">
        <v>73</v>
      </c>
      <c r="S13" s="32">
        <v>72</v>
      </c>
      <c r="T13" s="32">
        <v>71</v>
      </c>
      <c r="U13" s="32">
        <v>26</v>
      </c>
      <c r="V13" s="32">
        <v>25</v>
      </c>
      <c r="W13" s="32">
        <v>24</v>
      </c>
      <c r="X13" s="32">
        <v>23</v>
      </c>
      <c r="Y13" s="26"/>
      <c r="Z13" s="26"/>
      <c r="AA13" s="25"/>
      <c r="AD13" s="42" t="str">
        <f t="shared" ca="1" si="1"/>
        <v>202_$D$13</v>
      </c>
      <c r="AE13" s="42" t="str">
        <f t="shared" ca="1" si="0"/>
        <v>201_$E$13</v>
      </c>
      <c r="AF13" s="42" t="str">
        <f t="shared" ca="1" si="0"/>
        <v>200_$F$13</v>
      </c>
      <c r="AG13" s="42" t="str">
        <f t="shared" ca="1" si="0"/>
        <v>199_$G$13</v>
      </c>
      <c r="AH13" s="42" t="str">
        <f t="shared" ca="1" si="0"/>
        <v>186_$H$13</v>
      </c>
      <c r="AI13" s="42" t="str">
        <f t="shared" ca="1" si="0"/>
        <v>185_$I$13</v>
      </c>
      <c r="AJ13" s="42" t="str">
        <f t="shared" ca="1" si="0"/>
        <v/>
      </c>
      <c r="AK13" s="42" t="str">
        <f t="shared" ca="1" si="0"/>
        <v>184_$K$13</v>
      </c>
      <c r="AL13" s="42" t="str">
        <f t="shared" ca="1" si="0"/>
        <v>183_$L$13</v>
      </c>
      <c r="AM13" s="42" t="str">
        <f t="shared" ca="1" si="0"/>
        <v>154_$M$13</v>
      </c>
      <c r="AN13" s="42" t="str">
        <f t="shared" ca="1" si="0"/>
        <v>153_$N$13</v>
      </c>
      <c r="AO13" s="42" t="str">
        <f t="shared" ca="1" si="0"/>
        <v>120_$O$13</v>
      </c>
      <c r="AP13" s="42" t="str">
        <f t="shared" ca="1" si="0"/>
        <v>119_$P$13</v>
      </c>
      <c r="AQ13" s="42" t="str">
        <f t="shared" ca="1" si="0"/>
        <v>74_$Q$13</v>
      </c>
      <c r="AR13" s="42" t="str">
        <f t="shared" ca="1" si="0"/>
        <v>73_$R$13</v>
      </c>
      <c r="AS13" s="42" t="str">
        <f t="shared" ca="1" si="0"/>
        <v>72_$S$13</v>
      </c>
      <c r="AT13" s="42" t="str">
        <f t="shared" ca="1" si="0"/>
        <v>71_$T$13</v>
      </c>
      <c r="AU13" s="42" t="str">
        <f t="shared" ca="1" si="0"/>
        <v>26_$U$13</v>
      </c>
      <c r="AV13" s="42" t="str">
        <f t="shared" ca="1" si="0"/>
        <v>25_$V$13</v>
      </c>
      <c r="AW13" s="42" t="str">
        <f t="shared" ca="1" si="0"/>
        <v>24_$W$13</v>
      </c>
      <c r="AX13" s="42" t="str">
        <f t="shared" ca="1" si="0"/>
        <v>23_$X$13</v>
      </c>
    </row>
    <row r="14" spans="1:50" ht="11.35" customHeight="1" x14ac:dyDescent="0.7">
      <c r="A14" s="25"/>
      <c r="B14" s="26"/>
      <c r="C14" s="26"/>
      <c r="D14" s="32">
        <v>204</v>
      </c>
      <c r="E14" s="32">
        <v>203</v>
      </c>
      <c r="F14" s="32">
        <v>198</v>
      </c>
      <c r="G14" s="32">
        <v>197</v>
      </c>
      <c r="H14" s="32">
        <v>188</v>
      </c>
      <c r="I14" s="32">
        <v>187</v>
      </c>
      <c r="J14" s="28"/>
      <c r="K14" s="32">
        <v>182</v>
      </c>
      <c r="L14" s="32">
        <v>181</v>
      </c>
      <c r="M14" s="32">
        <v>156</v>
      </c>
      <c r="N14" s="32">
        <v>155</v>
      </c>
      <c r="O14" s="32">
        <v>118</v>
      </c>
      <c r="P14" s="32">
        <v>117</v>
      </c>
      <c r="Q14" s="32">
        <v>76</v>
      </c>
      <c r="R14" s="32">
        <v>75</v>
      </c>
      <c r="S14" s="32">
        <v>70</v>
      </c>
      <c r="T14" s="32">
        <v>69</v>
      </c>
      <c r="U14" s="32">
        <v>28</v>
      </c>
      <c r="V14" s="32">
        <v>27</v>
      </c>
      <c r="W14" s="32">
        <v>22</v>
      </c>
      <c r="X14" s="32">
        <v>21</v>
      </c>
      <c r="Y14" s="26"/>
      <c r="Z14" s="26"/>
      <c r="AA14" s="25"/>
      <c r="AD14" s="42" t="str">
        <f t="shared" ca="1" si="1"/>
        <v>204_$D$14</v>
      </c>
      <c r="AE14" s="42" t="str">
        <f t="shared" ca="1" si="0"/>
        <v>203_$E$14</v>
      </c>
      <c r="AF14" s="42" t="str">
        <f t="shared" ca="1" si="0"/>
        <v>198_$F$14</v>
      </c>
      <c r="AG14" s="42" t="str">
        <f t="shared" ca="1" si="0"/>
        <v>197_$G$14</v>
      </c>
      <c r="AH14" s="42" t="str">
        <f t="shared" ca="1" si="0"/>
        <v>188_$H$14</v>
      </c>
      <c r="AI14" s="42" t="str">
        <f t="shared" ca="1" si="0"/>
        <v>187_$I$14</v>
      </c>
      <c r="AJ14" s="42" t="str">
        <f t="shared" ca="1" si="0"/>
        <v/>
      </c>
      <c r="AK14" s="42" t="str">
        <f t="shared" ca="1" si="0"/>
        <v>182_$K$14</v>
      </c>
      <c r="AL14" s="42" t="str">
        <f t="shared" ca="1" si="0"/>
        <v>181_$L$14</v>
      </c>
      <c r="AM14" s="42" t="str">
        <f t="shared" ca="1" si="0"/>
        <v>156_$M$14</v>
      </c>
      <c r="AN14" s="42" t="str">
        <f t="shared" ca="1" si="0"/>
        <v>155_$N$14</v>
      </c>
      <c r="AO14" s="42" t="str">
        <f t="shared" ca="1" si="0"/>
        <v>118_$O$14</v>
      </c>
      <c r="AP14" s="42" t="str">
        <f t="shared" ca="1" si="0"/>
        <v>117_$P$14</v>
      </c>
      <c r="AQ14" s="42" t="str">
        <f t="shared" ca="1" si="0"/>
        <v>76_$Q$14</v>
      </c>
      <c r="AR14" s="42" t="str">
        <f t="shared" ca="1" si="0"/>
        <v>75_$R$14</v>
      </c>
      <c r="AS14" s="42" t="str">
        <f t="shared" ca="1" si="0"/>
        <v>70_$S$14</v>
      </c>
      <c r="AT14" s="42" t="str">
        <f t="shared" ca="1" si="0"/>
        <v>69_$T$14</v>
      </c>
      <c r="AU14" s="42" t="str">
        <f t="shared" ca="1" si="0"/>
        <v>28_$U$14</v>
      </c>
      <c r="AV14" s="42" t="str">
        <f t="shared" ca="1" si="0"/>
        <v>27_$V$14</v>
      </c>
      <c r="AW14" s="42" t="str">
        <f t="shared" ca="1" si="0"/>
        <v>22_$W$14</v>
      </c>
      <c r="AX14" s="42" t="str">
        <f t="shared" ca="1" si="0"/>
        <v>21_$X$14</v>
      </c>
    </row>
    <row r="15" spans="1:50" ht="11.35" customHeight="1" x14ac:dyDescent="0.7">
      <c r="A15" s="25"/>
      <c r="B15" s="26"/>
      <c r="C15" s="26"/>
      <c r="D15" s="32">
        <v>206</v>
      </c>
      <c r="E15" s="32">
        <v>205</v>
      </c>
      <c r="F15" s="32">
        <v>196</v>
      </c>
      <c r="G15" s="32">
        <v>195</v>
      </c>
      <c r="H15" s="32">
        <v>190</v>
      </c>
      <c r="I15" s="32">
        <v>189</v>
      </c>
      <c r="J15" s="31"/>
      <c r="K15" s="32">
        <v>180</v>
      </c>
      <c r="L15" s="32">
        <v>179</v>
      </c>
      <c r="M15" s="32">
        <v>158</v>
      </c>
      <c r="N15" s="32">
        <v>157</v>
      </c>
      <c r="O15" s="32">
        <v>116</v>
      </c>
      <c r="P15" s="32">
        <v>115</v>
      </c>
      <c r="Q15" s="32">
        <v>78</v>
      </c>
      <c r="R15" s="32">
        <v>77</v>
      </c>
      <c r="S15" s="32">
        <v>68</v>
      </c>
      <c r="T15" s="32">
        <v>67</v>
      </c>
      <c r="U15" s="32">
        <v>30</v>
      </c>
      <c r="V15" s="32">
        <v>29</v>
      </c>
      <c r="W15" s="32">
        <v>20</v>
      </c>
      <c r="X15" s="32">
        <v>19</v>
      </c>
      <c r="Y15" s="26"/>
      <c r="Z15" s="26"/>
      <c r="AA15" s="25"/>
      <c r="AD15" s="42" t="str">
        <f t="shared" ca="1" si="1"/>
        <v>206_$D$15</v>
      </c>
      <c r="AE15" s="42" t="str">
        <f t="shared" ca="1" si="0"/>
        <v>205_$E$15</v>
      </c>
      <c r="AF15" s="42" t="str">
        <f t="shared" ca="1" si="0"/>
        <v>196_$F$15</v>
      </c>
      <c r="AG15" s="42" t="str">
        <f t="shared" ca="1" si="0"/>
        <v>195_$G$15</v>
      </c>
      <c r="AH15" s="42" t="str">
        <f t="shared" ca="1" si="0"/>
        <v>190_$H$15</v>
      </c>
      <c r="AI15" s="42" t="str">
        <f t="shared" ca="1" si="0"/>
        <v>189_$I$15</v>
      </c>
      <c r="AJ15" s="42" t="str">
        <f t="shared" ca="1" si="0"/>
        <v/>
      </c>
      <c r="AK15" s="42" t="str">
        <f t="shared" ca="1" si="0"/>
        <v>180_$K$15</v>
      </c>
      <c r="AL15" s="42" t="str">
        <f t="shared" ca="1" si="0"/>
        <v>179_$L$15</v>
      </c>
      <c r="AM15" s="42" t="str">
        <f t="shared" ca="1" si="0"/>
        <v>158_$M$15</v>
      </c>
      <c r="AN15" s="42" t="str">
        <f t="shared" ca="1" si="0"/>
        <v>157_$N$15</v>
      </c>
      <c r="AO15" s="42" t="str">
        <f t="shared" ca="1" si="0"/>
        <v>116_$O$15</v>
      </c>
      <c r="AP15" s="42" t="str">
        <f t="shared" ca="1" si="0"/>
        <v>115_$P$15</v>
      </c>
      <c r="AQ15" s="42" t="str">
        <f t="shared" ca="1" si="0"/>
        <v>78_$Q$15</v>
      </c>
      <c r="AR15" s="42" t="str">
        <f t="shared" ca="1" si="0"/>
        <v>77_$R$15</v>
      </c>
      <c r="AS15" s="42" t="str">
        <f t="shared" ca="1" si="0"/>
        <v>68_$S$15</v>
      </c>
      <c r="AT15" s="42" t="str">
        <f t="shared" ca="1" si="0"/>
        <v>67_$T$15</v>
      </c>
      <c r="AU15" s="42" t="str">
        <f t="shared" ca="1" si="0"/>
        <v>30_$U$15</v>
      </c>
      <c r="AV15" s="42" t="str">
        <f t="shared" ca="1" si="0"/>
        <v>29_$V$15</v>
      </c>
      <c r="AW15" s="42" t="str">
        <f t="shared" ca="1" si="0"/>
        <v>20_$W$15</v>
      </c>
      <c r="AX15" s="42" t="str">
        <f t="shared" ca="1" si="0"/>
        <v>19_$X$15</v>
      </c>
    </row>
    <row r="16" spans="1:50" ht="11.35" customHeight="1" x14ac:dyDescent="0.7">
      <c r="A16" s="25"/>
      <c r="B16" s="26"/>
      <c r="C16" s="26"/>
      <c r="D16" s="32">
        <v>208</v>
      </c>
      <c r="E16" s="32">
        <v>207</v>
      </c>
      <c r="F16" s="32">
        <v>194</v>
      </c>
      <c r="G16" s="32">
        <v>193</v>
      </c>
      <c r="H16" s="32">
        <v>192</v>
      </c>
      <c r="I16" s="32">
        <v>191</v>
      </c>
      <c r="J16" s="28"/>
      <c r="K16" s="32">
        <v>178</v>
      </c>
      <c r="L16" s="32">
        <v>177</v>
      </c>
      <c r="M16" s="32">
        <v>160</v>
      </c>
      <c r="N16" s="32">
        <v>159</v>
      </c>
      <c r="O16" s="32">
        <v>114</v>
      </c>
      <c r="P16" s="32">
        <v>113</v>
      </c>
      <c r="Q16" s="32">
        <v>80</v>
      </c>
      <c r="R16" s="32">
        <v>79</v>
      </c>
      <c r="S16" s="32">
        <v>66</v>
      </c>
      <c r="T16" s="32">
        <v>65</v>
      </c>
      <c r="U16" s="32">
        <v>32</v>
      </c>
      <c r="V16" s="32">
        <v>31</v>
      </c>
      <c r="W16" s="32">
        <v>18</v>
      </c>
      <c r="X16" s="32">
        <v>17</v>
      </c>
      <c r="Y16" s="26"/>
      <c r="Z16" s="26"/>
      <c r="AA16" s="25"/>
      <c r="AD16" s="42" t="str">
        <f t="shared" ca="1" si="1"/>
        <v>208_$D$16</v>
      </c>
      <c r="AE16" s="42" t="str">
        <f t="shared" ca="1" si="0"/>
        <v>207_$E$16</v>
      </c>
      <c r="AF16" s="42" t="str">
        <f t="shared" ca="1" si="0"/>
        <v>194_$F$16</v>
      </c>
      <c r="AG16" s="42" t="str">
        <f t="shared" ca="1" si="0"/>
        <v>193_$G$16</v>
      </c>
      <c r="AH16" s="42" t="str">
        <f t="shared" ca="1" si="0"/>
        <v>192_$H$16</v>
      </c>
      <c r="AI16" s="42" t="str">
        <f t="shared" ca="1" si="0"/>
        <v>191_$I$16</v>
      </c>
      <c r="AJ16" s="42" t="str">
        <f t="shared" ca="1" si="0"/>
        <v/>
      </c>
      <c r="AK16" s="42" t="str">
        <f t="shared" ca="1" si="0"/>
        <v>178_$K$16</v>
      </c>
      <c r="AL16" s="42" t="str">
        <f t="shared" ca="1" si="0"/>
        <v>177_$L$16</v>
      </c>
      <c r="AM16" s="42" t="str">
        <f t="shared" ca="1" si="0"/>
        <v>160_$M$16</v>
      </c>
      <c r="AN16" s="42" t="str">
        <f t="shared" ca="1" si="0"/>
        <v>159_$N$16</v>
      </c>
      <c r="AO16" s="42" t="str">
        <f t="shared" ca="1" si="0"/>
        <v>114_$O$16</v>
      </c>
      <c r="AP16" s="42" t="str">
        <f t="shared" ca="1" si="0"/>
        <v>113_$P$16</v>
      </c>
      <c r="AQ16" s="42" t="str">
        <f t="shared" ca="1" si="0"/>
        <v>80_$Q$16</v>
      </c>
      <c r="AR16" s="42" t="str">
        <f t="shared" ca="1" si="0"/>
        <v>79_$R$16</v>
      </c>
      <c r="AS16" s="42" t="str">
        <f t="shared" ca="1" si="0"/>
        <v>66_$S$16</v>
      </c>
      <c r="AT16" s="42" t="str">
        <f t="shared" ref="AT16:AT24" ca="1" si="2">IF(T16&gt;0,T16 &amp; "_" &amp;CELL("address",T16),"")</f>
        <v>65_$T$16</v>
      </c>
      <c r="AU16" s="42" t="str">
        <f t="shared" ref="AU16:AU24" ca="1" si="3">IF(U16&gt;0,U16 &amp; "_" &amp;CELL("address",U16),"")</f>
        <v>32_$U$16</v>
      </c>
      <c r="AV16" s="42" t="str">
        <f t="shared" ref="AV16:AV24" ca="1" si="4">IF(V16&gt;0,V16 &amp; "_" &amp;CELL("address",V16),"")</f>
        <v>31_$V$16</v>
      </c>
      <c r="AW16" s="42" t="str">
        <f t="shared" ref="AW16:AW24" ca="1" si="5">IF(W16&gt;0,W16 &amp; "_" &amp;CELL("address",W16),"")</f>
        <v>18_$W$16</v>
      </c>
      <c r="AX16" s="42" t="str">
        <f t="shared" ref="AX16:AX24" ca="1" si="6">IF(X16&gt;0,X16 &amp; "_" &amp;CELL("address",X16),"")</f>
        <v>17_$X$16</v>
      </c>
    </row>
    <row r="17" spans="1:50" ht="11.35" customHeight="1" x14ac:dyDescent="0.7">
      <c r="A17" s="25"/>
      <c r="B17" s="26"/>
      <c r="C17" s="26"/>
      <c r="D17" s="29"/>
      <c r="E17" s="29"/>
      <c r="F17" s="29"/>
      <c r="G17" s="29"/>
      <c r="H17" s="29"/>
      <c r="I17" s="29"/>
      <c r="J17" s="31"/>
      <c r="K17" s="29"/>
      <c r="L17" s="28"/>
      <c r="M17" s="32">
        <v>162</v>
      </c>
      <c r="N17" s="32">
        <v>161</v>
      </c>
      <c r="O17" s="32">
        <v>112</v>
      </c>
      <c r="P17" s="32">
        <v>111</v>
      </c>
      <c r="Q17" s="32">
        <v>82</v>
      </c>
      <c r="R17" s="32">
        <v>81</v>
      </c>
      <c r="S17" s="32">
        <v>64</v>
      </c>
      <c r="T17" s="32">
        <v>63</v>
      </c>
      <c r="U17" s="32">
        <v>34</v>
      </c>
      <c r="V17" s="32">
        <v>33</v>
      </c>
      <c r="W17" s="32">
        <v>16</v>
      </c>
      <c r="X17" s="32">
        <v>15</v>
      </c>
      <c r="Y17" s="26"/>
      <c r="Z17" s="26"/>
      <c r="AA17" s="25"/>
      <c r="AD17" s="42" t="str">
        <f t="shared" ca="1" si="1"/>
        <v/>
      </c>
      <c r="AE17" s="42" t="str">
        <f t="shared" ref="AE17:AE24" ca="1" si="7">IF(E17&gt;0,E17 &amp; "_" &amp;CELL("address",E17),"")</f>
        <v/>
      </c>
      <c r="AF17" s="42" t="str">
        <f t="shared" ref="AF17:AF24" ca="1" si="8">IF(F17&gt;0,F17 &amp; "_" &amp;CELL("address",F17),"")</f>
        <v/>
      </c>
      <c r="AG17" s="42" t="str">
        <f t="shared" ref="AG17:AG24" ca="1" si="9">IF(G17&gt;0,G17 &amp; "_" &amp;CELL("address",G17),"")</f>
        <v/>
      </c>
      <c r="AH17" s="42" t="str">
        <f t="shared" ref="AH17:AH24" ca="1" si="10">IF(H17&gt;0,H17 &amp; "_" &amp;CELL("address",H17),"")</f>
        <v/>
      </c>
      <c r="AI17" s="42" t="str">
        <f t="shared" ref="AI17:AI24" ca="1" si="11">IF(I17&gt;0,I17 &amp; "_" &amp;CELL("address",I17),"")</f>
        <v/>
      </c>
      <c r="AJ17" s="42" t="str">
        <f t="shared" ref="AJ17:AJ24" ca="1" si="12">IF(J17&gt;0,J17 &amp; "_" &amp;CELL("address",J17),"")</f>
        <v/>
      </c>
      <c r="AK17" s="42" t="str">
        <f t="shared" ref="AK17:AK24" ca="1" si="13">IF(K17&gt;0,K17 &amp; "_" &amp;CELL("address",K17),"")</f>
        <v/>
      </c>
      <c r="AL17" s="42" t="str">
        <f t="shared" ref="AL17:AL24" ca="1" si="14">IF(L17&gt;0,L17 &amp; "_" &amp;CELL("address",L17),"")</f>
        <v/>
      </c>
      <c r="AM17" s="42" t="str">
        <f t="shared" ref="AM17:AM24" ca="1" si="15">IF(M17&gt;0,M17 &amp; "_" &amp;CELL("address",M17),"")</f>
        <v>162_$M$17</v>
      </c>
      <c r="AN17" s="42" t="str">
        <f t="shared" ref="AN17:AN24" ca="1" si="16">IF(N17&gt;0,N17 &amp; "_" &amp;CELL("address",N17),"")</f>
        <v>161_$N$17</v>
      </c>
      <c r="AO17" s="42" t="str">
        <f t="shared" ref="AO17:AO24" ca="1" si="17">IF(O17&gt;0,O17 &amp; "_" &amp;CELL("address",O17),"")</f>
        <v>112_$O$17</v>
      </c>
      <c r="AP17" s="42" t="str">
        <f t="shared" ref="AP17:AP24" ca="1" si="18">IF(P17&gt;0,P17 &amp; "_" &amp;CELL("address",P17),"")</f>
        <v>111_$P$17</v>
      </c>
      <c r="AQ17" s="42" t="str">
        <f t="shared" ref="AQ17:AQ24" ca="1" si="19">IF(Q17&gt;0,Q17 &amp; "_" &amp;CELL("address",Q17),"")</f>
        <v>82_$Q$17</v>
      </c>
      <c r="AR17" s="42" t="str">
        <f t="shared" ref="AR17:AR24" ca="1" si="20">IF(R17&gt;0,R17 &amp; "_" &amp;CELL("address",R17),"")</f>
        <v>81_$R$17</v>
      </c>
      <c r="AS17" s="42" t="str">
        <f t="shared" ref="AS17:AS24" ca="1" si="21">IF(S17&gt;0,S17 &amp; "_" &amp;CELL("address",S17),"")</f>
        <v>64_$S$17</v>
      </c>
      <c r="AT17" s="42" t="str">
        <f t="shared" ca="1" si="2"/>
        <v>63_$T$17</v>
      </c>
      <c r="AU17" s="42" t="str">
        <f t="shared" ca="1" si="3"/>
        <v>34_$U$17</v>
      </c>
      <c r="AV17" s="42" t="str">
        <f t="shared" ca="1" si="4"/>
        <v>33_$V$17</v>
      </c>
      <c r="AW17" s="42" t="str">
        <f t="shared" ca="1" si="5"/>
        <v>16_$W$17</v>
      </c>
      <c r="AX17" s="42" t="str">
        <f t="shared" ca="1" si="6"/>
        <v>15_$X$17</v>
      </c>
    </row>
    <row r="18" spans="1:50" ht="11.35" customHeight="1" x14ac:dyDescent="0.7">
      <c r="A18" s="25"/>
      <c r="B18" s="26"/>
      <c r="C18" s="26"/>
      <c r="D18" s="28"/>
      <c r="E18" s="28"/>
      <c r="F18" s="28"/>
      <c r="G18" s="28"/>
      <c r="H18" s="28"/>
      <c r="I18" s="28"/>
      <c r="J18" s="28"/>
      <c r="K18" s="29"/>
      <c r="M18" s="32">
        <v>164</v>
      </c>
      <c r="N18" s="32">
        <v>163</v>
      </c>
      <c r="O18" s="32">
        <v>110</v>
      </c>
      <c r="P18" s="32">
        <v>109</v>
      </c>
      <c r="Q18" s="32">
        <v>84</v>
      </c>
      <c r="R18" s="32">
        <v>83</v>
      </c>
      <c r="S18" s="32">
        <v>62</v>
      </c>
      <c r="T18" s="32">
        <v>61</v>
      </c>
      <c r="U18" s="32">
        <v>36</v>
      </c>
      <c r="V18" s="32">
        <v>35</v>
      </c>
      <c r="W18" s="32">
        <v>14</v>
      </c>
      <c r="X18" s="32">
        <v>13</v>
      </c>
      <c r="Y18" s="26"/>
      <c r="Z18" s="26"/>
      <c r="AA18" s="25"/>
      <c r="AD18" s="42" t="str">
        <f t="shared" ca="1" si="1"/>
        <v/>
      </c>
      <c r="AE18" s="42" t="str">
        <f t="shared" ca="1" si="7"/>
        <v/>
      </c>
      <c r="AF18" s="42" t="str">
        <f t="shared" ca="1" si="8"/>
        <v/>
      </c>
      <c r="AG18" s="42" t="str">
        <f t="shared" ca="1" si="9"/>
        <v/>
      </c>
      <c r="AH18" s="42" t="str">
        <f t="shared" ca="1" si="10"/>
        <v/>
      </c>
      <c r="AI18" s="42" t="str">
        <f t="shared" ca="1" si="11"/>
        <v/>
      </c>
      <c r="AJ18" s="42" t="str">
        <f t="shared" ca="1" si="12"/>
        <v/>
      </c>
      <c r="AK18" s="42" t="str">
        <f t="shared" ca="1" si="13"/>
        <v/>
      </c>
      <c r="AL18" s="42" t="str">
        <f t="shared" ca="1" si="14"/>
        <v/>
      </c>
      <c r="AM18" s="42" t="str">
        <f t="shared" ca="1" si="15"/>
        <v>164_$M$18</v>
      </c>
      <c r="AN18" s="42" t="str">
        <f t="shared" ca="1" si="16"/>
        <v>163_$N$18</v>
      </c>
      <c r="AO18" s="42" t="str">
        <f t="shared" ca="1" si="17"/>
        <v>110_$O$18</v>
      </c>
      <c r="AP18" s="42" t="str">
        <f t="shared" ca="1" si="18"/>
        <v>109_$P$18</v>
      </c>
      <c r="AQ18" s="42" t="str">
        <f t="shared" ca="1" si="19"/>
        <v>84_$Q$18</v>
      </c>
      <c r="AR18" s="42" t="str">
        <f t="shared" ca="1" si="20"/>
        <v>83_$R$18</v>
      </c>
      <c r="AS18" s="42" t="str">
        <f t="shared" ca="1" si="21"/>
        <v>62_$S$18</v>
      </c>
      <c r="AT18" s="42" t="str">
        <f t="shared" ca="1" si="2"/>
        <v>61_$T$18</v>
      </c>
      <c r="AU18" s="42" t="str">
        <f t="shared" ca="1" si="3"/>
        <v>36_$U$18</v>
      </c>
      <c r="AV18" s="42" t="str">
        <f t="shared" ca="1" si="4"/>
        <v>35_$V$18</v>
      </c>
      <c r="AW18" s="42" t="str">
        <f t="shared" ca="1" si="5"/>
        <v>14_$W$18</v>
      </c>
      <c r="AX18" s="42" t="str">
        <f t="shared" ca="1" si="6"/>
        <v>13_$X$18</v>
      </c>
    </row>
    <row r="19" spans="1:50" ht="11.35" customHeight="1" x14ac:dyDescent="0.7">
      <c r="A19" s="25"/>
      <c r="B19" s="26"/>
      <c r="C19" s="26"/>
      <c r="D19" s="28"/>
      <c r="E19" s="33"/>
      <c r="F19" s="33"/>
      <c r="G19" s="33"/>
      <c r="H19" s="33"/>
      <c r="I19" s="33"/>
      <c r="J19" s="28"/>
      <c r="K19" s="29"/>
      <c r="M19" s="32">
        <v>166</v>
      </c>
      <c r="N19" s="32">
        <v>165</v>
      </c>
      <c r="O19" s="32">
        <v>108</v>
      </c>
      <c r="P19" s="32">
        <v>107</v>
      </c>
      <c r="Q19" s="32">
        <v>86</v>
      </c>
      <c r="R19" s="32">
        <v>85</v>
      </c>
      <c r="S19" s="32">
        <v>60</v>
      </c>
      <c r="T19" s="32">
        <v>59</v>
      </c>
      <c r="U19" s="32">
        <v>38</v>
      </c>
      <c r="V19" s="32">
        <v>37</v>
      </c>
      <c r="W19" s="32">
        <v>12</v>
      </c>
      <c r="X19" s="32">
        <v>11</v>
      </c>
      <c r="Y19" s="26"/>
      <c r="Z19" s="26"/>
      <c r="AA19" s="25"/>
      <c r="AD19" s="42" t="str">
        <f t="shared" ca="1" si="1"/>
        <v/>
      </c>
      <c r="AE19" s="42" t="str">
        <f t="shared" ca="1" si="7"/>
        <v/>
      </c>
      <c r="AF19" s="42" t="str">
        <f t="shared" ca="1" si="8"/>
        <v/>
      </c>
      <c r="AG19" s="42" t="str">
        <f t="shared" ca="1" si="9"/>
        <v/>
      </c>
      <c r="AH19" s="42" t="str">
        <f t="shared" ca="1" si="10"/>
        <v/>
      </c>
      <c r="AI19" s="42" t="str">
        <f t="shared" ca="1" si="11"/>
        <v/>
      </c>
      <c r="AJ19" s="42" t="str">
        <f t="shared" ca="1" si="12"/>
        <v/>
      </c>
      <c r="AK19" s="42" t="str">
        <f t="shared" ca="1" si="13"/>
        <v/>
      </c>
      <c r="AL19" s="42" t="str">
        <f t="shared" ca="1" si="14"/>
        <v/>
      </c>
      <c r="AM19" s="42" t="str">
        <f t="shared" ca="1" si="15"/>
        <v>166_$M$19</v>
      </c>
      <c r="AN19" s="42" t="str">
        <f t="shared" ca="1" si="16"/>
        <v>165_$N$19</v>
      </c>
      <c r="AO19" s="42" t="str">
        <f t="shared" ca="1" si="17"/>
        <v>108_$O$19</v>
      </c>
      <c r="AP19" s="42" t="str">
        <f t="shared" ca="1" si="18"/>
        <v>107_$P$19</v>
      </c>
      <c r="AQ19" s="42" t="str">
        <f t="shared" ca="1" si="19"/>
        <v>86_$Q$19</v>
      </c>
      <c r="AR19" s="42" t="str">
        <f t="shared" ca="1" si="20"/>
        <v>85_$R$19</v>
      </c>
      <c r="AS19" s="42" t="str">
        <f t="shared" ca="1" si="21"/>
        <v>60_$S$19</v>
      </c>
      <c r="AT19" s="42" t="str">
        <f t="shared" ca="1" si="2"/>
        <v>59_$T$19</v>
      </c>
      <c r="AU19" s="42" t="str">
        <f t="shared" ca="1" si="3"/>
        <v>38_$U$19</v>
      </c>
      <c r="AV19" s="42" t="str">
        <f t="shared" ca="1" si="4"/>
        <v>37_$V$19</v>
      </c>
      <c r="AW19" s="42" t="str">
        <f t="shared" ca="1" si="5"/>
        <v>12_$W$19</v>
      </c>
      <c r="AX19" s="42" t="str">
        <f t="shared" ca="1" si="6"/>
        <v>11_$X$19</v>
      </c>
    </row>
    <row r="20" spans="1:50" ht="11.35" customHeight="1" x14ac:dyDescent="0.7">
      <c r="A20" s="25"/>
      <c r="B20" s="26"/>
      <c r="C20" s="26"/>
      <c r="D20" s="28"/>
      <c r="E20" s="33"/>
      <c r="F20" s="28"/>
      <c r="G20" s="28"/>
      <c r="H20" s="28"/>
      <c r="I20" s="33"/>
      <c r="J20" s="28"/>
      <c r="K20" s="29"/>
      <c r="L20" s="28"/>
      <c r="M20" s="32">
        <v>168</v>
      </c>
      <c r="N20" s="32">
        <v>167</v>
      </c>
      <c r="O20" s="32">
        <v>106</v>
      </c>
      <c r="P20" s="32">
        <v>105</v>
      </c>
      <c r="Q20" s="32">
        <v>88</v>
      </c>
      <c r="R20" s="32">
        <v>87</v>
      </c>
      <c r="S20" s="32">
        <v>58</v>
      </c>
      <c r="T20" s="32">
        <v>57</v>
      </c>
      <c r="U20" s="32">
        <v>40</v>
      </c>
      <c r="V20" s="32">
        <v>39</v>
      </c>
      <c r="W20" s="32">
        <v>10</v>
      </c>
      <c r="X20" s="32">
        <v>9</v>
      </c>
      <c r="Y20" s="26"/>
      <c r="Z20" s="26"/>
      <c r="AA20" s="25"/>
      <c r="AD20" s="42" t="str">
        <f t="shared" ca="1" si="1"/>
        <v/>
      </c>
      <c r="AE20" s="42" t="str">
        <f t="shared" ca="1" si="7"/>
        <v/>
      </c>
      <c r="AF20" s="42" t="str">
        <f t="shared" ca="1" si="8"/>
        <v/>
      </c>
      <c r="AG20" s="42" t="str">
        <f t="shared" ca="1" si="9"/>
        <v/>
      </c>
      <c r="AH20" s="42" t="str">
        <f t="shared" ca="1" si="10"/>
        <v/>
      </c>
      <c r="AI20" s="42" t="str">
        <f t="shared" ca="1" si="11"/>
        <v/>
      </c>
      <c r="AJ20" s="42" t="str">
        <f t="shared" ca="1" si="12"/>
        <v/>
      </c>
      <c r="AK20" s="42" t="str">
        <f t="shared" ca="1" si="13"/>
        <v/>
      </c>
      <c r="AL20" s="42" t="str">
        <f t="shared" ca="1" si="14"/>
        <v/>
      </c>
      <c r="AM20" s="42" t="str">
        <f t="shared" ca="1" si="15"/>
        <v>168_$M$20</v>
      </c>
      <c r="AN20" s="42" t="str">
        <f t="shared" ca="1" si="16"/>
        <v>167_$N$20</v>
      </c>
      <c r="AO20" s="42" t="str">
        <f t="shared" ca="1" si="17"/>
        <v>106_$O$20</v>
      </c>
      <c r="AP20" s="42" t="str">
        <f t="shared" ca="1" si="18"/>
        <v>105_$P$20</v>
      </c>
      <c r="AQ20" s="42" t="str">
        <f t="shared" ca="1" si="19"/>
        <v>88_$Q$20</v>
      </c>
      <c r="AR20" s="42" t="str">
        <f t="shared" ca="1" si="20"/>
        <v>87_$R$20</v>
      </c>
      <c r="AS20" s="42" t="str">
        <f t="shared" ca="1" si="21"/>
        <v>58_$S$20</v>
      </c>
      <c r="AT20" s="42" t="str">
        <f t="shared" ca="1" si="2"/>
        <v>57_$T$20</v>
      </c>
      <c r="AU20" s="42" t="str">
        <f t="shared" ca="1" si="3"/>
        <v>40_$U$20</v>
      </c>
      <c r="AV20" s="42" t="str">
        <f t="shared" ca="1" si="4"/>
        <v>39_$V$20</v>
      </c>
      <c r="AW20" s="42" t="str">
        <f t="shared" ca="1" si="5"/>
        <v>10_$W$20</v>
      </c>
      <c r="AX20" s="42" t="str">
        <f t="shared" ca="1" si="6"/>
        <v>9_$X$20</v>
      </c>
    </row>
    <row r="21" spans="1:50" ht="11.35" customHeight="1" x14ac:dyDescent="0.7">
      <c r="A21" s="25"/>
      <c r="B21" s="26"/>
      <c r="C21" s="26"/>
      <c r="D21" s="28"/>
      <c r="E21" s="33"/>
      <c r="F21" s="28"/>
      <c r="G21" s="28"/>
      <c r="H21" s="28"/>
      <c r="I21" s="33"/>
      <c r="J21" s="28"/>
      <c r="K21" s="29"/>
      <c r="L21" s="28"/>
      <c r="M21" s="32">
        <v>170</v>
      </c>
      <c r="N21" s="32">
        <v>169</v>
      </c>
      <c r="O21" s="32">
        <v>104</v>
      </c>
      <c r="P21" s="32">
        <v>103</v>
      </c>
      <c r="Q21" s="32">
        <v>90</v>
      </c>
      <c r="R21" s="32">
        <v>89</v>
      </c>
      <c r="S21" s="32">
        <v>56</v>
      </c>
      <c r="T21" s="32">
        <v>55</v>
      </c>
      <c r="U21" s="32">
        <v>42</v>
      </c>
      <c r="V21" s="32">
        <v>41</v>
      </c>
      <c r="W21" s="32">
        <v>8</v>
      </c>
      <c r="X21" s="32">
        <v>7</v>
      </c>
      <c r="Y21" s="26"/>
      <c r="Z21" s="26"/>
      <c r="AA21" s="25"/>
      <c r="AD21" s="42" t="str">
        <f t="shared" ca="1" si="1"/>
        <v/>
      </c>
      <c r="AE21" s="42" t="str">
        <f t="shared" ca="1" si="7"/>
        <v/>
      </c>
      <c r="AF21" s="42" t="str">
        <f t="shared" ca="1" si="8"/>
        <v/>
      </c>
      <c r="AG21" s="42" t="str">
        <f t="shared" ca="1" si="9"/>
        <v/>
      </c>
      <c r="AH21" s="42" t="str">
        <f t="shared" ca="1" si="10"/>
        <v/>
      </c>
      <c r="AI21" s="42" t="str">
        <f t="shared" ca="1" si="11"/>
        <v/>
      </c>
      <c r="AJ21" s="42" t="str">
        <f t="shared" ca="1" si="12"/>
        <v/>
      </c>
      <c r="AK21" s="42" t="str">
        <f t="shared" ca="1" si="13"/>
        <v/>
      </c>
      <c r="AL21" s="42" t="str">
        <f t="shared" ca="1" si="14"/>
        <v/>
      </c>
      <c r="AM21" s="42" t="str">
        <f t="shared" ca="1" si="15"/>
        <v>170_$M$21</v>
      </c>
      <c r="AN21" s="42" t="str">
        <f t="shared" ca="1" si="16"/>
        <v>169_$N$21</v>
      </c>
      <c r="AO21" s="42" t="str">
        <f t="shared" ca="1" si="17"/>
        <v>104_$O$21</v>
      </c>
      <c r="AP21" s="42" t="str">
        <f t="shared" ca="1" si="18"/>
        <v>103_$P$21</v>
      </c>
      <c r="AQ21" s="42" t="str">
        <f t="shared" ca="1" si="19"/>
        <v>90_$Q$21</v>
      </c>
      <c r="AR21" s="42" t="str">
        <f t="shared" ca="1" si="20"/>
        <v>89_$R$21</v>
      </c>
      <c r="AS21" s="42" t="str">
        <f t="shared" ca="1" si="21"/>
        <v>56_$S$21</v>
      </c>
      <c r="AT21" s="42" t="str">
        <f t="shared" ca="1" si="2"/>
        <v>55_$T$21</v>
      </c>
      <c r="AU21" s="42" t="str">
        <f t="shared" ca="1" si="3"/>
        <v>42_$U$21</v>
      </c>
      <c r="AV21" s="42" t="str">
        <f t="shared" ca="1" si="4"/>
        <v>41_$V$21</v>
      </c>
      <c r="AW21" s="42" t="str">
        <f t="shared" ca="1" si="5"/>
        <v>8_$W$21</v>
      </c>
      <c r="AX21" s="42" t="str">
        <f t="shared" ca="1" si="6"/>
        <v>7_$X$21</v>
      </c>
    </row>
    <row r="22" spans="1:50" ht="11.35" customHeight="1" x14ac:dyDescent="0.7">
      <c r="A22" s="25"/>
      <c r="B22" s="26"/>
      <c r="C22" s="26"/>
      <c r="D22" s="28"/>
      <c r="E22" s="33"/>
      <c r="F22" s="28"/>
      <c r="G22" s="28"/>
      <c r="H22" s="28"/>
      <c r="I22" s="33"/>
      <c r="J22" s="28"/>
      <c r="K22" s="29"/>
      <c r="L22" s="28"/>
      <c r="M22" s="32">
        <v>172</v>
      </c>
      <c r="N22" s="32">
        <v>171</v>
      </c>
      <c r="O22" s="32">
        <v>102</v>
      </c>
      <c r="P22" s="32">
        <v>101</v>
      </c>
      <c r="Q22" s="32">
        <v>92</v>
      </c>
      <c r="R22" s="32">
        <v>91</v>
      </c>
      <c r="S22" s="32">
        <v>54</v>
      </c>
      <c r="T22" s="32">
        <v>53</v>
      </c>
      <c r="U22" s="32">
        <v>44</v>
      </c>
      <c r="V22" s="32">
        <v>43</v>
      </c>
      <c r="W22" s="32">
        <v>6</v>
      </c>
      <c r="X22" s="32">
        <v>5</v>
      </c>
      <c r="Y22" s="26"/>
      <c r="Z22" s="26"/>
      <c r="AA22" s="25"/>
      <c r="AD22" s="42" t="str">
        <f t="shared" ca="1" si="1"/>
        <v/>
      </c>
      <c r="AE22" s="42" t="str">
        <f t="shared" ca="1" si="7"/>
        <v/>
      </c>
      <c r="AF22" s="42" t="str">
        <f t="shared" ca="1" si="8"/>
        <v/>
      </c>
      <c r="AG22" s="42" t="str">
        <f t="shared" ca="1" si="9"/>
        <v/>
      </c>
      <c r="AH22" s="42" t="str">
        <f t="shared" ca="1" si="10"/>
        <v/>
      </c>
      <c r="AI22" s="42" t="str">
        <f t="shared" ca="1" si="11"/>
        <v/>
      </c>
      <c r="AJ22" s="42" t="str">
        <f t="shared" ca="1" si="12"/>
        <v/>
      </c>
      <c r="AK22" s="42" t="str">
        <f t="shared" ca="1" si="13"/>
        <v/>
      </c>
      <c r="AL22" s="42" t="str">
        <f t="shared" ca="1" si="14"/>
        <v/>
      </c>
      <c r="AM22" s="42" t="str">
        <f t="shared" ca="1" si="15"/>
        <v>172_$M$22</v>
      </c>
      <c r="AN22" s="42" t="str">
        <f t="shared" ca="1" si="16"/>
        <v>171_$N$22</v>
      </c>
      <c r="AO22" s="42" t="str">
        <f t="shared" ca="1" si="17"/>
        <v>102_$O$22</v>
      </c>
      <c r="AP22" s="42" t="str">
        <f t="shared" ca="1" si="18"/>
        <v>101_$P$22</v>
      </c>
      <c r="AQ22" s="42" t="str">
        <f t="shared" ca="1" si="19"/>
        <v>92_$Q$22</v>
      </c>
      <c r="AR22" s="42" t="str">
        <f t="shared" ca="1" si="20"/>
        <v>91_$R$22</v>
      </c>
      <c r="AS22" s="42" t="str">
        <f t="shared" ca="1" si="21"/>
        <v>54_$S$22</v>
      </c>
      <c r="AT22" s="42" t="str">
        <f t="shared" ca="1" si="2"/>
        <v>53_$T$22</v>
      </c>
      <c r="AU22" s="42" t="str">
        <f t="shared" ca="1" si="3"/>
        <v>44_$U$22</v>
      </c>
      <c r="AV22" s="42" t="str">
        <f t="shared" ca="1" si="4"/>
        <v>43_$V$22</v>
      </c>
      <c r="AW22" s="42" t="str">
        <f t="shared" ca="1" si="5"/>
        <v>6_$W$22</v>
      </c>
      <c r="AX22" s="42" t="str">
        <f t="shared" ca="1" si="6"/>
        <v>5_$X$22</v>
      </c>
    </row>
    <row r="23" spans="1:50" ht="11.35" customHeight="1" x14ac:dyDescent="0.7">
      <c r="A23" s="25"/>
      <c r="B23" s="26"/>
      <c r="C23" s="26"/>
      <c r="D23" s="28"/>
      <c r="E23" s="33"/>
      <c r="F23" s="33"/>
      <c r="G23" s="33"/>
      <c r="H23" s="33"/>
      <c r="I23" s="33"/>
      <c r="J23" s="28"/>
      <c r="K23" s="29"/>
      <c r="M23" s="32">
        <v>174</v>
      </c>
      <c r="N23" s="32">
        <v>173</v>
      </c>
      <c r="O23" s="32">
        <v>100</v>
      </c>
      <c r="P23" s="32">
        <v>99</v>
      </c>
      <c r="Q23" s="32">
        <v>94</v>
      </c>
      <c r="R23" s="32">
        <v>93</v>
      </c>
      <c r="S23" s="32">
        <v>52</v>
      </c>
      <c r="T23" s="32">
        <v>51</v>
      </c>
      <c r="U23" s="32">
        <v>46</v>
      </c>
      <c r="V23" s="32">
        <v>45</v>
      </c>
      <c r="W23" s="32">
        <v>4</v>
      </c>
      <c r="X23" s="32">
        <v>3</v>
      </c>
      <c r="Y23" s="26"/>
      <c r="Z23" s="26"/>
      <c r="AA23" s="25"/>
      <c r="AD23" s="42" t="str">
        <f t="shared" ca="1" si="1"/>
        <v/>
      </c>
      <c r="AE23" s="42" t="str">
        <f t="shared" ca="1" si="7"/>
        <v/>
      </c>
      <c r="AF23" s="42" t="str">
        <f t="shared" ca="1" si="8"/>
        <v/>
      </c>
      <c r="AG23" s="42" t="str">
        <f t="shared" ca="1" si="9"/>
        <v/>
      </c>
      <c r="AH23" s="42" t="str">
        <f t="shared" ca="1" si="10"/>
        <v/>
      </c>
      <c r="AI23" s="42" t="str">
        <f t="shared" ca="1" si="11"/>
        <v/>
      </c>
      <c r="AJ23" s="42" t="str">
        <f t="shared" ca="1" si="12"/>
        <v/>
      </c>
      <c r="AK23" s="42" t="str">
        <f t="shared" ca="1" si="13"/>
        <v/>
      </c>
      <c r="AL23" s="42" t="str">
        <f t="shared" ca="1" si="14"/>
        <v/>
      </c>
      <c r="AM23" s="42" t="str">
        <f t="shared" ca="1" si="15"/>
        <v>174_$M$23</v>
      </c>
      <c r="AN23" s="42" t="str">
        <f t="shared" ca="1" si="16"/>
        <v>173_$N$23</v>
      </c>
      <c r="AO23" s="42" t="str">
        <f t="shared" ca="1" si="17"/>
        <v>100_$O$23</v>
      </c>
      <c r="AP23" s="42" t="str">
        <f t="shared" ca="1" si="18"/>
        <v>99_$P$23</v>
      </c>
      <c r="AQ23" s="42" t="str">
        <f t="shared" ca="1" si="19"/>
        <v>94_$Q$23</v>
      </c>
      <c r="AR23" s="42" t="str">
        <f t="shared" ca="1" si="20"/>
        <v>93_$R$23</v>
      </c>
      <c r="AS23" s="42" t="str">
        <f t="shared" ca="1" si="21"/>
        <v>52_$S$23</v>
      </c>
      <c r="AT23" s="42" t="str">
        <f t="shared" ca="1" si="2"/>
        <v>51_$T$23</v>
      </c>
      <c r="AU23" s="42" t="str">
        <f t="shared" ca="1" si="3"/>
        <v>46_$U$23</v>
      </c>
      <c r="AV23" s="42" t="str">
        <f t="shared" ca="1" si="4"/>
        <v>45_$V$23</v>
      </c>
      <c r="AW23" s="42" t="str">
        <f t="shared" ca="1" si="5"/>
        <v>4_$W$23</v>
      </c>
      <c r="AX23" s="42" t="str">
        <f t="shared" ca="1" si="6"/>
        <v>3_$X$23</v>
      </c>
    </row>
    <row r="24" spans="1:50" ht="11.35" customHeight="1" x14ac:dyDescent="0.7">
      <c r="A24" s="25"/>
      <c r="B24" s="26"/>
      <c r="C24" s="26"/>
      <c r="D24" s="28"/>
      <c r="E24" s="28"/>
      <c r="F24" s="28"/>
      <c r="G24" s="28"/>
      <c r="H24" s="28"/>
      <c r="I24" s="28"/>
      <c r="J24" s="28"/>
      <c r="K24" s="29"/>
      <c r="M24" s="32">
        <v>176</v>
      </c>
      <c r="N24" s="32">
        <v>175</v>
      </c>
      <c r="O24" s="32">
        <v>98</v>
      </c>
      <c r="P24" s="32">
        <v>97</v>
      </c>
      <c r="Q24" s="32">
        <v>96</v>
      </c>
      <c r="R24" s="32">
        <v>95</v>
      </c>
      <c r="S24" s="32">
        <v>50</v>
      </c>
      <c r="T24" s="32">
        <v>49</v>
      </c>
      <c r="U24" s="32">
        <v>48</v>
      </c>
      <c r="V24" s="32">
        <v>47</v>
      </c>
      <c r="W24" s="32">
        <v>2</v>
      </c>
      <c r="X24" s="32">
        <v>1</v>
      </c>
      <c r="Y24" s="26"/>
      <c r="Z24" s="26"/>
      <c r="AA24" s="25"/>
      <c r="AD24" s="42" t="str">
        <f t="shared" ca="1" si="1"/>
        <v/>
      </c>
      <c r="AE24" s="42" t="str">
        <f t="shared" ca="1" si="7"/>
        <v/>
      </c>
      <c r="AF24" s="42" t="str">
        <f t="shared" ca="1" si="8"/>
        <v/>
      </c>
      <c r="AG24" s="42" t="str">
        <f t="shared" ca="1" si="9"/>
        <v/>
      </c>
      <c r="AH24" s="42" t="str">
        <f t="shared" ca="1" si="10"/>
        <v/>
      </c>
      <c r="AI24" s="42" t="str">
        <f t="shared" ca="1" si="11"/>
        <v/>
      </c>
      <c r="AJ24" s="42" t="str">
        <f t="shared" ca="1" si="12"/>
        <v/>
      </c>
      <c r="AK24" s="42" t="str">
        <f t="shared" ca="1" si="13"/>
        <v/>
      </c>
      <c r="AL24" s="42" t="str">
        <f t="shared" ca="1" si="14"/>
        <v/>
      </c>
      <c r="AM24" s="42" t="str">
        <f t="shared" ca="1" si="15"/>
        <v>176_$M$24</v>
      </c>
      <c r="AN24" s="42" t="str">
        <f t="shared" ca="1" si="16"/>
        <v>175_$N$24</v>
      </c>
      <c r="AO24" s="42" t="str">
        <f t="shared" ca="1" si="17"/>
        <v>98_$O$24</v>
      </c>
      <c r="AP24" s="42" t="str">
        <f t="shared" ca="1" si="18"/>
        <v>97_$P$24</v>
      </c>
      <c r="AQ24" s="42" t="str">
        <f t="shared" ca="1" si="19"/>
        <v>96_$Q$24</v>
      </c>
      <c r="AR24" s="42" t="str">
        <f t="shared" ca="1" si="20"/>
        <v>95_$R$24</v>
      </c>
      <c r="AS24" s="42" t="str">
        <f t="shared" ca="1" si="21"/>
        <v>50_$S$24</v>
      </c>
      <c r="AT24" s="42" t="str">
        <f t="shared" ca="1" si="2"/>
        <v>49_$T$24</v>
      </c>
      <c r="AU24" s="42" t="str">
        <f t="shared" ca="1" si="3"/>
        <v>48_$U$24</v>
      </c>
      <c r="AV24" s="42" t="str">
        <f t="shared" ca="1" si="4"/>
        <v>47_$V$24</v>
      </c>
      <c r="AW24" s="42" t="str">
        <f t="shared" ca="1" si="5"/>
        <v>2_$W$24</v>
      </c>
      <c r="AX24" s="42" t="str">
        <f t="shared" ca="1" si="6"/>
        <v>1_$X$24</v>
      </c>
    </row>
    <row r="25" spans="1:50" ht="11.35" customHeight="1" x14ac:dyDescent="0.7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5"/>
    </row>
    <row r="26" spans="1:50" ht="11.35" customHeight="1" x14ac:dyDescent="0.7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5"/>
    </row>
    <row r="27" spans="1:50" ht="11.35" customHeight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50" ht="11.35" customHeight="1" x14ac:dyDescent="0.7">
      <c r="D29" s="30">
        <v>0</v>
      </c>
      <c r="E29" s="30">
        <v>1</v>
      </c>
      <c r="F29" s="30">
        <v>2</v>
      </c>
      <c r="G29" s="30">
        <v>3</v>
      </c>
      <c r="H29" s="30">
        <v>4</v>
      </c>
      <c r="I29" s="30">
        <v>5</v>
      </c>
      <c r="J29" s="30">
        <v>6</v>
      </c>
      <c r="K29" s="30">
        <v>7</v>
      </c>
      <c r="L29" s="30">
        <v>8</v>
      </c>
      <c r="M29" s="30">
        <v>9</v>
      </c>
      <c r="N29" s="30">
        <v>10</v>
      </c>
      <c r="O29" s="30">
        <v>11</v>
      </c>
      <c r="P29" s="30">
        <v>12</v>
      </c>
      <c r="Q29" s="30">
        <v>13</v>
      </c>
      <c r="R29" s="30">
        <v>14</v>
      </c>
      <c r="S29" s="30">
        <v>15</v>
      </c>
      <c r="T29" s="30">
        <v>16</v>
      </c>
      <c r="U29" s="30">
        <v>17</v>
      </c>
      <c r="V29" s="30">
        <v>18</v>
      </c>
      <c r="W29" s="30">
        <v>19</v>
      </c>
      <c r="X29" s="30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487F-D483-457B-83A8-81435D7CE857}">
  <sheetPr codeName="Sheet17"/>
  <dimension ref="A1:AA29"/>
  <sheetViews>
    <sheetView workbookViewId="0">
      <selection activeCell="AG24" sqref="AG24"/>
    </sheetView>
  </sheetViews>
  <sheetFormatPr defaultColWidth="1.875" defaultRowHeight="11.35" customHeight="1" x14ac:dyDescent="0.7"/>
  <cols>
    <col min="1" max="16384" width="1.875" style="30"/>
  </cols>
  <sheetData>
    <row r="1" spans="1:27" ht="11.35" customHeight="1" x14ac:dyDescent="0.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1.35" customHeight="1" x14ac:dyDescent="0.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6"/>
      <c r="S2" s="26"/>
      <c r="T2" s="26"/>
      <c r="U2" s="26"/>
      <c r="V2" s="26"/>
      <c r="W2" s="26"/>
      <c r="X2" s="26"/>
      <c r="Y2" s="26"/>
      <c r="Z2" s="26"/>
      <c r="AA2" s="25"/>
    </row>
    <row r="3" spans="1:27" ht="11.35" customHeight="1" x14ac:dyDescent="0.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/>
    </row>
    <row r="4" spans="1:27" ht="11.35" customHeight="1" x14ac:dyDescent="0.7">
      <c r="A4" s="25"/>
      <c r="B4" s="26"/>
      <c r="C4" s="26"/>
      <c r="D4" s="45" t="str">
        <f ca="1">IF('a3'!D4&lt;&gt;"",VLOOKUP(CELL("address",D4),'b4'!$D$3:$H$210,5,FALSE),"")</f>
        <v/>
      </c>
      <c r="E4" s="45" t="str">
        <f ca="1">IF('a3'!E4&lt;&gt;"",VLOOKUP(CELL("address",E4),'b4'!$D$3:$H$210,5,FALSE),"")</f>
        <v/>
      </c>
      <c r="F4" s="45" t="str">
        <f ca="1">IF('a3'!F4&lt;&gt;"",VLOOKUP(CELL("address",F4),'b4'!$D$3:$H$210,5,FALSE),"")</f>
        <v/>
      </c>
      <c r="G4" s="45" t="str">
        <f ca="1">IF('a3'!G4&lt;&gt;"",VLOOKUP(CELL("address",G4),'b4'!$D$3:$H$210,5,FALSE),"")</f>
        <v/>
      </c>
      <c r="H4" s="45" t="str">
        <f ca="1">IF('a3'!H4&lt;&gt;"",VLOOKUP(CELL("address",H4),'b4'!$D$3:$H$210,5,FALSE),"")</f>
        <v/>
      </c>
      <c r="I4" s="45" t="str">
        <f ca="1">IF('a3'!I4&lt;&gt;"",VLOOKUP(CELL("address",I4),'b4'!$D$3:$H$210,5,FALSE),"")</f>
        <v/>
      </c>
      <c r="J4" s="45" t="str">
        <f ca="1">IF('a3'!J4&lt;&gt;"",VLOOKUP(CELL("address",J4),'b4'!$D$3:$H$210,5,FALSE),"")</f>
        <v/>
      </c>
      <c r="K4" s="45" t="str">
        <f ca="1">IF('a3'!K4&lt;&gt;"",VLOOKUP(CELL("address",K4),'b4'!$D$3:$H$210,5,FALSE),"")</f>
        <v/>
      </c>
      <c r="L4" s="45" t="str">
        <f ca="1">IF('a3'!L4&lt;&gt;"",VLOOKUP(CELL("address",L4),'b4'!$D$3:$H$210,5,FALSE),"")</f>
        <v/>
      </c>
      <c r="M4" s="45" t="str">
        <f ca="1">IF('a3'!M4&lt;&gt;"",VLOOKUP(CELL("address",M4),'b4'!$D$3:$H$210,5,FALSE),"")</f>
        <v>1</v>
      </c>
      <c r="N4" s="45" t="str">
        <f ca="1">IF('a3'!N4&lt;&gt;"",VLOOKUP(CELL("address",N4),'b4'!$D$3:$H$210,5,FALSE),"")</f>
        <v>1</v>
      </c>
      <c r="O4" s="45" t="str">
        <f ca="1">IF('a3'!O4&lt;&gt;"",VLOOKUP(CELL("address",O4),'b4'!$D$3:$H$210,5,FALSE),"")</f>
        <v>1</v>
      </c>
      <c r="P4" s="45" t="str">
        <f ca="1">IF('a3'!P4&lt;&gt;"",VLOOKUP(CELL("address",P4),'b4'!$D$3:$H$210,5,FALSE),"")</f>
        <v>1</v>
      </c>
      <c r="Q4" s="45" t="str">
        <f ca="1">IF('a3'!Q4&lt;&gt;"",VLOOKUP(CELL("address",Q4),'b4'!$D$3:$H$210,5,FALSE),"")</f>
        <v/>
      </c>
      <c r="R4" s="45" t="str">
        <f ca="1">IF('a3'!R4&lt;&gt;"",VLOOKUP(CELL("address",R4),'b4'!$D$3:$H$210,5,FALSE),"")</f>
        <v/>
      </c>
      <c r="S4" s="45" t="str">
        <f ca="1">IF('a3'!S4&lt;&gt;"",VLOOKUP(CELL("address",S4),'b4'!$D$3:$H$210,5,FALSE),"")</f>
        <v/>
      </c>
      <c r="T4" s="45" t="str">
        <f ca="1">IF('a3'!T4&lt;&gt;"",VLOOKUP(CELL("address",T4),'b4'!$D$3:$H$210,5,FALSE),"")</f>
        <v/>
      </c>
      <c r="U4" s="45" t="str">
        <f ca="1">IF('a3'!U4&lt;&gt;"",VLOOKUP(CELL("address",U4),'b4'!$D$3:$H$210,5,FALSE),"")</f>
        <v/>
      </c>
      <c r="V4" s="45" t="str">
        <f ca="1">IF('a3'!V4&lt;&gt;"",VLOOKUP(CELL("address",V4),'b4'!$D$3:$H$210,5,FALSE),"")</f>
        <v/>
      </c>
      <c r="W4" s="45" t="str">
        <f ca="1">IF('a3'!W4&lt;&gt;"",VLOOKUP(CELL("address",W4),'b4'!$D$3:$H$210,5,FALSE),"")</f>
        <v/>
      </c>
      <c r="X4" s="45" t="str">
        <f ca="1">IF('a3'!X4&lt;&gt;"",VLOOKUP(CELL("address",X4),'b4'!$D$3:$H$210,5,FALSE),"")</f>
        <v/>
      </c>
      <c r="Y4" s="26"/>
      <c r="Z4" s="26"/>
      <c r="AA4" s="25"/>
    </row>
    <row r="5" spans="1:27" ht="11.35" customHeight="1" x14ac:dyDescent="0.7">
      <c r="A5" s="25"/>
      <c r="B5" s="26"/>
      <c r="C5" s="26"/>
      <c r="D5" s="45" t="str">
        <f ca="1">IF('a3'!D5&lt;&gt;"",VLOOKUP(CELL("address",D5),'b4'!$D$3:$H$210,5,FALSE),"")</f>
        <v/>
      </c>
      <c r="E5" s="45" t="str">
        <f ca="1">IF('a3'!E5&lt;&gt;"",VLOOKUP(CELL("address",E5),'b4'!$D$3:$H$210,5,FALSE),"")</f>
        <v/>
      </c>
      <c r="F5" s="45" t="str">
        <f ca="1">IF('a3'!F5&lt;&gt;"",VLOOKUP(CELL("address",F5),'b4'!$D$3:$H$210,5,FALSE),"")</f>
        <v/>
      </c>
      <c r="G5" s="45" t="str">
        <f ca="1">IF('a3'!G5&lt;&gt;"",VLOOKUP(CELL("address",G5),'b4'!$D$3:$H$210,5,FALSE),"")</f>
        <v/>
      </c>
      <c r="H5" s="45" t="str">
        <f ca="1">IF('a3'!H5&lt;&gt;"",VLOOKUP(CELL("address",H5),'b4'!$D$3:$H$210,5,FALSE),"")</f>
        <v/>
      </c>
      <c r="I5" s="45" t="str">
        <f ca="1">IF('a3'!I5&lt;&gt;"",VLOOKUP(CELL("address",I5),'b4'!$D$3:$H$210,5,FALSE),"")</f>
        <v/>
      </c>
      <c r="J5" s="45" t="str">
        <f ca="1">IF('a3'!J5&lt;&gt;"",VLOOKUP(CELL("address",J5),'b4'!$D$3:$H$210,5,FALSE),"")</f>
        <v/>
      </c>
      <c r="K5" s="45" t="str">
        <f ca="1">IF('a3'!K5&lt;&gt;"",VLOOKUP(CELL("address",K5),'b4'!$D$3:$H$210,5,FALSE),"")</f>
        <v/>
      </c>
      <c r="L5" s="45" t="str">
        <f ca="1">IF('a3'!L5&lt;&gt;"",VLOOKUP(CELL("address",L5),'b4'!$D$3:$H$210,5,FALSE),"")</f>
        <v/>
      </c>
      <c r="M5" s="45" t="str">
        <f ca="1">IF('a3'!M5&lt;&gt;"",VLOOKUP(CELL("address",M5),'b4'!$D$3:$H$210,5,FALSE),"")</f>
        <v>1</v>
      </c>
      <c r="N5" s="45" t="str">
        <f ca="1">IF('a3'!N5&lt;&gt;"",VLOOKUP(CELL("address",N5),'b4'!$D$3:$H$210,5,FALSE),"")</f>
        <v>0</v>
      </c>
      <c r="O5" s="45" t="str">
        <f ca="1">IF('a3'!O5&lt;&gt;"",VLOOKUP(CELL("address",O5),'b4'!$D$3:$H$210,5,FALSE),"")</f>
        <v>0</v>
      </c>
      <c r="P5" s="45" t="str">
        <f ca="1">IF('a3'!P5&lt;&gt;"",VLOOKUP(CELL("address",P5),'b4'!$D$3:$H$210,5,FALSE),"")</f>
        <v>0</v>
      </c>
      <c r="Q5" s="45" t="str">
        <f ca="1">IF('a3'!Q5&lt;&gt;"",VLOOKUP(CELL("address",Q5),'b4'!$D$3:$H$210,5,FALSE),"")</f>
        <v/>
      </c>
      <c r="R5" s="45" t="str">
        <f ca="1">IF('a3'!R5&lt;&gt;"",VLOOKUP(CELL("address",R5),'b4'!$D$3:$H$210,5,FALSE),"")</f>
        <v/>
      </c>
      <c r="S5" s="45" t="str">
        <f ca="1">IF('a3'!S5&lt;&gt;"",VLOOKUP(CELL("address",S5),'b4'!$D$3:$H$210,5,FALSE),"")</f>
        <v/>
      </c>
      <c r="T5" s="45" t="str">
        <f ca="1">IF('a3'!T5&lt;&gt;"",VLOOKUP(CELL("address",T5),'b4'!$D$3:$H$210,5,FALSE),"")</f>
        <v/>
      </c>
      <c r="U5" s="45" t="str">
        <f ca="1">IF('a3'!U5&lt;&gt;"",VLOOKUP(CELL("address",U5),'b4'!$D$3:$H$210,5,FALSE),"")</f>
        <v/>
      </c>
      <c r="V5" s="45" t="str">
        <f ca="1">IF('a3'!V5&lt;&gt;"",VLOOKUP(CELL("address",V5),'b4'!$D$3:$H$210,5,FALSE),"")</f>
        <v/>
      </c>
      <c r="W5" s="45" t="str">
        <f ca="1">IF('a3'!W5&lt;&gt;"",VLOOKUP(CELL("address",W5),'b4'!$D$3:$H$210,5,FALSE),"")</f>
        <v/>
      </c>
      <c r="X5" s="45" t="str">
        <f ca="1">IF('a3'!X5&lt;&gt;"",VLOOKUP(CELL("address",X5),'b4'!$D$3:$H$210,5,FALSE),"")</f>
        <v/>
      </c>
      <c r="Y5" s="26"/>
      <c r="Z5" s="26"/>
      <c r="AA5" s="25"/>
    </row>
    <row r="6" spans="1:27" ht="11.35" customHeight="1" x14ac:dyDescent="0.7">
      <c r="A6" s="25"/>
      <c r="B6" s="26"/>
      <c r="C6" s="26"/>
      <c r="D6" s="45" t="str">
        <f ca="1">IF('a3'!D6&lt;&gt;"",VLOOKUP(CELL("address",D6),'b4'!$D$3:$H$210,5,FALSE),"")</f>
        <v/>
      </c>
      <c r="E6" s="45" t="str">
        <f ca="1">IF('a3'!E6&lt;&gt;"",VLOOKUP(CELL("address",E6),'b4'!$D$3:$H$210,5,FALSE),"")</f>
        <v/>
      </c>
      <c r="F6" s="45" t="str">
        <f ca="1">IF('a3'!F6&lt;&gt;"",VLOOKUP(CELL("address",F6),'b4'!$D$3:$H$210,5,FALSE),"")</f>
        <v/>
      </c>
      <c r="G6" s="45" t="str">
        <f ca="1">IF('a3'!G6&lt;&gt;"",VLOOKUP(CELL("address",G6),'b4'!$D$3:$H$210,5,FALSE),"")</f>
        <v/>
      </c>
      <c r="H6" s="45" t="str">
        <f ca="1">IF('a3'!H6&lt;&gt;"",VLOOKUP(CELL("address",H6),'b4'!$D$3:$H$210,5,FALSE),"")</f>
        <v/>
      </c>
      <c r="I6" s="45" t="str">
        <f ca="1">IF('a3'!I6&lt;&gt;"",VLOOKUP(CELL("address",I6),'b4'!$D$3:$H$210,5,FALSE),"")</f>
        <v/>
      </c>
      <c r="J6" s="45" t="str">
        <f ca="1">IF('a3'!J6&lt;&gt;"",VLOOKUP(CELL("address",J6),'b4'!$D$3:$H$210,5,FALSE),"")</f>
        <v/>
      </c>
      <c r="K6" s="45" t="str">
        <f ca="1">IF('a3'!K6&lt;&gt;"",VLOOKUP(CELL("address",K6),'b4'!$D$3:$H$210,5,FALSE),"")</f>
        <v/>
      </c>
      <c r="L6" s="45" t="str">
        <f ca="1">IF('a3'!L6&lt;&gt;"",VLOOKUP(CELL("address",L6),'b4'!$D$3:$H$210,5,FALSE),"")</f>
        <v/>
      </c>
      <c r="M6" s="45" t="str">
        <f ca="1">IF('a3'!M6&lt;&gt;"",VLOOKUP(CELL("address",M6),'b4'!$D$3:$H$210,5,FALSE),"")</f>
        <v>1</v>
      </c>
      <c r="N6" s="45" t="str">
        <f ca="1">IF('a3'!N6&lt;&gt;"",VLOOKUP(CELL("address",N6),'b4'!$D$3:$H$210,5,FALSE),"")</f>
        <v>0</v>
      </c>
      <c r="O6" s="45" t="str">
        <f ca="1">IF('a3'!O6&lt;&gt;"",VLOOKUP(CELL("address",O6),'b4'!$D$3:$H$210,5,FALSE),"")</f>
        <v>1</v>
      </c>
      <c r="P6" s="45" t="str">
        <f ca="1">IF('a3'!P6&lt;&gt;"",VLOOKUP(CELL("address",P6),'b4'!$D$3:$H$210,5,FALSE),"")</f>
        <v>1</v>
      </c>
      <c r="Q6" s="45" t="str">
        <f ca="1">IF('a3'!Q6&lt;&gt;"",VLOOKUP(CELL("address",Q6),'b4'!$D$3:$H$210,5,FALSE),"")</f>
        <v/>
      </c>
      <c r="R6" s="45" t="str">
        <f ca="1">IF('a3'!R6&lt;&gt;"",VLOOKUP(CELL("address",R6),'b4'!$D$3:$H$210,5,FALSE),"")</f>
        <v/>
      </c>
      <c r="S6" s="45" t="str">
        <f ca="1">IF('a3'!S6&lt;&gt;"",VLOOKUP(CELL("address",S6),'b4'!$D$3:$H$210,5,FALSE),"")</f>
        <v/>
      </c>
      <c r="T6" s="45" t="str">
        <f ca="1">IF('a3'!T6&lt;&gt;"",VLOOKUP(CELL("address",T6),'b4'!$D$3:$H$210,5,FALSE),"")</f>
        <v/>
      </c>
      <c r="U6" s="45" t="str">
        <f ca="1">IF('a3'!U6&lt;&gt;"",VLOOKUP(CELL("address",U6),'b4'!$D$3:$H$210,5,FALSE),"")</f>
        <v/>
      </c>
      <c r="V6" s="45" t="str">
        <f ca="1">IF('a3'!V6&lt;&gt;"",VLOOKUP(CELL("address",V6),'b4'!$D$3:$H$210,5,FALSE),"")</f>
        <v/>
      </c>
      <c r="W6" s="45" t="str">
        <f ca="1">IF('a3'!W6&lt;&gt;"",VLOOKUP(CELL("address",W6),'b4'!$D$3:$H$210,5,FALSE),"")</f>
        <v/>
      </c>
      <c r="X6" s="45" t="str">
        <f ca="1">IF('a3'!X6&lt;&gt;"",VLOOKUP(CELL("address",X6),'b4'!$D$3:$H$210,5,FALSE),"")</f>
        <v/>
      </c>
      <c r="Y6" s="26"/>
      <c r="Z6" s="26"/>
      <c r="AA6" s="25"/>
    </row>
    <row r="7" spans="1:27" ht="11.35" customHeight="1" x14ac:dyDescent="0.7">
      <c r="A7" s="25"/>
      <c r="B7" s="26"/>
      <c r="C7" s="26"/>
      <c r="D7" s="45" t="str">
        <f ca="1">IF('a3'!D7&lt;&gt;"",VLOOKUP(CELL("address",D7),'b4'!$D$3:$H$210,5,FALSE),"")</f>
        <v/>
      </c>
      <c r="E7" s="45" t="str">
        <f ca="1">IF('a3'!E7&lt;&gt;"",VLOOKUP(CELL("address",E7),'b4'!$D$3:$H$210,5,FALSE),"")</f>
        <v/>
      </c>
      <c r="F7" s="45" t="str">
        <f ca="1">IF('a3'!F7&lt;&gt;"",VLOOKUP(CELL("address",F7),'b4'!$D$3:$H$210,5,FALSE),"")</f>
        <v/>
      </c>
      <c r="G7" s="45" t="str">
        <f ca="1">IF('a3'!G7&lt;&gt;"",VLOOKUP(CELL("address",G7),'b4'!$D$3:$H$210,5,FALSE),"")</f>
        <v/>
      </c>
      <c r="H7" s="45" t="str">
        <f ca="1">IF('a3'!H7&lt;&gt;"",VLOOKUP(CELL("address",H7),'b4'!$D$3:$H$210,5,FALSE),"")</f>
        <v/>
      </c>
      <c r="I7" s="45" t="str">
        <f ca="1">IF('a3'!I7&lt;&gt;"",VLOOKUP(CELL("address",I7),'b4'!$D$3:$H$210,5,FALSE),"")</f>
        <v/>
      </c>
      <c r="J7" s="45" t="str">
        <f ca="1">IF('a3'!J7&lt;&gt;"",VLOOKUP(CELL("address",J7),'b4'!$D$3:$H$210,5,FALSE),"")</f>
        <v/>
      </c>
      <c r="K7" s="45" t="str">
        <f ca="1">IF('a3'!K7&lt;&gt;"",VLOOKUP(CELL("address",K7),'b4'!$D$3:$H$210,5,FALSE),"")</f>
        <v/>
      </c>
      <c r="L7" s="45" t="str">
        <f ca="1">IF('a3'!L7&lt;&gt;"",VLOOKUP(CELL("address",L7),'b4'!$D$3:$H$210,5,FALSE),"")</f>
        <v/>
      </c>
      <c r="M7" s="45" t="str">
        <f ca="1">IF('a3'!M7&lt;&gt;"",VLOOKUP(CELL("address",M7),'b4'!$D$3:$H$210,5,FALSE),"")</f>
        <v>1</v>
      </c>
      <c r="N7" s="45" t="str">
        <f ca="1">IF('a3'!N7&lt;&gt;"",VLOOKUP(CELL("address",N7),'b4'!$D$3:$H$210,5,FALSE),"")</f>
        <v>1</v>
      </c>
      <c r="O7" s="45" t="str">
        <f ca="1">IF('a3'!O7&lt;&gt;"",VLOOKUP(CELL("address",O7),'b4'!$D$3:$H$210,5,FALSE),"")</f>
        <v>1</v>
      </c>
      <c r="P7" s="45" t="str">
        <f ca="1">IF('a3'!P7&lt;&gt;"",VLOOKUP(CELL("address",P7),'b4'!$D$3:$H$210,5,FALSE),"")</f>
        <v>0</v>
      </c>
      <c r="Q7" s="45" t="str">
        <f ca="1">IF('a3'!Q7&lt;&gt;"",VLOOKUP(CELL("address",Q7),'b4'!$D$3:$H$210,5,FALSE),"")</f>
        <v/>
      </c>
      <c r="R7" s="45" t="str">
        <f ca="1">IF('a3'!R7&lt;&gt;"",VLOOKUP(CELL("address",R7),'b4'!$D$3:$H$210,5,FALSE),"")</f>
        <v/>
      </c>
      <c r="S7" s="45" t="str">
        <f ca="1">IF('a3'!S7&lt;&gt;"",VLOOKUP(CELL("address",S7),'b4'!$D$3:$H$210,5,FALSE),"")</f>
        <v/>
      </c>
      <c r="T7" s="45" t="str">
        <f ca="1">IF('a3'!T7&lt;&gt;"",VLOOKUP(CELL("address",T7),'b4'!$D$3:$H$210,5,FALSE),"")</f>
        <v/>
      </c>
      <c r="U7" s="45" t="str">
        <f ca="1">IF('a3'!U7&lt;&gt;"",VLOOKUP(CELL("address",U7),'b4'!$D$3:$H$210,5,FALSE),"")</f>
        <v/>
      </c>
      <c r="V7" s="45" t="str">
        <f ca="1">IF('a3'!V7&lt;&gt;"",VLOOKUP(CELL("address",V7),'b4'!$D$3:$H$210,5,FALSE),"")</f>
        <v/>
      </c>
      <c r="W7" s="45" t="str">
        <f ca="1">IF('a3'!W7&lt;&gt;"",VLOOKUP(CELL("address",W7),'b4'!$D$3:$H$210,5,FALSE),"")</f>
        <v/>
      </c>
      <c r="X7" s="45" t="str">
        <f ca="1">IF('a3'!X7&lt;&gt;"",VLOOKUP(CELL("address",X7),'b4'!$D$3:$H$210,5,FALSE),"")</f>
        <v/>
      </c>
      <c r="Y7" s="26"/>
      <c r="Z7" s="26"/>
      <c r="AA7" s="25"/>
    </row>
    <row r="8" spans="1:27" ht="11.35" customHeight="1" x14ac:dyDescent="0.7">
      <c r="A8" s="25"/>
      <c r="B8" s="26"/>
      <c r="C8" s="26"/>
      <c r="D8" s="45" t="str">
        <f ca="1">IF('a3'!D8&lt;&gt;"",VLOOKUP(CELL("address",D8),'b4'!$D$3:$H$210,5,FALSE),"")</f>
        <v/>
      </c>
      <c r="E8" s="45" t="str">
        <f ca="1">IF('a3'!E8&lt;&gt;"",VLOOKUP(CELL("address",E8),'b4'!$D$3:$H$210,5,FALSE),"")</f>
        <v/>
      </c>
      <c r="F8" s="45" t="str">
        <f ca="1">IF('a3'!F8&lt;&gt;"",VLOOKUP(CELL("address",F8),'b4'!$D$3:$H$210,5,FALSE),"")</f>
        <v/>
      </c>
      <c r="G8" s="45" t="str">
        <f ca="1">IF('a3'!G8&lt;&gt;"",VLOOKUP(CELL("address",G8),'b4'!$D$3:$H$210,5,FALSE),"")</f>
        <v/>
      </c>
      <c r="H8" s="45" t="str">
        <f ca="1">IF('a3'!H8&lt;&gt;"",VLOOKUP(CELL("address",H8),'b4'!$D$3:$H$210,5,FALSE),"")</f>
        <v/>
      </c>
      <c r="I8" s="45" t="str">
        <f ca="1">IF('a3'!I8&lt;&gt;"",VLOOKUP(CELL("address",I8),'b4'!$D$3:$H$210,5,FALSE),"")</f>
        <v/>
      </c>
      <c r="J8" s="45" t="str">
        <f ca="1">IF('a3'!J8&lt;&gt;"",VLOOKUP(CELL("address",J8),'b4'!$D$3:$H$210,5,FALSE),"")</f>
        <v/>
      </c>
      <c r="K8" s="45" t="str">
        <f ca="1">IF('a3'!K8&lt;&gt;"",VLOOKUP(CELL("address",K8),'b4'!$D$3:$H$210,5,FALSE),"")</f>
        <v/>
      </c>
      <c r="L8" s="45" t="str">
        <f ca="1">IF('a3'!L8&lt;&gt;"",VLOOKUP(CELL("address",L8),'b4'!$D$3:$H$210,5,FALSE),"")</f>
        <v/>
      </c>
      <c r="M8" s="45" t="str">
        <f ca="1">IF('a3'!M8&lt;&gt;"",VLOOKUP(CELL("address",M8),'b4'!$D$3:$H$210,5,FALSE),"")</f>
        <v>0</v>
      </c>
      <c r="N8" s="45" t="str">
        <f ca="1">IF('a3'!N8&lt;&gt;"",VLOOKUP(CELL("address",N8),'b4'!$D$3:$H$210,5,FALSE),"")</f>
        <v>0</v>
      </c>
      <c r="O8" s="45" t="str">
        <f ca="1">IF('a3'!O8&lt;&gt;"",VLOOKUP(CELL("address",O8),'b4'!$D$3:$H$210,5,FALSE),"")</f>
        <v>0</v>
      </c>
      <c r="P8" s="45" t="str">
        <f ca="1">IF('a3'!P8&lt;&gt;"",VLOOKUP(CELL("address",P8),'b4'!$D$3:$H$210,5,FALSE),"")</f>
        <v>1</v>
      </c>
      <c r="Q8" s="45" t="str">
        <f ca="1">IF('a3'!Q8&lt;&gt;"",VLOOKUP(CELL("address",Q8),'b4'!$D$3:$H$210,5,FALSE),"")</f>
        <v/>
      </c>
      <c r="R8" s="45" t="str">
        <f ca="1">IF('a3'!R8&lt;&gt;"",VLOOKUP(CELL("address",R8),'b4'!$D$3:$H$210,5,FALSE),"")</f>
        <v/>
      </c>
      <c r="S8" s="45" t="str">
        <f ca="1">IF('a3'!S8&lt;&gt;"",VLOOKUP(CELL("address",S8),'b4'!$D$3:$H$210,5,FALSE),"")</f>
        <v/>
      </c>
      <c r="T8" s="45" t="str">
        <f ca="1">IF('a3'!T8&lt;&gt;"",VLOOKUP(CELL("address",T8),'b4'!$D$3:$H$210,5,FALSE),"")</f>
        <v/>
      </c>
      <c r="U8" s="45" t="str">
        <f ca="1">IF('a3'!U8&lt;&gt;"",VLOOKUP(CELL("address",U8),'b4'!$D$3:$H$210,5,FALSE),"")</f>
        <v/>
      </c>
      <c r="V8" s="45" t="str">
        <f ca="1">IF('a3'!V8&lt;&gt;"",VLOOKUP(CELL("address",V8),'b4'!$D$3:$H$210,5,FALSE),"")</f>
        <v/>
      </c>
      <c r="W8" s="45" t="str">
        <f ca="1">IF('a3'!W8&lt;&gt;"",VLOOKUP(CELL("address",W8),'b4'!$D$3:$H$210,5,FALSE),"")</f>
        <v/>
      </c>
      <c r="X8" s="45" t="str">
        <f ca="1">IF('a3'!X8&lt;&gt;"",VLOOKUP(CELL("address",X8),'b4'!$D$3:$H$210,5,FALSE),"")</f>
        <v/>
      </c>
      <c r="Y8" s="26"/>
      <c r="Z8" s="26"/>
      <c r="AA8" s="25"/>
    </row>
    <row r="9" spans="1:27" ht="11.35" customHeight="1" x14ac:dyDescent="0.7">
      <c r="A9" s="25"/>
      <c r="B9" s="26"/>
      <c r="C9" s="26"/>
      <c r="D9" s="45" t="str">
        <f ca="1">IF('a3'!D9&lt;&gt;"",VLOOKUP(CELL("address",D9),'b4'!$D$3:$H$210,5,FALSE),"")</f>
        <v/>
      </c>
      <c r="E9" s="45" t="str">
        <f ca="1">IF('a3'!E9&lt;&gt;"",VLOOKUP(CELL("address",E9),'b4'!$D$3:$H$210,5,FALSE),"")</f>
        <v/>
      </c>
      <c r="F9" s="45" t="str">
        <f ca="1">IF('a3'!F9&lt;&gt;"",VLOOKUP(CELL("address",F9),'b4'!$D$3:$H$210,5,FALSE),"")</f>
        <v/>
      </c>
      <c r="G9" s="45" t="str">
        <f ca="1">IF('a3'!G9&lt;&gt;"",VLOOKUP(CELL("address",G9),'b4'!$D$3:$H$210,5,FALSE),"")</f>
        <v/>
      </c>
      <c r="H9" s="45" t="str">
        <f ca="1">IF('a3'!H9&lt;&gt;"",VLOOKUP(CELL("address",H9),'b4'!$D$3:$H$210,5,FALSE),"")</f>
        <v/>
      </c>
      <c r="I9" s="45" t="str">
        <f ca="1">IF('a3'!I9&lt;&gt;"",VLOOKUP(CELL("address",I9),'b4'!$D$3:$H$210,5,FALSE),"")</f>
        <v/>
      </c>
      <c r="J9" s="45" t="str">
        <f ca="1">IF('a3'!J9&lt;&gt;"",VLOOKUP(CELL("address",J9),'b4'!$D$3:$H$210,5,FALSE),"")</f>
        <v/>
      </c>
      <c r="K9" s="45" t="str">
        <f ca="1">IF('a3'!K9&lt;&gt;"",VLOOKUP(CELL("address",K9),'b4'!$D$3:$H$210,5,FALSE),"")</f>
        <v/>
      </c>
      <c r="L9" s="45" t="str">
        <f ca="1">IF('a3'!L9&lt;&gt;"",VLOOKUP(CELL("address",L9),'b4'!$D$3:$H$210,5,FALSE),"")</f>
        <v/>
      </c>
      <c r="M9" s="45" t="str">
        <f ca="1">IF('a3'!M9&lt;&gt;"",VLOOKUP(CELL("address",M9),'b4'!$D$3:$H$210,5,FALSE),"")</f>
        <v>0</v>
      </c>
      <c r="N9" s="45" t="str">
        <f ca="1">IF('a3'!N9&lt;&gt;"",VLOOKUP(CELL("address",N9),'b4'!$D$3:$H$210,5,FALSE),"")</f>
        <v>0</v>
      </c>
      <c r="O9" s="45" t="str">
        <f ca="1">IF('a3'!O9&lt;&gt;"",VLOOKUP(CELL("address",O9),'b4'!$D$3:$H$210,5,FALSE),"")</f>
        <v>1</v>
      </c>
      <c r="P9" s="45" t="str">
        <f ca="1">IF('a3'!P9&lt;&gt;"",VLOOKUP(CELL("address",P9),'b4'!$D$3:$H$210,5,FALSE),"")</f>
        <v>0</v>
      </c>
      <c r="Q9" s="45" t="str">
        <f ca="1">IF('a3'!Q9&lt;&gt;"",VLOOKUP(CELL("address",Q9),'b4'!$D$3:$H$210,5,FALSE),"")</f>
        <v/>
      </c>
      <c r="R9" s="45" t="str">
        <f ca="1">IF('a3'!R9&lt;&gt;"",VLOOKUP(CELL("address",R9),'b4'!$D$3:$H$210,5,FALSE),"")</f>
        <v/>
      </c>
      <c r="S9" s="45" t="str">
        <f ca="1">IF('a3'!S9&lt;&gt;"",VLOOKUP(CELL("address",S9),'b4'!$D$3:$H$210,5,FALSE),"")</f>
        <v/>
      </c>
      <c r="T9" s="45" t="str">
        <f ca="1">IF('a3'!T9&lt;&gt;"",VLOOKUP(CELL("address",T9),'b4'!$D$3:$H$210,5,FALSE),"")</f>
        <v/>
      </c>
      <c r="U9" s="45" t="str">
        <f ca="1">IF('a3'!U9&lt;&gt;"",VLOOKUP(CELL("address",U9),'b4'!$D$3:$H$210,5,FALSE),"")</f>
        <v/>
      </c>
      <c r="V9" s="45" t="str">
        <f ca="1">IF('a3'!V9&lt;&gt;"",VLOOKUP(CELL("address",V9),'b4'!$D$3:$H$210,5,FALSE),"")</f>
        <v/>
      </c>
      <c r="W9" s="45" t="str">
        <f ca="1">IF('a3'!W9&lt;&gt;"",VLOOKUP(CELL("address",W9),'b4'!$D$3:$H$210,5,FALSE),"")</f>
        <v/>
      </c>
      <c r="X9" s="45" t="str">
        <f ca="1">IF('a3'!X9&lt;&gt;"",VLOOKUP(CELL("address",X9),'b4'!$D$3:$H$210,5,FALSE),"")</f>
        <v/>
      </c>
      <c r="Y9" s="26"/>
      <c r="Z9" s="26"/>
      <c r="AA9" s="25"/>
    </row>
    <row r="10" spans="1:27" ht="11.35" customHeight="1" x14ac:dyDescent="0.7">
      <c r="A10" s="25"/>
      <c r="B10" s="26"/>
      <c r="C10" s="26"/>
      <c r="D10" s="45" t="str">
        <f ca="1">IF('a3'!D10&lt;&gt;"",VLOOKUP(CELL("address",D10),'b4'!$D$3:$H$210,5,FALSE),"")</f>
        <v/>
      </c>
      <c r="E10" s="45" t="str">
        <f ca="1">IF('a3'!E10&lt;&gt;"",VLOOKUP(CELL("address",E10),'b4'!$D$3:$H$210,5,FALSE),"")</f>
        <v/>
      </c>
      <c r="F10" s="45" t="str">
        <f ca="1">IF('a3'!F10&lt;&gt;"",VLOOKUP(CELL("address",F10),'b4'!$D$3:$H$210,5,FALSE),"")</f>
        <v/>
      </c>
      <c r="G10" s="45" t="str">
        <f ca="1">IF('a3'!G10&lt;&gt;"",VLOOKUP(CELL("address",G10),'b4'!$D$3:$H$210,5,FALSE),"")</f>
        <v/>
      </c>
      <c r="H10" s="45" t="str">
        <f ca="1">IF('a3'!H10&lt;&gt;"",VLOOKUP(CELL("address",H10),'b4'!$D$3:$H$210,5,FALSE),"")</f>
        <v/>
      </c>
      <c r="I10" s="45" t="str">
        <f ca="1">IF('a3'!I10&lt;&gt;"",VLOOKUP(CELL("address",I10),'b4'!$D$3:$H$210,5,FALSE),"")</f>
        <v/>
      </c>
      <c r="J10" s="45" t="str">
        <f ca="1">IF('a3'!J10&lt;&gt;"",VLOOKUP(CELL("address",J10),'b4'!$D$3:$H$210,5,FALSE),"")</f>
        <v/>
      </c>
      <c r="K10" s="45" t="str">
        <f ca="1">IF('a3'!K10&lt;&gt;"",VLOOKUP(CELL("address",K10),'b4'!$D$3:$H$210,5,FALSE),"")</f>
        <v/>
      </c>
      <c r="L10" s="45" t="str">
        <f ca="1">IF('a3'!L10&lt;&gt;"",VLOOKUP(CELL("address",L10),'b4'!$D$3:$H$210,5,FALSE),"")</f>
        <v/>
      </c>
      <c r="M10" s="45" t="str">
        <f ca="1">IF('a3'!M10&lt;&gt;"",VLOOKUP(CELL("address",M10),'b4'!$D$3:$H$210,5,FALSE),"")</f>
        <v/>
      </c>
      <c r="N10" s="45" t="str">
        <f ca="1">IF('a3'!N10&lt;&gt;"",VLOOKUP(CELL("address",N10),'b4'!$D$3:$H$210,5,FALSE),"")</f>
        <v/>
      </c>
      <c r="O10" s="45" t="str">
        <f ca="1">IF('a3'!O10&lt;&gt;"",VLOOKUP(CELL("address",O10),'b4'!$D$3:$H$210,5,FALSE),"")</f>
        <v/>
      </c>
      <c r="P10" s="45" t="str">
        <f ca="1">IF('a3'!P10&lt;&gt;"",VLOOKUP(CELL("address",P10),'b4'!$D$3:$H$210,5,FALSE),"")</f>
        <v/>
      </c>
      <c r="Q10" s="45" t="str">
        <f ca="1">IF('a3'!Q10&lt;&gt;"",VLOOKUP(CELL("address",Q10),'b4'!$D$3:$H$210,5,FALSE),"")</f>
        <v/>
      </c>
      <c r="R10" s="45" t="str">
        <f ca="1">IF('a3'!R10&lt;&gt;"",VLOOKUP(CELL("address",R10),'b4'!$D$3:$H$210,5,FALSE),"")</f>
        <v/>
      </c>
      <c r="S10" s="45" t="str">
        <f ca="1">IF('a3'!S10&lt;&gt;"",VLOOKUP(CELL("address",S10),'b4'!$D$3:$H$210,5,FALSE),"")</f>
        <v/>
      </c>
      <c r="T10" s="45" t="str">
        <f ca="1">IF('a3'!T10&lt;&gt;"",VLOOKUP(CELL("address",T10),'b4'!$D$3:$H$210,5,FALSE),"")</f>
        <v/>
      </c>
      <c r="U10" s="45" t="str">
        <f ca="1">IF('a3'!U10&lt;&gt;"",VLOOKUP(CELL("address",U10),'b4'!$D$3:$H$210,5,FALSE),"")</f>
        <v/>
      </c>
      <c r="V10" s="45" t="str">
        <f ca="1">IF('a3'!V10&lt;&gt;"",VLOOKUP(CELL("address",V10),'b4'!$D$3:$H$210,5,FALSE),"")</f>
        <v/>
      </c>
      <c r="W10" s="45" t="str">
        <f ca="1">IF('a3'!W10&lt;&gt;"",VLOOKUP(CELL("address",W10),'b4'!$D$3:$H$210,5,FALSE),"")</f>
        <v/>
      </c>
      <c r="X10" s="45" t="str">
        <f ca="1">IF('a3'!X10&lt;&gt;"",VLOOKUP(CELL("address",X10),'b4'!$D$3:$H$210,5,FALSE),"")</f>
        <v/>
      </c>
      <c r="Y10" s="26"/>
      <c r="Z10" s="26"/>
      <c r="AA10" s="25"/>
    </row>
    <row r="11" spans="1:27" ht="11.35" customHeight="1" x14ac:dyDescent="0.7">
      <c r="A11" s="25"/>
      <c r="B11" s="26"/>
      <c r="C11" s="26"/>
      <c r="D11" s="45" t="str">
        <f ca="1">IF('a3'!D11&lt;&gt;"",VLOOKUP(CELL("address",D11),'b4'!$D$3:$H$210,5,FALSE),"")</f>
        <v/>
      </c>
      <c r="E11" s="45" t="str">
        <f ca="1">IF('a3'!E11&lt;&gt;"",VLOOKUP(CELL("address",E11),'b4'!$D$3:$H$210,5,FALSE),"")</f>
        <v/>
      </c>
      <c r="F11" s="45" t="str">
        <f ca="1">IF('a3'!F11&lt;&gt;"",VLOOKUP(CELL("address",F11),'b4'!$D$3:$H$210,5,FALSE),"")</f>
        <v/>
      </c>
      <c r="G11" s="45" t="str">
        <f ca="1">IF('a3'!G11&lt;&gt;"",VLOOKUP(CELL("address",G11),'b4'!$D$3:$H$210,5,FALSE),"")</f>
        <v/>
      </c>
      <c r="H11" s="45" t="str">
        <f ca="1">IF('a3'!H11&lt;&gt;"",VLOOKUP(CELL("address",H11),'b4'!$D$3:$H$210,5,FALSE),"")</f>
        <v/>
      </c>
      <c r="I11" s="45" t="str">
        <f ca="1">IF('a3'!I11&lt;&gt;"",VLOOKUP(CELL("address",I11),'b4'!$D$3:$H$210,5,FALSE),"")</f>
        <v/>
      </c>
      <c r="J11" s="45" t="str">
        <f ca="1">IF('a3'!J11&lt;&gt;"",VLOOKUP(CELL("address",J11),'b4'!$D$3:$H$210,5,FALSE),"")</f>
        <v/>
      </c>
      <c r="K11" s="45" t="str">
        <f ca="1">IF('a3'!K11&lt;&gt;"",VLOOKUP(CELL("address",K11),'b4'!$D$3:$H$210,5,FALSE),"")</f>
        <v/>
      </c>
      <c r="L11" s="45" t="str">
        <f ca="1">IF('a3'!L11&lt;&gt;"",VLOOKUP(CELL("address",L11),'b4'!$D$3:$H$210,5,FALSE),"")</f>
        <v/>
      </c>
      <c r="M11" s="45" t="str">
        <f ca="1">IF('a3'!M11&lt;&gt;"",VLOOKUP(CELL("address",M11),'b4'!$D$3:$H$210,5,FALSE),"")</f>
        <v>0</v>
      </c>
      <c r="N11" s="45" t="str">
        <f ca="1">IF('a3'!N11&lt;&gt;"",VLOOKUP(CELL("address",N11),'b4'!$D$3:$H$210,5,FALSE),"")</f>
        <v>1</v>
      </c>
      <c r="O11" s="45" t="str">
        <f ca="1">IF('a3'!O11&lt;&gt;"",VLOOKUP(CELL("address",O11),'b4'!$D$3:$H$210,5,FALSE),"")</f>
        <v>1</v>
      </c>
      <c r="P11" s="45" t="str">
        <f ca="1">IF('a3'!P11&lt;&gt;"",VLOOKUP(CELL("address",P11),'b4'!$D$3:$H$210,5,FALSE),"")</f>
        <v>1</v>
      </c>
      <c r="Q11" s="45" t="str">
        <f ca="1">IF('a3'!Q11&lt;&gt;"",VLOOKUP(CELL("address",Q11),'b4'!$D$3:$H$210,5,FALSE),"")</f>
        <v/>
      </c>
      <c r="R11" s="45" t="str">
        <f ca="1">IF('a3'!R11&lt;&gt;"",VLOOKUP(CELL("address",R11),'b4'!$D$3:$H$210,5,FALSE),"")</f>
        <v/>
      </c>
      <c r="S11" s="45" t="str">
        <f ca="1">IF('a3'!S11&lt;&gt;"",VLOOKUP(CELL("address",S11),'b4'!$D$3:$H$210,5,FALSE),"")</f>
        <v/>
      </c>
      <c r="T11" s="45" t="str">
        <f ca="1">IF('a3'!T11&lt;&gt;"",VLOOKUP(CELL("address",T11),'b4'!$D$3:$H$210,5,FALSE),"")</f>
        <v/>
      </c>
      <c r="U11" s="45" t="str">
        <f ca="1">IF('a3'!U11&lt;&gt;"",VLOOKUP(CELL("address",U11),'b4'!$D$3:$H$210,5,FALSE),"")</f>
        <v/>
      </c>
      <c r="V11" s="45" t="str">
        <f ca="1">IF('a3'!V11&lt;&gt;"",VLOOKUP(CELL("address",V11),'b4'!$D$3:$H$210,5,FALSE),"")</f>
        <v/>
      </c>
      <c r="W11" s="45" t="str">
        <f ca="1">IF('a3'!W11&lt;&gt;"",VLOOKUP(CELL("address",W11),'b4'!$D$3:$H$210,5,FALSE),"")</f>
        <v/>
      </c>
      <c r="X11" s="45" t="str">
        <f ca="1">IF('a3'!X11&lt;&gt;"",VLOOKUP(CELL("address",X11),'b4'!$D$3:$H$210,5,FALSE),"")</f>
        <v/>
      </c>
      <c r="Y11" s="26"/>
      <c r="Z11" s="26"/>
      <c r="AA11" s="25"/>
    </row>
    <row r="12" spans="1:27" ht="11.35" customHeight="1" x14ac:dyDescent="0.7">
      <c r="A12" s="25"/>
      <c r="B12" s="26"/>
      <c r="C12" s="26"/>
      <c r="D12" s="45" t="str">
        <f ca="1">IF('a3'!D12&lt;&gt;"",VLOOKUP(CELL("address",D12),'b4'!$D$3:$H$210,5,FALSE),"")</f>
        <v/>
      </c>
      <c r="E12" s="45" t="str">
        <f ca="1">IF('a3'!E12&lt;&gt;"",VLOOKUP(CELL("address",E12),'b4'!$D$3:$H$210,5,FALSE),"")</f>
        <v/>
      </c>
      <c r="F12" s="45" t="str">
        <f ca="1">IF('a3'!F12&lt;&gt;"",VLOOKUP(CELL("address",F12),'b4'!$D$3:$H$210,5,FALSE),"")</f>
        <v/>
      </c>
      <c r="G12" s="45" t="str">
        <f ca="1">IF('a3'!G12&lt;&gt;"",VLOOKUP(CELL("address",G12),'b4'!$D$3:$H$210,5,FALSE),"")</f>
        <v/>
      </c>
      <c r="H12" s="45" t="str">
        <f ca="1">IF('a3'!H12&lt;&gt;"",VLOOKUP(CELL("address",H12),'b4'!$D$3:$H$210,5,FALSE),"")</f>
        <v/>
      </c>
      <c r="I12" s="45" t="str">
        <f ca="1">IF('a3'!I12&lt;&gt;"",VLOOKUP(CELL("address",I12),'b4'!$D$3:$H$210,5,FALSE),"")</f>
        <v/>
      </c>
      <c r="J12" s="45" t="str">
        <f ca="1">IF('a3'!J12&lt;&gt;"",VLOOKUP(CELL("address",J12),'b4'!$D$3:$H$210,5,FALSE),"")</f>
        <v/>
      </c>
      <c r="K12" s="45" t="str">
        <f ca="1">IF('a3'!K12&lt;&gt;"",VLOOKUP(CELL("address",K12),'b4'!$D$3:$H$210,5,FALSE),"")</f>
        <v/>
      </c>
      <c r="L12" s="45" t="str">
        <f ca="1">IF('a3'!L12&lt;&gt;"",VLOOKUP(CELL("address",L12),'b4'!$D$3:$H$210,5,FALSE),"")</f>
        <v/>
      </c>
      <c r="M12" s="45" t="str">
        <f ca="1">IF('a3'!M12&lt;&gt;"",VLOOKUP(CELL("address",M12),'b4'!$D$3:$H$210,5,FALSE),"")</f>
        <v>1</v>
      </c>
      <c r="N12" s="45" t="str">
        <f ca="1">IF('a3'!N12&lt;&gt;"",VLOOKUP(CELL("address",N12),'b4'!$D$3:$H$210,5,FALSE),"")</f>
        <v>1</v>
      </c>
      <c r="O12" s="45" t="str">
        <f ca="1">IF('a3'!O12&lt;&gt;"",VLOOKUP(CELL("address",O12),'b4'!$D$3:$H$210,5,FALSE),"")</f>
        <v>1</v>
      </c>
      <c r="P12" s="45" t="str">
        <f ca="1">IF('a3'!P12&lt;&gt;"",VLOOKUP(CELL("address",P12),'b4'!$D$3:$H$210,5,FALSE),"")</f>
        <v>1</v>
      </c>
      <c r="Q12" s="45" t="str">
        <f ca="1">IF('a3'!Q12&lt;&gt;"",VLOOKUP(CELL("address",Q12),'b4'!$D$3:$H$210,5,FALSE),"")</f>
        <v/>
      </c>
      <c r="R12" s="45" t="str">
        <f ca="1">IF('a3'!R12&lt;&gt;"",VLOOKUP(CELL("address",R12),'b4'!$D$3:$H$210,5,FALSE),"")</f>
        <v/>
      </c>
      <c r="S12" s="45" t="str">
        <f ca="1">IF('a3'!S12&lt;&gt;"",VLOOKUP(CELL("address",S12),'b4'!$D$3:$H$210,5,FALSE),"")</f>
        <v/>
      </c>
      <c r="T12" s="45" t="str">
        <f ca="1">IF('a3'!T12&lt;&gt;"",VLOOKUP(CELL("address",T12),'b4'!$D$3:$H$210,5,FALSE),"")</f>
        <v/>
      </c>
      <c r="U12" s="45" t="str">
        <f ca="1">IF('a3'!U12&lt;&gt;"",VLOOKUP(CELL("address",U12),'b4'!$D$3:$H$210,5,FALSE),"")</f>
        <v/>
      </c>
      <c r="V12" s="45" t="str">
        <f ca="1">IF('a3'!V12&lt;&gt;"",VLOOKUP(CELL("address",V12),'b4'!$D$3:$H$210,5,FALSE),"")</f>
        <v/>
      </c>
      <c r="W12" s="45" t="str">
        <f ca="1">IF('a3'!W12&lt;&gt;"",VLOOKUP(CELL("address",W12),'b4'!$D$3:$H$210,5,FALSE),"")</f>
        <v/>
      </c>
      <c r="X12" s="45" t="str">
        <f ca="1">IF('a3'!X12&lt;&gt;"",VLOOKUP(CELL("address",X12),'b4'!$D$3:$H$210,5,FALSE),"")</f>
        <v/>
      </c>
      <c r="Y12" s="26"/>
      <c r="Z12" s="26"/>
      <c r="AA12" s="25"/>
    </row>
    <row r="13" spans="1:27" ht="11.35" customHeight="1" x14ac:dyDescent="0.7">
      <c r="A13" s="25"/>
      <c r="B13" s="26"/>
      <c r="C13" s="26"/>
      <c r="D13" s="45" t="str">
        <f ca="1">IF('a3'!D13&lt;&gt;"",VLOOKUP(CELL("address",D13),'b4'!$D$3:$H$210,5,FALSE),"")</f>
        <v>1</v>
      </c>
      <c r="E13" s="45" t="str">
        <f ca="1">IF('a3'!E13&lt;&gt;"",VLOOKUP(CELL("address",E13),'b4'!$D$3:$H$210,5,FALSE),"")</f>
        <v>1</v>
      </c>
      <c r="F13" s="45" t="str">
        <f ca="1">IF('a3'!F13&lt;&gt;"",VLOOKUP(CELL("address",F13),'b4'!$D$3:$H$210,5,FALSE),"")</f>
        <v>0</v>
      </c>
      <c r="G13" s="45" t="str">
        <f ca="1">IF('a3'!G13&lt;&gt;"",VLOOKUP(CELL("address",G13),'b4'!$D$3:$H$210,5,FALSE),"")</f>
        <v>1</v>
      </c>
      <c r="H13" s="45" t="str">
        <f ca="1">IF('a3'!H13&lt;&gt;"",VLOOKUP(CELL("address",H13),'b4'!$D$3:$H$210,5,FALSE),"")</f>
        <v>1</v>
      </c>
      <c r="I13" s="45" t="str">
        <f ca="1">IF('a3'!I13&lt;&gt;"",VLOOKUP(CELL("address",I13),'b4'!$D$3:$H$210,5,FALSE),"")</f>
        <v>0</v>
      </c>
      <c r="J13" s="45" t="str">
        <f ca="1">IF('a3'!J13&lt;&gt;"",VLOOKUP(CELL("address",J13),'b4'!$D$3:$H$210,5,FALSE),"")</f>
        <v/>
      </c>
      <c r="K13" s="45" t="str">
        <f ca="1">IF('a3'!K13&lt;&gt;"",VLOOKUP(CELL("address",K13),'b4'!$D$3:$H$210,5,FALSE),"")</f>
        <v>0</v>
      </c>
      <c r="L13" s="45" t="str">
        <f ca="1">IF('a3'!L13&lt;&gt;"",VLOOKUP(CELL("address",L13),'b4'!$D$3:$H$210,5,FALSE),"")</f>
        <v>1</v>
      </c>
      <c r="M13" s="45" t="str">
        <f ca="1">IF('a3'!M13&lt;&gt;"",VLOOKUP(CELL("address",M13),'b4'!$D$3:$H$210,5,FALSE),"")</f>
        <v>0</v>
      </c>
      <c r="N13" s="45" t="str">
        <f ca="1">IF('a3'!N13&lt;&gt;"",VLOOKUP(CELL("address",N13),'b4'!$D$3:$H$210,5,FALSE),"")</f>
        <v>1</v>
      </c>
      <c r="O13" s="45" t="str">
        <f ca="1">IF('a3'!O13&lt;&gt;"",VLOOKUP(CELL("address",O13),'b4'!$D$3:$H$210,5,FALSE),"")</f>
        <v>1</v>
      </c>
      <c r="P13" s="45" t="str">
        <f ca="1">IF('a3'!P13&lt;&gt;"",VLOOKUP(CELL("address",P13),'b4'!$D$3:$H$210,5,FALSE),"")</f>
        <v>0</v>
      </c>
      <c r="Q13" s="45" t="str">
        <f ca="1">IF('a3'!Q13&lt;&gt;"",VLOOKUP(CELL("address",Q13),'b4'!$D$3:$H$210,5,FALSE),"")</f>
        <v>0</v>
      </c>
      <c r="R13" s="45" t="str">
        <f ca="1">IF('a3'!R13&lt;&gt;"",VLOOKUP(CELL("address",R13),'b4'!$D$3:$H$210,5,FALSE),"")</f>
        <v>1</v>
      </c>
      <c r="S13" s="45" t="str">
        <f ca="1">IF('a3'!S13&lt;&gt;"",VLOOKUP(CELL("address",S13),'b4'!$D$3:$H$210,5,FALSE),"")</f>
        <v>1</v>
      </c>
      <c r="T13" s="45" t="str">
        <f ca="1">IF('a3'!T13&lt;&gt;"",VLOOKUP(CELL("address",T13),'b4'!$D$3:$H$210,5,FALSE),"")</f>
        <v>0</v>
      </c>
      <c r="U13" s="45" t="str">
        <f ca="1">IF('a3'!U13&lt;&gt;"",VLOOKUP(CELL("address",U13),'b4'!$D$3:$H$210,5,FALSE),"")</f>
        <v>0</v>
      </c>
      <c r="V13" s="45" t="str">
        <f ca="1">IF('a3'!V13&lt;&gt;"",VLOOKUP(CELL("address",V13),'b4'!$D$3:$H$210,5,FALSE),"")</f>
        <v>0</v>
      </c>
      <c r="W13" s="45" t="str">
        <f ca="1">IF('a3'!W13&lt;&gt;"",VLOOKUP(CELL("address",W13),'b4'!$D$3:$H$210,5,FALSE),"")</f>
        <v>1</v>
      </c>
      <c r="X13" s="45" t="str">
        <f ca="1">IF('a3'!X13&lt;&gt;"",VLOOKUP(CELL("address",X13),'b4'!$D$3:$H$210,5,FALSE),"")</f>
        <v>1</v>
      </c>
      <c r="Y13" s="26"/>
      <c r="Z13" s="26"/>
      <c r="AA13" s="25"/>
    </row>
    <row r="14" spans="1:27" ht="11.35" customHeight="1" x14ac:dyDescent="0.7">
      <c r="A14" s="25"/>
      <c r="B14" s="26"/>
      <c r="C14" s="26"/>
      <c r="D14" s="45" t="str">
        <f ca="1">IF('a3'!D14&lt;&gt;"",VLOOKUP(CELL("address",D14),'b4'!$D$3:$H$210,5,FALSE),"")</f>
        <v>0</v>
      </c>
      <c r="E14" s="45" t="str">
        <f ca="1">IF('a3'!E14&lt;&gt;"",VLOOKUP(CELL("address",E14),'b4'!$D$3:$H$210,5,FALSE),"")</f>
        <v>1</v>
      </c>
      <c r="F14" s="45" t="str">
        <f ca="1">IF('a3'!F14&lt;&gt;"",VLOOKUP(CELL("address",F14),'b4'!$D$3:$H$210,5,FALSE),"")</f>
        <v>1</v>
      </c>
      <c r="G14" s="45" t="str">
        <f ca="1">IF('a3'!G14&lt;&gt;"",VLOOKUP(CELL("address",G14),'b4'!$D$3:$H$210,5,FALSE),"")</f>
        <v>0</v>
      </c>
      <c r="H14" s="45" t="str">
        <f ca="1">IF('a3'!H14&lt;&gt;"",VLOOKUP(CELL("address",H14),'b4'!$D$3:$H$210,5,FALSE),"")</f>
        <v>0</v>
      </c>
      <c r="I14" s="45" t="str">
        <f ca="1">IF('a3'!I14&lt;&gt;"",VLOOKUP(CELL("address",I14),'b4'!$D$3:$H$210,5,FALSE),"")</f>
        <v>1</v>
      </c>
      <c r="J14" s="45" t="str">
        <f ca="1">IF('a3'!J14&lt;&gt;"",VLOOKUP(CELL("address",J14),'b4'!$D$3:$H$210,5,FALSE),"")</f>
        <v/>
      </c>
      <c r="K14" s="45" t="str">
        <f ca="1">IF('a3'!K14&lt;&gt;"",VLOOKUP(CELL("address",K14),'b4'!$D$3:$H$210,5,FALSE),"")</f>
        <v>1</v>
      </c>
      <c r="L14" s="45" t="str">
        <f ca="1">IF('a3'!L14&lt;&gt;"",VLOOKUP(CELL("address",L14),'b4'!$D$3:$H$210,5,FALSE),"")</f>
        <v>1</v>
      </c>
      <c r="M14" s="45" t="str">
        <f ca="1">IF('a3'!M14&lt;&gt;"",VLOOKUP(CELL("address",M14),'b4'!$D$3:$H$210,5,FALSE),"")</f>
        <v>0</v>
      </c>
      <c r="N14" s="45" t="str">
        <f ca="1">IF('a3'!N14&lt;&gt;"",VLOOKUP(CELL("address",N14),'b4'!$D$3:$H$210,5,FALSE),"")</f>
        <v>0</v>
      </c>
      <c r="O14" s="45" t="str">
        <f ca="1">IF('a3'!O14&lt;&gt;"",VLOOKUP(CELL("address",O14),'b4'!$D$3:$H$210,5,FALSE),"")</f>
        <v>0</v>
      </c>
      <c r="P14" s="45" t="str">
        <f ca="1">IF('a3'!P14&lt;&gt;"",VLOOKUP(CELL("address",P14),'b4'!$D$3:$H$210,5,FALSE),"")</f>
        <v>1</v>
      </c>
      <c r="Q14" s="45" t="str">
        <f ca="1">IF('a3'!Q14&lt;&gt;"",VLOOKUP(CELL("address",Q14),'b4'!$D$3:$H$210,5,FALSE),"")</f>
        <v>1</v>
      </c>
      <c r="R14" s="45" t="str">
        <f ca="1">IF('a3'!R14&lt;&gt;"",VLOOKUP(CELL("address",R14),'b4'!$D$3:$H$210,5,FALSE),"")</f>
        <v>1</v>
      </c>
      <c r="S14" s="45" t="str">
        <f ca="1">IF('a3'!S14&lt;&gt;"",VLOOKUP(CELL("address",S14),'b4'!$D$3:$H$210,5,FALSE),"")</f>
        <v>0</v>
      </c>
      <c r="T14" s="45" t="str">
        <f ca="1">IF('a3'!T14&lt;&gt;"",VLOOKUP(CELL("address",T14),'b4'!$D$3:$H$210,5,FALSE),"")</f>
        <v>0</v>
      </c>
      <c r="U14" s="45" t="str">
        <f ca="1">IF('a3'!U14&lt;&gt;"",VLOOKUP(CELL("address",U14),'b4'!$D$3:$H$210,5,FALSE),"")</f>
        <v>0</v>
      </c>
      <c r="V14" s="45" t="str">
        <f ca="1">IF('a3'!V14&lt;&gt;"",VLOOKUP(CELL("address",V14),'b4'!$D$3:$H$210,5,FALSE),"")</f>
        <v>1</v>
      </c>
      <c r="W14" s="45" t="str">
        <f ca="1">IF('a3'!W14&lt;&gt;"",VLOOKUP(CELL("address",W14),'b4'!$D$3:$H$210,5,FALSE),"")</f>
        <v>0</v>
      </c>
      <c r="X14" s="45" t="str">
        <f ca="1">IF('a3'!X14&lt;&gt;"",VLOOKUP(CELL("address",X14),'b4'!$D$3:$H$210,5,FALSE),"")</f>
        <v>0</v>
      </c>
      <c r="Y14" s="26"/>
      <c r="Z14" s="26"/>
      <c r="AA14" s="25"/>
    </row>
    <row r="15" spans="1:27" ht="11.35" customHeight="1" x14ac:dyDescent="0.7">
      <c r="A15" s="25"/>
      <c r="B15" s="26"/>
      <c r="C15" s="26"/>
      <c r="D15" s="45" t="str">
        <f ca="1">IF('a3'!D15&lt;&gt;"",VLOOKUP(CELL("address",D15),'b4'!$D$3:$H$210,5,FALSE),"")</f>
        <v>1</v>
      </c>
      <c r="E15" s="45" t="str">
        <f ca="1">IF('a3'!E15&lt;&gt;"",VLOOKUP(CELL("address",E15),'b4'!$D$3:$H$210,5,FALSE),"")</f>
        <v>0</v>
      </c>
      <c r="F15" s="45" t="str">
        <f ca="1">IF('a3'!F15&lt;&gt;"",VLOOKUP(CELL("address",F15),'b4'!$D$3:$H$210,5,FALSE),"")</f>
        <v>1</v>
      </c>
      <c r="G15" s="45" t="str">
        <f ca="1">IF('a3'!G15&lt;&gt;"",VLOOKUP(CELL("address",G15),'b4'!$D$3:$H$210,5,FALSE),"")</f>
        <v>0</v>
      </c>
      <c r="H15" s="45" t="str">
        <f ca="1">IF('a3'!H15&lt;&gt;"",VLOOKUP(CELL("address",H15),'b4'!$D$3:$H$210,5,FALSE),"")</f>
        <v>1</v>
      </c>
      <c r="I15" s="45" t="str">
        <f ca="1">IF('a3'!I15&lt;&gt;"",VLOOKUP(CELL("address",I15),'b4'!$D$3:$H$210,5,FALSE),"")</f>
        <v>1</v>
      </c>
      <c r="J15" s="45" t="str">
        <f ca="1">IF('a3'!J15&lt;&gt;"",VLOOKUP(CELL("address",J15),'b4'!$D$3:$H$210,5,FALSE),"")</f>
        <v/>
      </c>
      <c r="K15" s="45" t="str">
        <f ca="1">IF('a3'!K15&lt;&gt;"",VLOOKUP(CELL("address",K15),'b4'!$D$3:$H$210,5,FALSE),"")</f>
        <v>1</v>
      </c>
      <c r="L15" s="45" t="str">
        <f ca="1">IF('a3'!L15&lt;&gt;"",VLOOKUP(CELL("address",L15),'b4'!$D$3:$H$210,5,FALSE),"")</f>
        <v>0</v>
      </c>
      <c r="M15" s="45" t="str">
        <f ca="1">IF('a3'!M15&lt;&gt;"",VLOOKUP(CELL("address",M15),'b4'!$D$3:$H$210,5,FALSE),"")</f>
        <v>0</v>
      </c>
      <c r="N15" s="45" t="str">
        <f ca="1">IF('a3'!N15&lt;&gt;"",VLOOKUP(CELL("address",N15),'b4'!$D$3:$H$210,5,FALSE),"")</f>
        <v>1</v>
      </c>
      <c r="O15" s="45" t="str">
        <f ca="1">IF('a3'!O15&lt;&gt;"",VLOOKUP(CELL("address",O15),'b4'!$D$3:$H$210,5,FALSE),"")</f>
        <v>0</v>
      </c>
      <c r="P15" s="45" t="str">
        <f ca="1">IF('a3'!P15&lt;&gt;"",VLOOKUP(CELL("address",P15),'b4'!$D$3:$H$210,5,FALSE),"")</f>
        <v>0</v>
      </c>
      <c r="Q15" s="45" t="str">
        <f ca="1">IF('a3'!Q15&lt;&gt;"",VLOOKUP(CELL("address",Q15),'b4'!$D$3:$H$210,5,FALSE),"")</f>
        <v>0</v>
      </c>
      <c r="R15" s="45" t="str">
        <f ca="1">IF('a3'!R15&lt;&gt;"",VLOOKUP(CELL("address",R15),'b4'!$D$3:$H$210,5,FALSE),"")</f>
        <v>1</v>
      </c>
      <c r="S15" s="45" t="str">
        <f ca="1">IF('a3'!S15&lt;&gt;"",VLOOKUP(CELL("address",S15),'b4'!$D$3:$H$210,5,FALSE),"")</f>
        <v>1</v>
      </c>
      <c r="T15" s="45" t="str">
        <f ca="1">IF('a3'!T15&lt;&gt;"",VLOOKUP(CELL("address",T15),'b4'!$D$3:$H$210,5,FALSE),"")</f>
        <v>0</v>
      </c>
      <c r="U15" s="45" t="str">
        <f ca="1">IF('a3'!U15&lt;&gt;"",VLOOKUP(CELL("address",U15),'b4'!$D$3:$H$210,5,FALSE),"")</f>
        <v>1</v>
      </c>
      <c r="V15" s="45" t="str">
        <f ca="1">IF('a3'!V15&lt;&gt;"",VLOOKUP(CELL("address",V15),'b4'!$D$3:$H$210,5,FALSE),"")</f>
        <v>1</v>
      </c>
      <c r="W15" s="45" t="str">
        <f ca="1">IF('a3'!W15&lt;&gt;"",VLOOKUP(CELL("address",W15),'b4'!$D$3:$H$210,5,FALSE),"")</f>
        <v>1</v>
      </c>
      <c r="X15" s="45" t="str">
        <f ca="1">IF('a3'!X15&lt;&gt;"",VLOOKUP(CELL("address",X15),'b4'!$D$3:$H$210,5,FALSE),"")</f>
        <v>0</v>
      </c>
      <c r="Y15" s="26"/>
      <c r="Z15" s="26"/>
      <c r="AA15" s="25"/>
    </row>
    <row r="16" spans="1:27" ht="11.35" customHeight="1" x14ac:dyDescent="0.7">
      <c r="A16" s="25"/>
      <c r="B16" s="26"/>
      <c r="C16" s="26"/>
      <c r="D16" s="45" t="str">
        <f ca="1">IF('a3'!D16&lt;&gt;"",VLOOKUP(CELL("address",D16),'b4'!$D$3:$H$210,5,FALSE),"")</f>
        <v>1</v>
      </c>
      <c r="E16" s="45" t="str">
        <f ca="1">IF('a3'!E16&lt;&gt;"",VLOOKUP(CELL("address",E16),'b4'!$D$3:$H$210,5,FALSE),"")</f>
        <v>1</v>
      </c>
      <c r="F16" s="45" t="str">
        <f ca="1">IF('a3'!F16&lt;&gt;"",VLOOKUP(CELL("address",F16),'b4'!$D$3:$H$210,5,FALSE),"")</f>
        <v>1</v>
      </c>
      <c r="G16" s="45" t="str">
        <f ca="1">IF('a3'!G16&lt;&gt;"",VLOOKUP(CELL("address",G16),'b4'!$D$3:$H$210,5,FALSE),"")</f>
        <v>0</v>
      </c>
      <c r="H16" s="45" t="str">
        <f ca="1">IF('a3'!H16&lt;&gt;"",VLOOKUP(CELL("address",H16),'b4'!$D$3:$H$210,5,FALSE),"")</f>
        <v>1</v>
      </c>
      <c r="I16" s="45" t="str">
        <f ca="1">IF('a3'!I16&lt;&gt;"",VLOOKUP(CELL("address",I16),'b4'!$D$3:$H$210,5,FALSE),"")</f>
        <v>1</v>
      </c>
      <c r="J16" s="45" t="str">
        <f ca="1">IF('a3'!J16&lt;&gt;"",VLOOKUP(CELL("address",J16),'b4'!$D$3:$H$210,5,FALSE),"")</f>
        <v/>
      </c>
      <c r="K16" s="45" t="str">
        <f ca="1">IF('a3'!K16&lt;&gt;"",VLOOKUP(CELL("address",K16),'b4'!$D$3:$H$210,5,FALSE),"")</f>
        <v>1</v>
      </c>
      <c r="L16" s="45" t="str">
        <f ca="1">IF('a3'!L16&lt;&gt;"",VLOOKUP(CELL("address",L16),'b4'!$D$3:$H$210,5,FALSE),"")</f>
        <v>0</v>
      </c>
      <c r="M16" s="45" t="str">
        <f ca="1">IF('a3'!M16&lt;&gt;"",VLOOKUP(CELL("address",M16),'b4'!$D$3:$H$210,5,FALSE),"")</f>
        <v>0</v>
      </c>
      <c r="N16" s="45" t="str">
        <f ca="1">IF('a3'!N16&lt;&gt;"",VLOOKUP(CELL("address",N16),'b4'!$D$3:$H$210,5,FALSE),"")</f>
        <v>1</v>
      </c>
      <c r="O16" s="45" t="str">
        <f ca="1">IF('a3'!O16&lt;&gt;"",VLOOKUP(CELL("address",O16),'b4'!$D$3:$H$210,5,FALSE),"")</f>
        <v>1</v>
      </c>
      <c r="P16" s="45" t="str">
        <f ca="1">IF('a3'!P16&lt;&gt;"",VLOOKUP(CELL("address",P16),'b4'!$D$3:$H$210,5,FALSE),"")</f>
        <v>0</v>
      </c>
      <c r="Q16" s="45" t="str">
        <f ca="1">IF('a3'!Q16&lt;&gt;"",VLOOKUP(CELL("address",Q16),'b4'!$D$3:$H$210,5,FALSE),"")</f>
        <v>0</v>
      </c>
      <c r="R16" s="45" t="str">
        <f ca="1">IF('a3'!R16&lt;&gt;"",VLOOKUP(CELL("address",R16),'b4'!$D$3:$H$210,5,FALSE),"")</f>
        <v>0</v>
      </c>
      <c r="S16" s="45" t="str">
        <f ca="1">IF('a3'!S16&lt;&gt;"",VLOOKUP(CELL("address",S16),'b4'!$D$3:$H$210,5,FALSE),"")</f>
        <v>0</v>
      </c>
      <c r="T16" s="45" t="str">
        <f ca="1">IF('a3'!T16&lt;&gt;"",VLOOKUP(CELL("address",T16),'b4'!$D$3:$H$210,5,FALSE),"")</f>
        <v>0</v>
      </c>
      <c r="U16" s="45" t="str">
        <f ca="1">IF('a3'!U16&lt;&gt;"",VLOOKUP(CELL("address",U16),'b4'!$D$3:$H$210,5,FALSE),"")</f>
        <v>0</v>
      </c>
      <c r="V16" s="45" t="str">
        <f ca="1">IF('a3'!V16&lt;&gt;"",VLOOKUP(CELL("address",V16),'b4'!$D$3:$H$210,5,FALSE),"")</f>
        <v>1</v>
      </c>
      <c r="W16" s="45" t="str">
        <f ca="1">IF('a3'!W16&lt;&gt;"",VLOOKUP(CELL("address",W16),'b4'!$D$3:$H$210,5,FALSE),"")</f>
        <v>0</v>
      </c>
      <c r="X16" s="45" t="str">
        <f ca="1">IF('a3'!X16&lt;&gt;"",VLOOKUP(CELL("address",X16),'b4'!$D$3:$H$210,5,FALSE),"")</f>
        <v>0</v>
      </c>
      <c r="Y16" s="26"/>
      <c r="Z16" s="26"/>
      <c r="AA16" s="25"/>
    </row>
    <row r="17" spans="1:27" ht="11.35" customHeight="1" x14ac:dyDescent="0.7">
      <c r="A17" s="25"/>
      <c r="B17" s="26"/>
      <c r="C17" s="26"/>
      <c r="D17" s="45" t="str">
        <f ca="1">IF('a3'!D17&lt;&gt;"",VLOOKUP(CELL("address",D17),'b4'!$D$3:$H$210,5,FALSE),"")</f>
        <v/>
      </c>
      <c r="E17" s="45" t="str">
        <f ca="1">IF('a3'!E17&lt;&gt;"",VLOOKUP(CELL("address",E17),'b4'!$D$3:$H$210,5,FALSE),"")</f>
        <v/>
      </c>
      <c r="F17" s="45" t="str">
        <f ca="1">IF('a3'!F17&lt;&gt;"",VLOOKUP(CELL("address",F17),'b4'!$D$3:$H$210,5,FALSE),"")</f>
        <v/>
      </c>
      <c r="G17" s="45" t="str">
        <f ca="1">IF('a3'!G17&lt;&gt;"",VLOOKUP(CELL("address",G17),'b4'!$D$3:$H$210,5,FALSE),"")</f>
        <v/>
      </c>
      <c r="H17" s="45" t="str">
        <f ca="1">IF('a3'!H17&lt;&gt;"",VLOOKUP(CELL("address",H17),'b4'!$D$3:$H$210,5,FALSE),"")</f>
        <v/>
      </c>
      <c r="I17" s="45" t="str">
        <f ca="1">IF('a3'!I17&lt;&gt;"",VLOOKUP(CELL("address",I17),'b4'!$D$3:$H$210,5,FALSE),"")</f>
        <v/>
      </c>
      <c r="J17" s="45" t="str">
        <f ca="1">IF('a3'!J17&lt;&gt;"",VLOOKUP(CELL("address",J17),'b4'!$D$3:$H$210,5,FALSE),"")</f>
        <v/>
      </c>
      <c r="K17" s="45" t="str">
        <f ca="1">IF('a3'!K17&lt;&gt;"",VLOOKUP(CELL("address",K17),'b4'!$D$3:$H$210,5,FALSE),"")</f>
        <v/>
      </c>
      <c r="L17" s="45" t="str">
        <f ca="1">IF('a3'!L17&lt;&gt;"",VLOOKUP(CELL("address",L17),'b4'!$D$3:$H$210,5,FALSE),"")</f>
        <v/>
      </c>
      <c r="M17" s="45" t="str">
        <f ca="1">IF('a3'!M17&lt;&gt;"",VLOOKUP(CELL("address",M17),'b4'!$D$3:$H$210,5,FALSE),"")</f>
        <v>0</v>
      </c>
      <c r="N17" s="45" t="str">
        <f ca="1">IF('a3'!N17&lt;&gt;"",VLOOKUP(CELL("address",N17),'b4'!$D$3:$H$210,5,FALSE),"")</f>
        <v>0</v>
      </c>
      <c r="O17" s="45" t="str">
        <f ca="1">IF('a3'!O17&lt;&gt;"",VLOOKUP(CELL("address",O17),'b4'!$D$3:$H$210,5,FALSE),"")</f>
        <v>1</v>
      </c>
      <c r="P17" s="45" t="str">
        <f ca="1">IF('a3'!P17&lt;&gt;"",VLOOKUP(CELL("address",P17),'b4'!$D$3:$H$210,5,FALSE),"")</f>
        <v>0</v>
      </c>
      <c r="Q17" s="45" t="str">
        <f ca="1">IF('a3'!Q17&lt;&gt;"",VLOOKUP(CELL("address",Q17),'b4'!$D$3:$H$210,5,FALSE),"")</f>
        <v>1</v>
      </c>
      <c r="R17" s="45" t="str">
        <f ca="1">IF('a3'!R17&lt;&gt;"",VLOOKUP(CELL("address",R17),'b4'!$D$3:$H$210,5,FALSE),"")</f>
        <v>0</v>
      </c>
      <c r="S17" s="45" t="str">
        <f ca="1">IF('a3'!S17&lt;&gt;"",VLOOKUP(CELL("address",S17),'b4'!$D$3:$H$210,5,FALSE),"")</f>
        <v>0</v>
      </c>
      <c r="T17" s="45" t="str">
        <f ca="1">IF('a3'!T17&lt;&gt;"",VLOOKUP(CELL("address",T17),'b4'!$D$3:$H$210,5,FALSE),"")</f>
        <v>0</v>
      </c>
      <c r="U17" s="45" t="str">
        <f ca="1">IF('a3'!U17&lt;&gt;"",VLOOKUP(CELL("address",U17),'b4'!$D$3:$H$210,5,FALSE),"")</f>
        <v>0</v>
      </c>
      <c r="V17" s="45" t="str">
        <f ca="1">IF('a3'!V17&lt;&gt;"",VLOOKUP(CELL("address",V17),'b4'!$D$3:$H$210,5,FALSE),"")</f>
        <v>0</v>
      </c>
      <c r="W17" s="45" t="str">
        <f ca="1">IF('a3'!W17&lt;&gt;"",VLOOKUP(CELL("address",W17),'b4'!$D$3:$H$210,5,FALSE),"")</f>
        <v>1</v>
      </c>
      <c r="X17" s="45" t="str">
        <f ca="1">IF('a3'!X17&lt;&gt;"",VLOOKUP(CELL("address",X17),'b4'!$D$3:$H$210,5,FALSE),"")</f>
        <v>1</v>
      </c>
      <c r="Y17" s="26"/>
      <c r="Z17" s="26"/>
      <c r="AA17" s="25"/>
    </row>
    <row r="18" spans="1:27" ht="11.35" customHeight="1" x14ac:dyDescent="0.7">
      <c r="A18" s="25"/>
      <c r="B18" s="26"/>
      <c r="C18" s="26"/>
      <c r="D18" s="45" t="str">
        <f ca="1">IF('a3'!D18&lt;&gt;"",VLOOKUP(CELL("address",D18),'b4'!$D$3:$H$210,5,FALSE),"")</f>
        <v/>
      </c>
      <c r="E18" s="45" t="str">
        <f ca="1">IF('a3'!E18&lt;&gt;"",VLOOKUP(CELL("address",E18),'b4'!$D$3:$H$210,5,FALSE),"")</f>
        <v/>
      </c>
      <c r="F18" s="45" t="str">
        <f ca="1">IF('a3'!F18&lt;&gt;"",VLOOKUP(CELL("address",F18),'b4'!$D$3:$H$210,5,FALSE),"")</f>
        <v/>
      </c>
      <c r="G18" s="45" t="str">
        <f ca="1">IF('a3'!G18&lt;&gt;"",VLOOKUP(CELL("address",G18),'b4'!$D$3:$H$210,5,FALSE),"")</f>
        <v/>
      </c>
      <c r="H18" s="45" t="str">
        <f ca="1">IF('a3'!H18&lt;&gt;"",VLOOKUP(CELL("address",H18),'b4'!$D$3:$H$210,5,FALSE),"")</f>
        <v/>
      </c>
      <c r="I18" s="45" t="str">
        <f ca="1">IF('a3'!I18&lt;&gt;"",VLOOKUP(CELL("address",I18),'b4'!$D$3:$H$210,5,FALSE),"")</f>
        <v/>
      </c>
      <c r="J18" s="45" t="str">
        <f ca="1">IF('a3'!J18&lt;&gt;"",VLOOKUP(CELL("address",J18),'b4'!$D$3:$H$210,5,FALSE),"")</f>
        <v/>
      </c>
      <c r="K18" s="45" t="str">
        <f ca="1">IF('a3'!K18&lt;&gt;"",VLOOKUP(CELL("address",K18),'b4'!$D$3:$H$210,5,FALSE),"")</f>
        <v/>
      </c>
      <c r="L18" s="45" t="str">
        <f ca="1">IF('a3'!L18&lt;&gt;"",VLOOKUP(CELL("address",L18),'b4'!$D$3:$H$210,5,FALSE),"")</f>
        <v/>
      </c>
      <c r="M18" s="45" t="str">
        <f ca="1">IF('a3'!M18&lt;&gt;"",VLOOKUP(CELL("address",M18),'b4'!$D$3:$H$210,5,FALSE),"")</f>
        <v>0</v>
      </c>
      <c r="N18" s="45" t="str">
        <f ca="1">IF('a3'!N18&lt;&gt;"",VLOOKUP(CELL("address",N18),'b4'!$D$3:$H$210,5,FALSE),"")</f>
        <v>0</v>
      </c>
      <c r="O18" s="45" t="str">
        <f ca="1">IF('a3'!O18&lt;&gt;"",VLOOKUP(CELL("address",O18),'b4'!$D$3:$H$210,5,FALSE),"")</f>
        <v>0</v>
      </c>
      <c r="P18" s="45" t="str">
        <f ca="1">IF('a3'!P18&lt;&gt;"",VLOOKUP(CELL("address",P18),'b4'!$D$3:$H$210,5,FALSE),"")</f>
        <v>0</v>
      </c>
      <c r="Q18" s="45" t="str">
        <f ca="1">IF('a3'!Q18&lt;&gt;"",VLOOKUP(CELL("address",Q18),'b4'!$D$3:$H$210,5,FALSE),"")</f>
        <v>1</v>
      </c>
      <c r="R18" s="45" t="str">
        <f ca="1">IF('a3'!R18&lt;&gt;"",VLOOKUP(CELL("address",R18),'b4'!$D$3:$H$210,5,FALSE),"")</f>
        <v>0</v>
      </c>
      <c r="S18" s="45" t="str">
        <f ca="1">IF('a3'!S18&lt;&gt;"",VLOOKUP(CELL("address",S18),'b4'!$D$3:$H$210,5,FALSE),"")</f>
        <v>1</v>
      </c>
      <c r="T18" s="45" t="str">
        <f ca="1">IF('a3'!T18&lt;&gt;"",VLOOKUP(CELL("address",T18),'b4'!$D$3:$H$210,5,FALSE),"")</f>
        <v>1</v>
      </c>
      <c r="U18" s="45" t="str">
        <f ca="1">IF('a3'!U18&lt;&gt;"",VLOOKUP(CELL("address",U18),'b4'!$D$3:$H$210,5,FALSE),"")</f>
        <v>1</v>
      </c>
      <c r="V18" s="45" t="str">
        <f ca="1">IF('a3'!V18&lt;&gt;"",VLOOKUP(CELL("address",V18),'b4'!$D$3:$H$210,5,FALSE),"")</f>
        <v>1</v>
      </c>
      <c r="W18" s="45" t="str">
        <f ca="1">IF('a3'!W18&lt;&gt;"",VLOOKUP(CELL("address",W18),'b4'!$D$3:$H$210,5,FALSE),"")</f>
        <v>0</v>
      </c>
      <c r="X18" s="45" t="str">
        <f ca="1">IF('a3'!X18&lt;&gt;"",VLOOKUP(CELL("address",X18),'b4'!$D$3:$H$210,5,FALSE),"")</f>
        <v>0</v>
      </c>
      <c r="Y18" s="26"/>
      <c r="Z18" s="26"/>
      <c r="AA18" s="25"/>
    </row>
    <row r="19" spans="1:27" ht="11.35" customHeight="1" x14ac:dyDescent="0.7">
      <c r="A19" s="25"/>
      <c r="B19" s="26"/>
      <c r="C19" s="26"/>
      <c r="D19" s="45" t="str">
        <f ca="1">IF('a3'!D19&lt;&gt;"",VLOOKUP(CELL("address",D19),'b4'!$D$3:$H$210,5,FALSE),"")</f>
        <v/>
      </c>
      <c r="E19" s="45" t="str">
        <f ca="1">IF('a3'!E19&lt;&gt;"",VLOOKUP(CELL("address",E19),'b4'!$D$3:$H$210,5,FALSE),"")</f>
        <v/>
      </c>
      <c r="F19" s="45" t="str">
        <f ca="1">IF('a3'!F19&lt;&gt;"",VLOOKUP(CELL("address",F19),'b4'!$D$3:$H$210,5,FALSE),"")</f>
        <v/>
      </c>
      <c r="G19" s="45" t="str">
        <f ca="1">IF('a3'!G19&lt;&gt;"",VLOOKUP(CELL("address",G19),'b4'!$D$3:$H$210,5,FALSE),"")</f>
        <v/>
      </c>
      <c r="H19" s="45" t="str">
        <f ca="1">IF('a3'!H19&lt;&gt;"",VLOOKUP(CELL("address",H19),'b4'!$D$3:$H$210,5,FALSE),"")</f>
        <v/>
      </c>
      <c r="I19" s="45" t="str">
        <f ca="1">IF('a3'!I19&lt;&gt;"",VLOOKUP(CELL("address",I19),'b4'!$D$3:$H$210,5,FALSE),"")</f>
        <v/>
      </c>
      <c r="J19" s="45" t="str">
        <f ca="1">IF('a3'!J19&lt;&gt;"",VLOOKUP(CELL("address",J19),'b4'!$D$3:$H$210,5,FALSE),"")</f>
        <v/>
      </c>
      <c r="K19" s="45" t="str">
        <f ca="1">IF('a3'!K19&lt;&gt;"",VLOOKUP(CELL("address",K19),'b4'!$D$3:$H$210,5,FALSE),"")</f>
        <v/>
      </c>
      <c r="L19" s="45" t="str">
        <f ca="1">IF('a3'!L19&lt;&gt;"",VLOOKUP(CELL("address",L19),'b4'!$D$3:$H$210,5,FALSE),"")</f>
        <v/>
      </c>
      <c r="M19" s="45" t="str">
        <f ca="1">IF('a3'!M19&lt;&gt;"",VLOOKUP(CELL("address",M19),'b4'!$D$3:$H$210,5,FALSE),"")</f>
        <v>1</v>
      </c>
      <c r="N19" s="45" t="str">
        <f ca="1">IF('a3'!N19&lt;&gt;"",VLOOKUP(CELL("address",N19),'b4'!$D$3:$H$210,5,FALSE),"")</f>
        <v>1</v>
      </c>
      <c r="O19" s="45" t="str">
        <f ca="1">IF('a3'!O19&lt;&gt;"",VLOOKUP(CELL("address",O19),'b4'!$D$3:$H$210,5,FALSE),"")</f>
        <v>1</v>
      </c>
      <c r="P19" s="45" t="str">
        <f ca="1">IF('a3'!P19&lt;&gt;"",VLOOKUP(CELL("address",P19),'b4'!$D$3:$H$210,5,FALSE),"")</f>
        <v>0</v>
      </c>
      <c r="Q19" s="45" t="str">
        <f ca="1">IF('a3'!Q19&lt;&gt;"",VLOOKUP(CELL("address",Q19),'b4'!$D$3:$H$210,5,FALSE),"")</f>
        <v>0</v>
      </c>
      <c r="R19" s="45" t="str">
        <f ca="1">IF('a3'!R19&lt;&gt;"",VLOOKUP(CELL("address",R19),'b4'!$D$3:$H$210,5,FALSE),"")</f>
        <v>1</v>
      </c>
      <c r="S19" s="45" t="str">
        <f ca="1">IF('a3'!S19&lt;&gt;"",VLOOKUP(CELL("address",S19),'b4'!$D$3:$H$210,5,FALSE),"")</f>
        <v>0</v>
      </c>
      <c r="T19" s="45" t="str">
        <f ca="1">IF('a3'!T19&lt;&gt;"",VLOOKUP(CELL("address",T19),'b4'!$D$3:$H$210,5,FALSE),"")</f>
        <v>1</v>
      </c>
      <c r="U19" s="45" t="str">
        <f ca="1">IF('a3'!U19&lt;&gt;"",VLOOKUP(CELL("address",U19),'b4'!$D$3:$H$210,5,FALSE),"")</f>
        <v>0</v>
      </c>
      <c r="V19" s="45" t="str">
        <f ca="1">IF('a3'!V19&lt;&gt;"",VLOOKUP(CELL("address",V19),'b4'!$D$3:$H$210,5,FALSE),"")</f>
        <v>1</v>
      </c>
      <c r="W19" s="45" t="str">
        <f ca="1">IF('a3'!W19&lt;&gt;"",VLOOKUP(CELL("address",W19),'b4'!$D$3:$H$210,5,FALSE),"")</f>
        <v>1</v>
      </c>
      <c r="X19" s="45" t="str">
        <f ca="1">IF('a3'!X19&lt;&gt;"",VLOOKUP(CELL("address",X19),'b4'!$D$3:$H$210,5,FALSE),"")</f>
        <v>0</v>
      </c>
      <c r="Y19" s="26"/>
      <c r="Z19" s="26"/>
      <c r="AA19" s="25"/>
    </row>
    <row r="20" spans="1:27" ht="11.35" customHeight="1" x14ac:dyDescent="0.7">
      <c r="A20" s="25"/>
      <c r="B20" s="26"/>
      <c r="C20" s="26"/>
      <c r="D20" s="45" t="str">
        <f ca="1">IF('a3'!D20&lt;&gt;"",VLOOKUP(CELL("address",D20),'b4'!$D$3:$H$210,5,FALSE),"")</f>
        <v/>
      </c>
      <c r="E20" s="45" t="str">
        <f ca="1">IF('a3'!E20&lt;&gt;"",VLOOKUP(CELL("address",E20),'b4'!$D$3:$H$210,5,FALSE),"")</f>
        <v/>
      </c>
      <c r="F20" s="45" t="str">
        <f ca="1">IF('a3'!F20&lt;&gt;"",VLOOKUP(CELL("address",F20),'b4'!$D$3:$H$210,5,FALSE),"")</f>
        <v/>
      </c>
      <c r="G20" s="45" t="str">
        <f ca="1">IF('a3'!G20&lt;&gt;"",VLOOKUP(CELL("address",G20),'b4'!$D$3:$H$210,5,FALSE),"")</f>
        <v/>
      </c>
      <c r="H20" s="45" t="str">
        <f ca="1">IF('a3'!H20&lt;&gt;"",VLOOKUP(CELL("address",H20),'b4'!$D$3:$H$210,5,FALSE),"")</f>
        <v/>
      </c>
      <c r="I20" s="45" t="str">
        <f ca="1">IF('a3'!I20&lt;&gt;"",VLOOKUP(CELL("address",I20),'b4'!$D$3:$H$210,5,FALSE),"")</f>
        <v/>
      </c>
      <c r="J20" s="45" t="str">
        <f ca="1">IF('a3'!J20&lt;&gt;"",VLOOKUP(CELL("address",J20),'b4'!$D$3:$H$210,5,FALSE),"")</f>
        <v/>
      </c>
      <c r="K20" s="45" t="str">
        <f ca="1">IF('a3'!K20&lt;&gt;"",VLOOKUP(CELL("address",K20),'b4'!$D$3:$H$210,5,FALSE),"")</f>
        <v/>
      </c>
      <c r="L20" s="45" t="str">
        <f ca="1">IF('a3'!L20&lt;&gt;"",VLOOKUP(CELL("address",L20),'b4'!$D$3:$H$210,5,FALSE),"")</f>
        <v/>
      </c>
      <c r="M20" s="45" t="str">
        <f ca="1">IF('a3'!M20&lt;&gt;"",VLOOKUP(CELL("address",M20),'b4'!$D$3:$H$210,5,FALSE),"")</f>
        <v>1</v>
      </c>
      <c r="N20" s="45" t="str">
        <f ca="1">IF('a3'!N20&lt;&gt;"",VLOOKUP(CELL("address",N20),'b4'!$D$3:$H$210,5,FALSE),"")</f>
        <v>1</v>
      </c>
      <c r="O20" s="45" t="str">
        <f ca="1">IF('a3'!O20&lt;&gt;"",VLOOKUP(CELL("address",O20),'b4'!$D$3:$H$210,5,FALSE),"")</f>
        <v>0</v>
      </c>
      <c r="P20" s="45" t="str">
        <f ca="1">IF('a3'!P20&lt;&gt;"",VLOOKUP(CELL("address",P20),'b4'!$D$3:$H$210,5,FALSE),"")</f>
        <v>0</v>
      </c>
      <c r="Q20" s="45" t="str">
        <f ca="1">IF('a3'!Q20&lt;&gt;"",VLOOKUP(CELL("address",Q20),'b4'!$D$3:$H$210,5,FALSE),"")</f>
        <v>1</v>
      </c>
      <c r="R20" s="45" t="str">
        <f ca="1">IF('a3'!R20&lt;&gt;"",VLOOKUP(CELL("address",R20),'b4'!$D$3:$H$210,5,FALSE),"")</f>
        <v>0</v>
      </c>
      <c r="S20" s="45" t="str">
        <f ca="1">IF('a3'!S20&lt;&gt;"",VLOOKUP(CELL("address",S20),'b4'!$D$3:$H$210,5,FALSE),"")</f>
        <v>1</v>
      </c>
      <c r="T20" s="45" t="str">
        <f ca="1">IF('a3'!T20&lt;&gt;"",VLOOKUP(CELL("address",T20),'b4'!$D$3:$H$210,5,FALSE),"")</f>
        <v>1</v>
      </c>
      <c r="U20" s="45" t="str">
        <f ca="1">IF('a3'!U20&lt;&gt;"",VLOOKUP(CELL("address",U20),'b4'!$D$3:$H$210,5,FALSE),"")</f>
        <v>0</v>
      </c>
      <c r="V20" s="45" t="str">
        <f ca="1">IF('a3'!V20&lt;&gt;"",VLOOKUP(CELL("address",V20),'b4'!$D$3:$H$210,5,FALSE),"")</f>
        <v>0</v>
      </c>
      <c r="W20" s="45" t="str">
        <f ca="1">IF('a3'!W20&lt;&gt;"",VLOOKUP(CELL("address",W20),'b4'!$D$3:$H$210,5,FALSE),"")</f>
        <v>1</v>
      </c>
      <c r="X20" s="45" t="str">
        <f ca="1">IF('a3'!X20&lt;&gt;"",VLOOKUP(CELL("address",X20),'b4'!$D$3:$H$210,5,FALSE),"")</f>
        <v>0</v>
      </c>
      <c r="Y20" s="26"/>
      <c r="Z20" s="26"/>
      <c r="AA20" s="25"/>
    </row>
    <row r="21" spans="1:27" ht="11.35" customHeight="1" x14ac:dyDescent="0.7">
      <c r="A21" s="25"/>
      <c r="B21" s="26"/>
      <c r="C21" s="26"/>
      <c r="D21" s="45" t="str">
        <f ca="1">IF('a3'!D21&lt;&gt;"",VLOOKUP(CELL("address",D21),'b4'!$D$3:$H$210,5,FALSE),"")</f>
        <v/>
      </c>
      <c r="E21" s="45" t="str">
        <f ca="1">IF('a3'!E21&lt;&gt;"",VLOOKUP(CELL("address",E21),'b4'!$D$3:$H$210,5,FALSE),"")</f>
        <v/>
      </c>
      <c r="F21" s="45" t="str">
        <f ca="1">IF('a3'!F21&lt;&gt;"",VLOOKUP(CELL("address",F21),'b4'!$D$3:$H$210,5,FALSE),"")</f>
        <v/>
      </c>
      <c r="G21" s="45" t="str">
        <f ca="1">IF('a3'!G21&lt;&gt;"",VLOOKUP(CELL("address",G21),'b4'!$D$3:$H$210,5,FALSE),"")</f>
        <v/>
      </c>
      <c r="H21" s="45" t="str">
        <f ca="1">IF('a3'!H21&lt;&gt;"",VLOOKUP(CELL("address",H21),'b4'!$D$3:$H$210,5,FALSE),"")</f>
        <v/>
      </c>
      <c r="I21" s="45" t="str">
        <f ca="1">IF('a3'!I21&lt;&gt;"",VLOOKUP(CELL("address",I21),'b4'!$D$3:$H$210,5,FALSE),"")</f>
        <v/>
      </c>
      <c r="J21" s="45" t="str">
        <f ca="1">IF('a3'!J21&lt;&gt;"",VLOOKUP(CELL("address",J21),'b4'!$D$3:$H$210,5,FALSE),"")</f>
        <v/>
      </c>
      <c r="K21" s="45" t="str">
        <f ca="1">IF('a3'!K21&lt;&gt;"",VLOOKUP(CELL("address",K21),'b4'!$D$3:$H$210,5,FALSE),"")</f>
        <v/>
      </c>
      <c r="L21" s="45" t="str">
        <f ca="1">IF('a3'!L21&lt;&gt;"",VLOOKUP(CELL("address",L21),'b4'!$D$3:$H$210,5,FALSE),"")</f>
        <v/>
      </c>
      <c r="M21" s="45" t="str">
        <f ca="1">IF('a3'!M21&lt;&gt;"",VLOOKUP(CELL("address",M21),'b4'!$D$3:$H$210,5,FALSE),"")</f>
        <v>1</v>
      </c>
      <c r="N21" s="45" t="str">
        <f ca="1">IF('a3'!N21&lt;&gt;"",VLOOKUP(CELL("address",N21),'b4'!$D$3:$H$210,5,FALSE),"")</f>
        <v>0</v>
      </c>
      <c r="O21" s="45" t="str">
        <f ca="1">IF('a3'!O21&lt;&gt;"",VLOOKUP(CELL("address",O21),'b4'!$D$3:$H$210,5,FALSE),"")</f>
        <v>0</v>
      </c>
      <c r="P21" s="45" t="str">
        <f ca="1">IF('a3'!P21&lt;&gt;"",VLOOKUP(CELL("address",P21),'b4'!$D$3:$H$210,5,FALSE),"")</f>
        <v>0</v>
      </c>
      <c r="Q21" s="45" t="str">
        <f ca="1">IF('a3'!Q21&lt;&gt;"",VLOOKUP(CELL("address",Q21),'b4'!$D$3:$H$210,5,FALSE),"")</f>
        <v>0</v>
      </c>
      <c r="R21" s="45" t="str">
        <f ca="1">IF('a3'!R21&lt;&gt;"",VLOOKUP(CELL("address",R21),'b4'!$D$3:$H$210,5,FALSE),"")</f>
        <v>0</v>
      </c>
      <c r="S21" s="45" t="str">
        <f ca="1">IF('a3'!S21&lt;&gt;"",VLOOKUP(CELL("address",S21),'b4'!$D$3:$H$210,5,FALSE),"")</f>
        <v>0</v>
      </c>
      <c r="T21" s="45" t="str">
        <f ca="1">IF('a3'!T21&lt;&gt;"",VLOOKUP(CELL("address",T21),'b4'!$D$3:$H$210,5,FALSE),"")</f>
        <v>0</v>
      </c>
      <c r="U21" s="45" t="str">
        <f ca="1">IF('a3'!U21&lt;&gt;"",VLOOKUP(CELL("address",U21),'b4'!$D$3:$H$210,5,FALSE),"")</f>
        <v>0</v>
      </c>
      <c r="V21" s="45" t="str">
        <f ca="1">IF('a3'!V21&lt;&gt;"",VLOOKUP(CELL("address",V21),'b4'!$D$3:$H$210,5,FALSE),"")</f>
        <v>0</v>
      </c>
      <c r="W21" s="45" t="str">
        <f ca="1">IF('a3'!W21&lt;&gt;"",VLOOKUP(CELL("address",W21),'b4'!$D$3:$H$210,5,FALSE),"")</f>
        <v>0</v>
      </c>
      <c r="X21" s="45" t="str">
        <f ca="1">IF('a3'!X21&lt;&gt;"",VLOOKUP(CELL("address",X21),'b4'!$D$3:$H$210,5,FALSE),"")</f>
        <v>0</v>
      </c>
      <c r="Y21" s="26"/>
      <c r="Z21" s="26"/>
      <c r="AA21" s="25"/>
    </row>
    <row r="22" spans="1:27" ht="11.35" customHeight="1" x14ac:dyDescent="0.7">
      <c r="A22" s="25"/>
      <c r="B22" s="26"/>
      <c r="C22" s="26"/>
      <c r="D22" s="45" t="str">
        <f ca="1">IF('a3'!D22&lt;&gt;"",VLOOKUP(CELL("address",D22),'b4'!$D$3:$H$210,5,FALSE),"")</f>
        <v/>
      </c>
      <c r="E22" s="45" t="str">
        <f ca="1">IF('a3'!E22&lt;&gt;"",VLOOKUP(CELL("address",E22),'b4'!$D$3:$H$210,5,FALSE),"")</f>
        <v/>
      </c>
      <c r="F22" s="45" t="str">
        <f ca="1">IF('a3'!F22&lt;&gt;"",VLOOKUP(CELL("address",F22),'b4'!$D$3:$H$210,5,FALSE),"")</f>
        <v/>
      </c>
      <c r="G22" s="45" t="str">
        <f ca="1">IF('a3'!G22&lt;&gt;"",VLOOKUP(CELL("address",G22),'b4'!$D$3:$H$210,5,FALSE),"")</f>
        <v/>
      </c>
      <c r="H22" s="45" t="str">
        <f ca="1">IF('a3'!H22&lt;&gt;"",VLOOKUP(CELL("address",H22),'b4'!$D$3:$H$210,5,FALSE),"")</f>
        <v/>
      </c>
      <c r="I22" s="45" t="str">
        <f ca="1">IF('a3'!I22&lt;&gt;"",VLOOKUP(CELL("address",I22),'b4'!$D$3:$H$210,5,FALSE),"")</f>
        <v/>
      </c>
      <c r="J22" s="45" t="str">
        <f ca="1">IF('a3'!J22&lt;&gt;"",VLOOKUP(CELL("address",J22),'b4'!$D$3:$H$210,5,FALSE),"")</f>
        <v/>
      </c>
      <c r="K22" s="45" t="str">
        <f ca="1">IF('a3'!K22&lt;&gt;"",VLOOKUP(CELL("address",K22),'b4'!$D$3:$H$210,5,FALSE),"")</f>
        <v/>
      </c>
      <c r="L22" s="45" t="str">
        <f ca="1">IF('a3'!L22&lt;&gt;"",VLOOKUP(CELL("address",L22),'b4'!$D$3:$H$210,5,FALSE),"")</f>
        <v/>
      </c>
      <c r="M22" s="45" t="str">
        <f ca="1">IF('a3'!M22&lt;&gt;"",VLOOKUP(CELL("address",M22),'b4'!$D$3:$H$210,5,FALSE),"")</f>
        <v>1</v>
      </c>
      <c r="N22" s="45" t="str">
        <f ca="1">IF('a3'!N22&lt;&gt;"",VLOOKUP(CELL("address",N22),'b4'!$D$3:$H$210,5,FALSE),"")</f>
        <v>0</v>
      </c>
      <c r="O22" s="45" t="str">
        <f ca="1">IF('a3'!O22&lt;&gt;"",VLOOKUP(CELL("address",O22),'b4'!$D$3:$H$210,5,FALSE),"")</f>
        <v>1</v>
      </c>
      <c r="P22" s="45" t="str">
        <f ca="1">IF('a3'!P22&lt;&gt;"",VLOOKUP(CELL("address",P22),'b4'!$D$3:$H$210,5,FALSE),"")</f>
        <v>1</v>
      </c>
      <c r="Q22" s="45" t="str">
        <f ca="1">IF('a3'!Q22&lt;&gt;"",VLOOKUP(CELL("address",Q22),'b4'!$D$3:$H$210,5,FALSE),"")</f>
        <v>1</v>
      </c>
      <c r="R22" s="45" t="str">
        <f ca="1">IF('a3'!R22&lt;&gt;"",VLOOKUP(CELL("address",R22),'b4'!$D$3:$H$210,5,FALSE),"")</f>
        <v>0</v>
      </c>
      <c r="S22" s="45" t="str">
        <f ca="1">IF('a3'!S22&lt;&gt;"",VLOOKUP(CELL("address",S22),'b4'!$D$3:$H$210,5,FALSE),"")</f>
        <v>0</v>
      </c>
      <c r="T22" s="45" t="str">
        <f ca="1">IF('a3'!T22&lt;&gt;"",VLOOKUP(CELL("address",T22),'b4'!$D$3:$H$210,5,FALSE),"")</f>
        <v>0</v>
      </c>
      <c r="U22" s="45" t="str">
        <f ca="1">IF('a3'!U22&lt;&gt;"",VLOOKUP(CELL("address",U22),'b4'!$D$3:$H$210,5,FALSE),"")</f>
        <v>0</v>
      </c>
      <c r="V22" s="45" t="str">
        <f ca="1">IF('a3'!V22&lt;&gt;"",VLOOKUP(CELL("address",V22),'b4'!$D$3:$H$210,5,FALSE),"")</f>
        <v>1</v>
      </c>
      <c r="W22" s="45" t="str">
        <f ca="1">IF('a3'!W22&lt;&gt;"",VLOOKUP(CELL("address",W22),'b4'!$D$3:$H$210,5,FALSE),"")</f>
        <v>0</v>
      </c>
      <c r="X22" s="45" t="str">
        <f ca="1">IF('a3'!X22&lt;&gt;"",VLOOKUP(CELL("address",X22),'b4'!$D$3:$H$210,5,FALSE),"")</f>
        <v>0</v>
      </c>
      <c r="Y22" s="26"/>
      <c r="Z22" s="26"/>
      <c r="AA22" s="25"/>
    </row>
    <row r="23" spans="1:27" ht="11.35" customHeight="1" x14ac:dyDescent="0.7">
      <c r="A23" s="25"/>
      <c r="B23" s="26"/>
      <c r="C23" s="26"/>
      <c r="D23" s="45" t="str">
        <f ca="1">IF('a3'!D23&lt;&gt;"",VLOOKUP(CELL("address",D23),'b4'!$D$3:$H$210,5,FALSE),"")</f>
        <v/>
      </c>
      <c r="E23" s="45" t="str">
        <f ca="1">IF('a3'!E23&lt;&gt;"",VLOOKUP(CELL("address",E23),'b4'!$D$3:$H$210,5,FALSE),"")</f>
        <v/>
      </c>
      <c r="F23" s="45" t="str">
        <f ca="1">IF('a3'!F23&lt;&gt;"",VLOOKUP(CELL("address",F23),'b4'!$D$3:$H$210,5,FALSE),"")</f>
        <v/>
      </c>
      <c r="G23" s="45" t="str">
        <f ca="1">IF('a3'!G23&lt;&gt;"",VLOOKUP(CELL("address",G23),'b4'!$D$3:$H$210,5,FALSE),"")</f>
        <v/>
      </c>
      <c r="H23" s="45" t="str">
        <f ca="1">IF('a3'!H23&lt;&gt;"",VLOOKUP(CELL("address",H23),'b4'!$D$3:$H$210,5,FALSE),"")</f>
        <v/>
      </c>
      <c r="I23" s="45" t="str">
        <f ca="1">IF('a3'!I23&lt;&gt;"",VLOOKUP(CELL("address",I23),'b4'!$D$3:$H$210,5,FALSE),"")</f>
        <v/>
      </c>
      <c r="J23" s="45" t="str">
        <f ca="1">IF('a3'!J23&lt;&gt;"",VLOOKUP(CELL("address",J23),'b4'!$D$3:$H$210,5,FALSE),"")</f>
        <v/>
      </c>
      <c r="K23" s="45" t="str">
        <f ca="1">IF('a3'!K23&lt;&gt;"",VLOOKUP(CELL("address",K23),'b4'!$D$3:$H$210,5,FALSE),"")</f>
        <v/>
      </c>
      <c r="L23" s="45" t="str">
        <f ca="1">IF('a3'!L23&lt;&gt;"",VLOOKUP(CELL("address",L23),'b4'!$D$3:$H$210,5,FALSE),"")</f>
        <v/>
      </c>
      <c r="M23" s="45" t="str">
        <f ca="1">IF('a3'!M23&lt;&gt;"",VLOOKUP(CELL("address",M23),'b4'!$D$3:$H$210,5,FALSE),"")</f>
        <v>0</v>
      </c>
      <c r="N23" s="45" t="str">
        <f ca="1">IF('a3'!N23&lt;&gt;"",VLOOKUP(CELL("address",N23),'b4'!$D$3:$H$210,5,FALSE),"")</f>
        <v>0</v>
      </c>
      <c r="O23" s="45" t="str">
        <f ca="1">IF('a3'!O23&lt;&gt;"",VLOOKUP(CELL("address",O23),'b4'!$D$3:$H$210,5,FALSE),"")</f>
        <v>0</v>
      </c>
      <c r="P23" s="45" t="str">
        <f ca="1">IF('a3'!P23&lt;&gt;"",VLOOKUP(CELL("address",P23),'b4'!$D$3:$H$210,5,FALSE),"")</f>
        <v>0</v>
      </c>
      <c r="Q23" s="45" t="str">
        <f ca="1">IF('a3'!Q23&lt;&gt;"",VLOOKUP(CELL("address",Q23),'b4'!$D$3:$H$210,5,FALSE),"")</f>
        <v>0</v>
      </c>
      <c r="R23" s="45" t="str">
        <f ca="1">IF('a3'!R23&lt;&gt;"",VLOOKUP(CELL("address",R23),'b4'!$D$3:$H$210,5,FALSE),"")</f>
        <v>1</v>
      </c>
      <c r="S23" s="45" t="str">
        <f ca="1">IF('a3'!S23&lt;&gt;"",VLOOKUP(CELL("address",S23),'b4'!$D$3:$H$210,5,FALSE),"")</f>
        <v>0</v>
      </c>
      <c r="T23" s="45" t="str">
        <f ca="1">IF('a3'!T23&lt;&gt;"",VLOOKUP(CELL("address",T23),'b4'!$D$3:$H$210,5,FALSE),"")</f>
        <v>1</v>
      </c>
      <c r="U23" s="45" t="str">
        <f ca="1">IF('a3'!U23&lt;&gt;"",VLOOKUP(CELL("address",U23),'b4'!$D$3:$H$210,5,FALSE),"")</f>
        <v>0</v>
      </c>
      <c r="V23" s="45" t="str">
        <f ca="1">IF('a3'!V23&lt;&gt;"",VLOOKUP(CELL("address",V23),'b4'!$D$3:$H$210,5,FALSE),"")</f>
        <v>1</v>
      </c>
      <c r="W23" s="45" t="str">
        <f ca="1">IF('a3'!W23&lt;&gt;"",VLOOKUP(CELL("address",W23),'b4'!$D$3:$H$210,5,FALSE),"")</f>
        <v>0</v>
      </c>
      <c r="X23" s="45" t="str">
        <f ca="1">IF('a3'!X23&lt;&gt;"",VLOOKUP(CELL("address",X23),'b4'!$D$3:$H$210,5,FALSE),"")</f>
        <v>0</v>
      </c>
      <c r="Y23" s="26"/>
      <c r="Z23" s="26"/>
      <c r="AA23" s="25"/>
    </row>
    <row r="24" spans="1:27" ht="11.35" customHeight="1" x14ac:dyDescent="0.7">
      <c r="A24" s="25"/>
      <c r="B24" s="26"/>
      <c r="C24" s="26"/>
      <c r="D24" s="45" t="str">
        <f ca="1">IF('a3'!D24&lt;&gt;"",VLOOKUP(CELL("address",D24),'b4'!$D$3:$H$210,5,FALSE),"")</f>
        <v/>
      </c>
      <c r="E24" s="45" t="str">
        <f ca="1">IF('a3'!E24&lt;&gt;"",VLOOKUP(CELL("address",E24),'b4'!$D$3:$H$210,5,FALSE),"")</f>
        <v/>
      </c>
      <c r="F24" s="45" t="str">
        <f ca="1">IF('a3'!F24&lt;&gt;"",VLOOKUP(CELL("address",F24),'b4'!$D$3:$H$210,5,FALSE),"")</f>
        <v/>
      </c>
      <c r="G24" s="45" t="str">
        <f ca="1">IF('a3'!G24&lt;&gt;"",VLOOKUP(CELL("address",G24),'b4'!$D$3:$H$210,5,FALSE),"")</f>
        <v/>
      </c>
      <c r="H24" s="45" t="str">
        <f ca="1">IF('a3'!H24&lt;&gt;"",VLOOKUP(CELL("address",H24),'b4'!$D$3:$H$210,5,FALSE),"")</f>
        <v/>
      </c>
      <c r="I24" s="45" t="str">
        <f ca="1">IF('a3'!I24&lt;&gt;"",VLOOKUP(CELL("address",I24),'b4'!$D$3:$H$210,5,FALSE),"")</f>
        <v/>
      </c>
      <c r="J24" s="45" t="str">
        <f ca="1">IF('a3'!J24&lt;&gt;"",VLOOKUP(CELL("address",J24),'b4'!$D$3:$H$210,5,FALSE),"")</f>
        <v/>
      </c>
      <c r="K24" s="45" t="str">
        <f ca="1">IF('a3'!K24&lt;&gt;"",VLOOKUP(CELL("address",K24),'b4'!$D$3:$H$210,5,FALSE),"")</f>
        <v/>
      </c>
      <c r="L24" s="45" t="str">
        <f ca="1">IF('a3'!L24&lt;&gt;"",VLOOKUP(CELL("address",L24),'b4'!$D$3:$H$210,5,FALSE),"")</f>
        <v/>
      </c>
      <c r="M24" s="45" t="str">
        <f ca="1">IF('a3'!M24&lt;&gt;"",VLOOKUP(CELL("address",M24),'b4'!$D$3:$H$210,5,FALSE),"")</f>
        <v>0</v>
      </c>
      <c r="N24" s="45" t="str">
        <f ca="1">IF('a3'!N24&lt;&gt;"",VLOOKUP(CELL("address",N24),'b4'!$D$3:$H$210,5,FALSE),"")</f>
        <v>1</v>
      </c>
      <c r="O24" s="45" t="str">
        <f ca="1">IF('a3'!O24&lt;&gt;"",VLOOKUP(CELL("address",O24),'b4'!$D$3:$H$210,5,FALSE),"")</f>
        <v>1</v>
      </c>
      <c r="P24" s="45" t="str">
        <f ca="1">IF('a3'!P24&lt;&gt;"",VLOOKUP(CELL("address",P24),'b4'!$D$3:$H$210,5,FALSE),"")</f>
        <v>0</v>
      </c>
      <c r="Q24" s="45" t="str">
        <f ca="1">IF('a3'!Q24&lt;&gt;"",VLOOKUP(CELL("address",Q24),'b4'!$D$3:$H$210,5,FALSE),"")</f>
        <v>0</v>
      </c>
      <c r="R24" s="45" t="str">
        <f ca="1">IF('a3'!R24&lt;&gt;"",VLOOKUP(CELL("address",R24),'b4'!$D$3:$H$210,5,FALSE),"")</f>
        <v>1</v>
      </c>
      <c r="S24" s="45" t="str">
        <f ca="1">IF('a3'!S24&lt;&gt;"",VLOOKUP(CELL("address",S24),'b4'!$D$3:$H$210,5,FALSE),"")</f>
        <v>0</v>
      </c>
      <c r="T24" s="45" t="str">
        <f ca="1">IF('a3'!T24&lt;&gt;"",VLOOKUP(CELL("address",T24),'b4'!$D$3:$H$210,5,FALSE),"")</f>
        <v>0</v>
      </c>
      <c r="U24" s="45" t="str">
        <f ca="1">IF('a3'!U24&lt;&gt;"",VLOOKUP(CELL("address",U24),'b4'!$D$3:$H$210,5,FALSE),"")</f>
        <v>0</v>
      </c>
      <c r="V24" s="45" t="str">
        <f ca="1">IF('a3'!V24&lt;&gt;"",VLOOKUP(CELL("address",V24),'b4'!$D$3:$H$210,5,FALSE),"")</f>
        <v>1</v>
      </c>
      <c r="W24" s="45" t="str">
        <f ca="1">IF('a3'!W24&lt;&gt;"",VLOOKUP(CELL("address",W24),'b4'!$D$3:$H$210,5,FALSE),"")</f>
        <v>1</v>
      </c>
      <c r="X24" s="45" t="str">
        <f ca="1">IF('a3'!X24&lt;&gt;"",VLOOKUP(CELL("address",X24),'b4'!$D$3:$H$210,5,FALSE),"")</f>
        <v>0</v>
      </c>
      <c r="Y24" s="26"/>
      <c r="Z24" s="26"/>
      <c r="AA24" s="25"/>
    </row>
    <row r="25" spans="1:27" ht="11.35" customHeight="1" x14ac:dyDescent="0.7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5"/>
    </row>
    <row r="26" spans="1:27" ht="11.35" customHeight="1" x14ac:dyDescent="0.7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5"/>
    </row>
    <row r="27" spans="1:27" ht="11.35" customHeight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27" ht="11.35" customHeight="1" x14ac:dyDescent="0.7">
      <c r="D29" s="30">
        <v>0</v>
      </c>
      <c r="E29" s="30">
        <v>1</v>
      </c>
      <c r="F29" s="30">
        <v>2</v>
      </c>
      <c r="G29" s="30">
        <v>3</v>
      </c>
      <c r="H29" s="30">
        <v>4</v>
      </c>
      <c r="I29" s="30">
        <v>5</v>
      </c>
      <c r="J29" s="30">
        <v>6</v>
      </c>
      <c r="K29" s="30">
        <v>7</v>
      </c>
      <c r="L29" s="30">
        <v>8</v>
      </c>
      <c r="M29" s="30">
        <v>9</v>
      </c>
      <c r="N29" s="30">
        <v>10</v>
      </c>
      <c r="O29" s="30">
        <v>11</v>
      </c>
      <c r="P29" s="30">
        <v>12</v>
      </c>
      <c r="Q29" s="30">
        <v>13</v>
      </c>
      <c r="R29" s="30">
        <v>14</v>
      </c>
      <c r="S29" s="30">
        <v>15</v>
      </c>
      <c r="T29" s="30">
        <v>16</v>
      </c>
      <c r="U29" s="30">
        <v>17</v>
      </c>
      <c r="V29" s="30">
        <v>18</v>
      </c>
      <c r="W29" s="30">
        <v>19</v>
      </c>
      <c r="X29" s="30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6C10-9011-42A0-B46C-F50144BE2C62}">
  <sheetPr codeName="Sheet19"/>
  <dimension ref="A1:AA29"/>
  <sheetViews>
    <sheetView zoomScale="115" zoomScaleNormal="115" workbookViewId="0">
      <selection sqref="A1:AA27"/>
    </sheetView>
  </sheetViews>
  <sheetFormatPr defaultColWidth="1.875" defaultRowHeight="11.35" customHeight="1" x14ac:dyDescent="0.7"/>
  <cols>
    <col min="1" max="16384" width="1.875" style="30"/>
  </cols>
  <sheetData>
    <row r="1" spans="1:27" ht="11.35" customHeight="1" x14ac:dyDescent="0.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1.35" customHeight="1" x14ac:dyDescent="0.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6"/>
      <c r="S2" s="26"/>
      <c r="T2" s="26"/>
      <c r="U2" s="26"/>
      <c r="V2" s="26"/>
      <c r="W2" s="26"/>
      <c r="X2" s="26"/>
      <c r="Y2" s="26"/>
      <c r="Z2" s="26"/>
      <c r="AA2" s="25"/>
    </row>
    <row r="3" spans="1:27" ht="11.35" customHeight="1" x14ac:dyDescent="0.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/>
    </row>
    <row r="4" spans="1:27" ht="11.35" customHeight="1" x14ac:dyDescent="0.7">
      <c r="A4" s="25"/>
      <c r="B4" s="26"/>
      <c r="C4" s="26"/>
      <c r="D4" s="28"/>
      <c r="E4" s="28"/>
      <c r="F4" s="28"/>
      <c r="G4" s="28"/>
      <c r="H4" s="28"/>
      <c r="I4" s="28"/>
      <c r="J4" s="28"/>
      <c r="K4" s="29"/>
      <c r="L4" s="28"/>
      <c r="M4" s="46">
        <f ca="1">IF('a4'!M4&lt;&gt;"",IF('a2'!M4=1,IF(INT('a4'!M4)=1,0,1),INT('a4'!M4)),0)</f>
        <v>0</v>
      </c>
      <c r="N4" s="46">
        <f ca="1">IF('a4'!N4&lt;&gt;"",IF('a2'!N4=1,IF(INT('a4'!N4)=1,0,1),INT('a4'!N4)),0)</f>
        <v>1</v>
      </c>
      <c r="O4" s="46">
        <f ca="1">IF('a4'!O4&lt;&gt;"",IF('a2'!O4=1,IF(INT('a4'!O4)=1,0,1),INT('a4'!O4)),0)</f>
        <v>1</v>
      </c>
      <c r="P4" s="46">
        <f ca="1">IF('a4'!P4&lt;&gt;"",IF('a2'!P4=1,IF(INT('a4'!P4)=1,0,1),INT('a4'!P4)),0)</f>
        <v>0</v>
      </c>
      <c r="Q4" s="29"/>
      <c r="R4" s="28"/>
      <c r="S4" s="28"/>
      <c r="T4" s="28"/>
      <c r="U4" s="28"/>
      <c r="V4" s="28"/>
      <c r="W4" s="28"/>
      <c r="X4" s="28"/>
      <c r="Y4" s="26"/>
      <c r="Z4" s="26"/>
      <c r="AA4" s="25"/>
    </row>
    <row r="5" spans="1:27" ht="11.35" customHeight="1" x14ac:dyDescent="0.7">
      <c r="A5" s="25"/>
      <c r="B5" s="26"/>
      <c r="C5" s="26"/>
      <c r="D5" s="28"/>
      <c r="E5" s="33"/>
      <c r="F5" s="33"/>
      <c r="G5" s="33"/>
      <c r="H5" s="33"/>
      <c r="I5" s="33"/>
      <c r="J5" s="28"/>
      <c r="K5" s="29"/>
      <c r="L5" s="28"/>
      <c r="M5" s="46">
        <f ca="1">IF('a4'!M5&lt;&gt;"",IF('a2'!M5=1,IF(INT('a4'!M5)=1,0,1),INT('a4'!M5)),0)</f>
        <v>0</v>
      </c>
      <c r="N5" s="46">
        <f ca="1">IF('a4'!N5&lt;&gt;"",IF('a2'!N5=1,IF(INT('a4'!N5)=1,0,1),INT('a4'!N5)),0)</f>
        <v>0</v>
      </c>
      <c r="O5" s="46">
        <f ca="1">IF('a4'!O5&lt;&gt;"",IF('a2'!O5=1,IF(INT('a4'!O5)=1,0,1),INT('a4'!O5)),0)</f>
        <v>0</v>
      </c>
      <c r="P5" s="46">
        <f ca="1">IF('a4'!P5&lt;&gt;"",IF('a2'!P5=1,IF(INT('a4'!P5)=1,0,1),INT('a4'!P5)),0)</f>
        <v>1</v>
      </c>
      <c r="Q5" s="29"/>
      <c r="R5" s="28"/>
      <c r="S5" s="33"/>
      <c r="T5" s="33"/>
      <c r="U5" s="33"/>
      <c r="V5" s="33"/>
      <c r="W5" s="33"/>
      <c r="X5" s="28"/>
      <c r="Y5" s="26"/>
      <c r="Z5" s="26"/>
      <c r="AA5" s="25"/>
    </row>
    <row r="6" spans="1:27" ht="11.35" customHeight="1" x14ac:dyDescent="0.7">
      <c r="A6" s="25"/>
      <c r="B6" s="26"/>
      <c r="C6" s="26"/>
      <c r="D6" s="28"/>
      <c r="E6" s="33"/>
      <c r="F6" s="28"/>
      <c r="G6" s="28"/>
      <c r="H6" s="28"/>
      <c r="I6" s="33"/>
      <c r="J6" s="28"/>
      <c r="K6" s="29"/>
      <c r="L6" s="28"/>
      <c r="M6" s="46">
        <f ca="1">IF('a4'!M6&lt;&gt;"",IF('a2'!M6=1,IF(INT('a4'!M6)=1,0,1),INT('a4'!M6)),0)</f>
        <v>0</v>
      </c>
      <c r="N6" s="46">
        <f ca="1">IF('a4'!N6&lt;&gt;"",IF('a2'!N6=1,IF(INT('a4'!N6)=1,0,1),INT('a4'!N6)),0)</f>
        <v>0</v>
      </c>
      <c r="O6" s="46">
        <f ca="1">IF('a4'!O6&lt;&gt;"",IF('a2'!O6=1,IF(INT('a4'!O6)=1,0,1),INT('a4'!O6)),0)</f>
        <v>1</v>
      </c>
      <c r="P6" s="46">
        <f ca="1">IF('a4'!P6&lt;&gt;"",IF('a2'!P6=1,IF(INT('a4'!P6)=1,0,1),INT('a4'!P6)),0)</f>
        <v>0</v>
      </c>
      <c r="Q6" s="29"/>
      <c r="R6" s="28"/>
      <c r="S6" s="33"/>
      <c r="T6" s="28"/>
      <c r="U6" s="28"/>
      <c r="V6" s="28"/>
      <c r="W6" s="33"/>
      <c r="X6" s="28"/>
      <c r="Y6" s="26"/>
      <c r="Z6" s="26"/>
      <c r="AA6" s="25"/>
    </row>
    <row r="7" spans="1:27" ht="11.35" customHeight="1" x14ac:dyDescent="0.7">
      <c r="A7" s="25"/>
      <c r="B7" s="26"/>
      <c r="C7" s="26"/>
      <c r="D7" s="28"/>
      <c r="E7" s="33"/>
      <c r="F7" s="28"/>
      <c r="G7" s="28"/>
      <c r="H7" s="28"/>
      <c r="I7" s="33"/>
      <c r="J7" s="28"/>
      <c r="K7" s="29"/>
      <c r="M7" s="46">
        <f ca="1">IF('a4'!M7&lt;&gt;"",IF('a2'!M7=1,IF(INT('a4'!M7)=1,0,1),INT('a4'!M7)),0)</f>
        <v>0</v>
      </c>
      <c r="N7" s="46">
        <f ca="1">IF('a4'!N7&lt;&gt;"",IF('a2'!N7=1,IF(INT('a4'!N7)=1,0,1),INT('a4'!N7)),0)</f>
        <v>1</v>
      </c>
      <c r="O7" s="46">
        <f ca="1">IF('a4'!O7&lt;&gt;"",IF('a2'!O7=1,IF(INT('a4'!O7)=1,0,1),INT('a4'!O7)),0)</f>
        <v>1</v>
      </c>
      <c r="P7" s="46">
        <f ca="1">IF('a4'!P7&lt;&gt;"",IF('a2'!P7=1,IF(INT('a4'!P7)=1,0,1),INT('a4'!P7)),0)</f>
        <v>1</v>
      </c>
      <c r="Q7" s="29"/>
      <c r="R7" s="28"/>
      <c r="S7" s="33"/>
      <c r="T7" s="28"/>
      <c r="U7" s="28"/>
      <c r="V7" s="28"/>
      <c r="W7" s="33"/>
      <c r="X7" s="28"/>
      <c r="Y7" s="26"/>
      <c r="Z7" s="26"/>
      <c r="AA7" s="25"/>
    </row>
    <row r="8" spans="1:27" ht="11.35" customHeight="1" x14ac:dyDescent="0.7">
      <c r="A8" s="25"/>
      <c r="B8" s="26"/>
      <c r="C8" s="26"/>
      <c r="D8" s="28"/>
      <c r="E8" s="33"/>
      <c r="F8" s="28"/>
      <c r="G8" s="28"/>
      <c r="H8" s="28"/>
      <c r="I8" s="33"/>
      <c r="J8" s="28"/>
      <c r="K8" s="29"/>
      <c r="M8" s="46">
        <f ca="1">IF('a4'!M8&lt;&gt;"",IF('a2'!M8=1,IF(INT('a4'!M8)=1,0,1),INT('a4'!M8)),0)</f>
        <v>1</v>
      </c>
      <c r="N8" s="46">
        <f ca="1">IF('a4'!N8&lt;&gt;"",IF('a2'!N8=1,IF(INT('a4'!N8)=1,0,1),INT('a4'!N8)),0)</f>
        <v>0</v>
      </c>
      <c r="O8" s="46">
        <f ca="1">IF('a4'!O8&lt;&gt;"",IF('a2'!O8=1,IF(INT('a4'!O8)=1,0,1),INT('a4'!O8)),0)</f>
        <v>0</v>
      </c>
      <c r="P8" s="46">
        <f ca="1">IF('a4'!P8&lt;&gt;"",IF('a2'!P8=1,IF(INT('a4'!P8)=1,0,1),INT('a4'!P8)),0)</f>
        <v>0</v>
      </c>
      <c r="Q8" s="29"/>
      <c r="R8" s="28"/>
      <c r="S8" s="33"/>
      <c r="T8" s="28"/>
      <c r="U8" s="28"/>
      <c r="V8" s="28"/>
      <c r="W8" s="33"/>
      <c r="X8" s="28"/>
      <c r="Y8" s="26"/>
      <c r="Z8" s="26"/>
      <c r="AA8" s="25"/>
    </row>
    <row r="9" spans="1:27" ht="11.35" customHeight="1" x14ac:dyDescent="0.7">
      <c r="A9" s="25"/>
      <c r="B9" s="26"/>
      <c r="C9" s="26"/>
      <c r="D9" s="28"/>
      <c r="E9" s="33"/>
      <c r="F9" s="33"/>
      <c r="G9" s="33"/>
      <c r="H9" s="33"/>
      <c r="I9" s="33"/>
      <c r="J9" s="28"/>
      <c r="K9" s="29"/>
      <c r="L9" s="28"/>
      <c r="M9" s="46">
        <f ca="1">IF('a4'!M9&lt;&gt;"",IF('a2'!M9=1,IF(INT('a4'!M9)=1,0,1),INT('a4'!M9)),0)</f>
        <v>1</v>
      </c>
      <c r="N9" s="46">
        <f ca="1">IF('a4'!N9&lt;&gt;"",IF('a2'!N9=1,IF(INT('a4'!N9)=1,0,1),INT('a4'!N9)),0)</f>
        <v>0</v>
      </c>
      <c r="O9" s="46">
        <f ca="1">IF('a4'!O9&lt;&gt;"",IF('a2'!O9=1,IF(INT('a4'!O9)=1,0,1),INT('a4'!O9)),0)</f>
        <v>1</v>
      </c>
      <c r="P9" s="46">
        <f ca="1">IF('a4'!P9&lt;&gt;"",IF('a2'!P9=1,IF(INT('a4'!P9)=1,0,1),INT('a4'!P9)),0)</f>
        <v>1</v>
      </c>
      <c r="Q9" s="29"/>
      <c r="R9" s="28"/>
      <c r="S9" s="33"/>
      <c r="T9" s="33"/>
      <c r="U9" s="33"/>
      <c r="V9" s="33"/>
      <c r="W9" s="33"/>
      <c r="X9" s="28"/>
      <c r="Y9" s="26"/>
      <c r="Z9" s="26"/>
      <c r="AA9" s="25"/>
    </row>
    <row r="10" spans="1:27" ht="11.35" customHeight="1" x14ac:dyDescent="0.7">
      <c r="A10" s="25"/>
      <c r="B10" s="26"/>
      <c r="C10" s="26"/>
      <c r="D10" s="28"/>
      <c r="E10" s="28"/>
      <c r="F10" s="28"/>
      <c r="G10" s="28"/>
      <c r="H10" s="28"/>
      <c r="I10" s="28"/>
      <c r="J10" s="28"/>
      <c r="K10" s="31"/>
      <c r="L10" s="28"/>
      <c r="M10" s="31"/>
      <c r="N10" s="28"/>
      <c r="O10" s="31"/>
      <c r="P10" s="28"/>
      <c r="Q10" s="31"/>
      <c r="R10" s="28"/>
      <c r="S10" s="28"/>
      <c r="T10" s="28"/>
      <c r="U10" s="28"/>
      <c r="V10" s="28"/>
      <c r="W10" s="28"/>
      <c r="X10" s="28"/>
      <c r="Y10" s="26"/>
      <c r="Z10" s="26"/>
      <c r="AA10" s="25"/>
    </row>
    <row r="11" spans="1:27" ht="11.35" customHeight="1" x14ac:dyDescent="0.7">
      <c r="A11" s="25"/>
      <c r="B11" s="26"/>
      <c r="C11" s="26"/>
      <c r="D11" s="29"/>
      <c r="E11" s="29"/>
      <c r="F11" s="29"/>
      <c r="G11" s="29"/>
      <c r="H11" s="29"/>
      <c r="I11" s="29"/>
      <c r="J11" s="31"/>
      <c r="K11" s="29"/>
      <c r="L11" s="28"/>
      <c r="M11" s="46">
        <f ca="1">IF('a4'!M11&lt;&gt;"",IF('a2'!M11=1,IF(INT('a4'!M11)=1,0,1),INT('a4'!M11)),0)</f>
        <v>1</v>
      </c>
      <c r="N11" s="46">
        <f ca="1">IF('a4'!N11&lt;&gt;"",IF('a2'!N11=1,IF(INT('a4'!N11)=1,0,1),INT('a4'!N11)),0)</f>
        <v>1</v>
      </c>
      <c r="O11" s="46">
        <f ca="1">IF('a4'!O11&lt;&gt;"",IF('a2'!O11=1,IF(INT('a4'!O11)=1,0,1),INT('a4'!O11)),0)</f>
        <v>1</v>
      </c>
      <c r="P11" s="46">
        <f ca="1">IF('a4'!P11&lt;&gt;"",IF('a2'!P11=1,IF(INT('a4'!P11)=1,0,1),INT('a4'!P11)),0)</f>
        <v>0</v>
      </c>
      <c r="Q11" s="29"/>
      <c r="R11" s="29"/>
      <c r="S11" s="29"/>
      <c r="T11" s="29"/>
      <c r="U11" s="29"/>
      <c r="V11" s="29"/>
      <c r="W11" s="29"/>
      <c r="X11" s="29"/>
      <c r="Y11" s="26"/>
      <c r="Z11" s="26"/>
      <c r="AA11" s="25"/>
    </row>
    <row r="12" spans="1:27" ht="11.35" customHeight="1" x14ac:dyDescent="0.7">
      <c r="A12" s="25"/>
      <c r="B12" s="26"/>
      <c r="C12" s="26"/>
      <c r="F12" s="28"/>
      <c r="G12" s="28"/>
      <c r="H12" s="28"/>
      <c r="J12" s="28"/>
      <c r="L12" s="28"/>
      <c r="M12" s="46">
        <f ca="1">IF('a4'!M12&lt;&gt;"",IF('a2'!M12=1,IF(INT('a4'!M12)=1,0,1),INT('a4'!M12)),0)</f>
        <v>0</v>
      </c>
      <c r="N12" s="46">
        <f ca="1">IF('a4'!N12&lt;&gt;"",IF('a2'!N12=1,IF(INT('a4'!N12)=1,0,1),INT('a4'!N12)),0)</f>
        <v>1</v>
      </c>
      <c r="O12" s="46">
        <f ca="1">IF('a4'!O12&lt;&gt;"",IF('a2'!O12=1,IF(INT('a4'!O12)=1,0,1),INT('a4'!O12)),0)</f>
        <v>1</v>
      </c>
      <c r="P12" s="46">
        <f ca="1">IF('a4'!P12&lt;&gt;"",IF('a2'!P12=1,IF(INT('a4'!P12)=1,0,1),INT('a4'!P12)),0)</f>
        <v>0</v>
      </c>
      <c r="Q12" s="28"/>
      <c r="R12" s="28"/>
      <c r="S12" s="28"/>
      <c r="V12" s="28"/>
      <c r="W12" s="28"/>
      <c r="X12" s="28"/>
      <c r="Y12" s="26"/>
      <c r="Z12" s="26"/>
      <c r="AA12" s="25"/>
    </row>
    <row r="13" spans="1:27" ht="11.35" customHeight="1" x14ac:dyDescent="0.7">
      <c r="A13" s="25"/>
      <c r="B13" s="26"/>
      <c r="C13" s="26"/>
      <c r="D13" s="46">
        <f ca="1">IF('a4'!D13&lt;&gt;"",IF('a2'!D13=1,IF(INT('a4'!D13)=1,0,1),INT('a4'!D13)),0)</f>
        <v>0</v>
      </c>
      <c r="E13" s="46">
        <f ca="1">IF('a4'!E13&lt;&gt;"",IF('a2'!E13=1,IF(INT('a4'!E13)=1,0,1),INT('a4'!E13)),0)</f>
        <v>1</v>
      </c>
      <c r="F13" s="46">
        <f ca="1">IF('a4'!F13&lt;&gt;"",IF('a2'!F13=1,IF(INT('a4'!F13)=1,0,1),INT('a4'!F13)),0)</f>
        <v>0</v>
      </c>
      <c r="G13" s="46">
        <f ca="1">IF('a4'!G13&lt;&gt;"",IF('a2'!G13=1,IF(INT('a4'!G13)=1,0,1),INT('a4'!G13)),0)</f>
        <v>0</v>
      </c>
      <c r="H13" s="46">
        <f ca="1">IF('a4'!H13&lt;&gt;"",IF('a2'!H13=1,IF(INT('a4'!H13)=1,0,1),INT('a4'!H13)),0)</f>
        <v>1</v>
      </c>
      <c r="I13" s="46">
        <f ca="1">IF('a4'!I13&lt;&gt;"",IF('a2'!I13=1,IF(INT('a4'!I13)=1,0,1),INT('a4'!I13)),0)</f>
        <v>0</v>
      </c>
      <c r="J13" s="31"/>
      <c r="K13" s="46">
        <f ca="1">IF('a4'!K13&lt;&gt;"",IF('a2'!K13=1,IF(INT('a4'!K13)=1,0,1),INT('a4'!K13)),0)</f>
        <v>0</v>
      </c>
      <c r="L13" s="46">
        <f ca="1">IF('a4'!L13&lt;&gt;"",IF('a2'!L13=1,IF(INT('a4'!L13)=1,0,1),INT('a4'!L13)),0)</f>
        <v>1</v>
      </c>
      <c r="M13" s="46">
        <f ca="1">IF('a4'!M13&lt;&gt;"",IF('a2'!M13=1,IF(INT('a4'!M13)=1,0,1),INT('a4'!M13)),0)</f>
        <v>1</v>
      </c>
      <c r="N13" s="46">
        <f ca="1">IF('a4'!N13&lt;&gt;"",IF('a2'!N13=1,IF(INT('a4'!N13)=1,0,1),INT('a4'!N13)),0)</f>
        <v>1</v>
      </c>
      <c r="O13" s="46">
        <f ca="1">IF('a4'!O13&lt;&gt;"",IF('a2'!O13=1,IF(INT('a4'!O13)=1,0,1),INT('a4'!O13)),0)</f>
        <v>1</v>
      </c>
      <c r="P13" s="46">
        <f ca="1">IF('a4'!P13&lt;&gt;"",IF('a2'!P13=1,IF(INT('a4'!P13)=1,0,1),INT('a4'!P13)),0)</f>
        <v>1</v>
      </c>
      <c r="Q13" s="46">
        <f ca="1">IF('a4'!Q13&lt;&gt;"",IF('a2'!Q13=1,IF(INT('a4'!Q13)=1,0,1),INT('a4'!Q13)),0)</f>
        <v>0</v>
      </c>
      <c r="R13" s="46">
        <f ca="1">IF('a4'!R13&lt;&gt;"",IF('a2'!R13=1,IF(INT('a4'!R13)=1,0,1),INT('a4'!R13)),0)</f>
        <v>1</v>
      </c>
      <c r="S13" s="46">
        <f ca="1">IF('a4'!S13&lt;&gt;"",IF('a2'!S13=1,IF(INT('a4'!S13)=1,0,1),INT('a4'!S13)),0)</f>
        <v>0</v>
      </c>
      <c r="T13" s="46">
        <f ca="1">IF('a4'!T13&lt;&gt;"",IF('a2'!T13=1,IF(INT('a4'!T13)=1,0,1),INT('a4'!T13)),0)</f>
        <v>0</v>
      </c>
      <c r="U13" s="46">
        <f ca="1">IF('a4'!U13&lt;&gt;"",IF('a2'!U13=1,IF(INT('a4'!U13)=1,0,1),INT('a4'!U13)),0)</f>
        <v>0</v>
      </c>
      <c r="V13" s="46">
        <f ca="1">IF('a4'!V13&lt;&gt;"",IF('a2'!V13=1,IF(INT('a4'!V13)=1,0,1),INT('a4'!V13)),0)</f>
        <v>1</v>
      </c>
      <c r="W13" s="46">
        <f ca="1">IF('a4'!W13&lt;&gt;"",IF('a2'!W13=1,IF(INT('a4'!W13)=1,0,1),INT('a4'!W13)),0)</f>
        <v>1</v>
      </c>
      <c r="X13" s="46">
        <f ca="1">IF('a4'!X13&lt;&gt;"",IF('a2'!X13=1,IF(INT('a4'!X13)=1,0,1),INT('a4'!X13)),0)</f>
        <v>1</v>
      </c>
      <c r="Y13" s="26"/>
      <c r="Z13" s="26"/>
      <c r="AA13" s="25"/>
    </row>
    <row r="14" spans="1:27" ht="11.35" customHeight="1" x14ac:dyDescent="0.7">
      <c r="A14" s="25"/>
      <c r="B14" s="26"/>
      <c r="C14" s="26"/>
      <c r="D14" s="46">
        <f ca="1">IF('a4'!D14&lt;&gt;"",IF('a2'!D14=1,IF(INT('a4'!D14)=1,0,1),INT('a4'!D14)),0)</f>
        <v>1</v>
      </c>
      <c r="E14" s="46">
        <f ca="1">IF('a4'!E14&lt;&gt;"",IF('a2'!E14=1,IF(INT('a4'!E14)=1,0,1),INT('a4'!E14)),0)</f>
        <v>1</v>
      </c>
      <c r="F14" s="46">
        <f ca="1">IF('a4'!F14&lt;&gt;"",IF('a2'!F14=1,IF(INT('a4'!F14)=1,0,1),INT('a4'!F14)),0)</f>
        <v>1</v>
      </c>
      <c r="G14" s="46">
        <f ca="1">IF('a4'!G14&lt;&gt;"",IF('a2'!G14=1,IF(INT('a4'!G14)=1,0,1),INT('a4'!G14)),0)</f>
        <v>1</v>
      </c>
      <c r="H14" s="46">
        <f ca="1">IF('a4'!H14&lt;&gt;"",IF('a2'!H14=1,IF(INT('a4'!H14)=1,0,1),INT('a4'!H14)),0)</f>
        <v>0</v>
      </c>
      <c r="I14" s="46">
        <f ca="1">IF('a4'!I14&lt;&gt;"",IF('a2'!I14=1,IF(INT('a4'!I14)=1,0,1),INT('a4'!I14)),0)</f>
        <v>1</v>
      </c>
      <c r="J14" s="28"/>
      <c r="K14" s="46">
        <f ca="1">IF('a4'!K14&lt;&gt;"",IF('a2'!K14=1,IF(INT('a4'!K14)=1,0,1),INT('a4'!K14)),0)</f>
        <v>1</v>
      </c>
      <c r="L14" s="46">
        <f ca="1">IF('a4'!L14&lt;&gt;"",IF('a2'!L14=1,IF(INT('a4'!L14)=1,0,1),INT('a4'!L14)),0)</f>
        <v>1</v>
      </c>
      <c r="M14" s="46">
        <f ca="1">IF('a4'!M14&lt;&gt;"",IF('a2'!M14=1,IF(INT('a4'!M14)=1,0,1),INT('a4'!M14)),0)</f>
        <v>1</v>
      </c>
      <c r="N14" s="46">
        <f ca="1">IF('a4'!N14&lt;&gt;"",IF('a2'!N14=1,IF(INT('a4'!N14)=1,0,1),INT('a4'!N14)),0)</f>
        <v>0</v>
      </c>
      <c r="O14" s="46">
        <f ca="1">IF('a4'!O14&lt;&gt;"",IF('a2'!O14=1,IF(INT('a4'!O14)=1,0,1),INT('a4'!O14)),0)</f>
        <v>0</v>
      </c>
      <c r="P14" s="46">
        <f ca="1">IF('a4'!P14&lt;&gt;"",IF('a2'!P14=1,IF(INT('a4'!P14)=1,0,1),INT('a4'!P14)),0)</f>
        <v>0</v>
      </c>
      <c r="Q14" s="46">
        <f ca="1">IF('a4'!Q14&lt;&gt;"",IF('a2'!Q14=1,IF(INT('a4'!Q14)=1,0,1),INT('a4'!Q14)),0)</f>
        <v>1</v>
      </c>
      <c r="R14" s="46">
        <f ca="1">IF('a4'!R14&lt;&gt;"",IF('a2'!R14=1,IF(INT('a4'!R14)=1,0,1),INT('a4'!R14)),0)</f>
        <v>1</v>
      </c>
      <c r="S14" s="46">
        <f ca="1">IF('a4'!S14&lt;&gt;"",IF('a2'!S14=1,IF(INT('a4'!S14)=1,0,1),INT('a4'!S14)),0)</f>
        <v>1</v>
      </c>
      <c r="T14" s="46">
        <f ca="1">IF('a4'!T14&lt;&gt;"",IF('a2'!T14=1,IF(INT('a4'!T14)=1,0,1),INT('a4'!T14)),0)</f>
        <v>0</v>
      </c>
      <c r="U14" s="46">
        <f ca="1">IF('a4'!U14&lt;&gt;"",IF('a2'!U14=1,IF(INT('a4'!U14)=1,0,1),INT('a4'!U14)),0)</f>
        <v>0</v>
      </c>
      <c r="V14" s="46">
        <f ca="1">IF('a4'!V14&lt;&gt;"",IF('a2'!V14=1,IF(INT('a4'!V14)=1,0,1),INT('a4'!V14)),0)</f>
        <v>0</v>
      </c>
      <c r="W14" s="46">
        <f ca="1">IF('a4'!W14&lt;&gt;"",IF('a2'!W14=1,IF(INT('a4'!W14)=1,0,1),INT('a4'!W14)),0)</f>
        <v>0</v>
      </c>
      <c r="X14" s="46">
        <f ca="1">IF('a4'!X14&lt;&gt;"",IF('a2'!X14=1,IF(INT('a4'!X14)=1,0,1),INT('a4'!X14)),0)</f>
        <v>0</v>
      </c>
      <c r="Y14" s="26"/>
      <c r="Z14" s="26"/>
      <c r="AA14" s="25"/>
    </row>
    <row r="15" spans="1:27" ht="11.35" customHeight="1" x14ac:dyDescent="0.7">
      <c r="A15" s="25"/>
      <c r="B15" s="26"/>
      <c r="C15" s="26"/>
      <c r="D15" s="46">
        <f ca="1">IF('a4'!D15&lt;&gt;"",IF('a2'!D15=1,IF(INT('a4'!D15)=1,0,1),INT('a4'!D15)),0)</f>
        <v>0</v>
      </c>
      <c r="E15" s="46">
        <f ca="1">IF('a4'!E15&lt;&gt;"",IF('a2'!E15=1,IF(INT('a4'!E15)=1,0,1),INT('a4'!E15)),0)</f>
        <v>0</v>
      </c>
      <c r="F15" s="46">
        <f ca="1">IF('a4'!F15&lt;&gt;"",IF('a2'!F15=1,IF(INT('a4'!F15)=1,0,1),INT('a4'!F15)),0)</f>
        <v>1</v>
      </c>
      <c r="G15" s="46">
        <f ca="1">IF('a4'!G15&lt;&gt;"",IF('a2'!G15=1,IF(INT('a4'!G15)=1,0,1),INT('a4'!G15)),0)</f>
        <v>1</v>
      </c>
      <c r="H15" s="46">
        <f ca="1">IF('a4'!H15&lt;&gt;"",IF('a2'!H15=1,IF(INT('a4'!H15)=1,0,1),INT('a4'!H15)),0)</f>
        <v>1</v>
      </c>
      <c r="I15" s="46">
        <f ca="1">IF('a4'!I15&lt;&gt;"",IF('a2'!I15=1,IF(INT('a4'!I15)=1,0,1),INT('a4'!I15)),0)</f>
        <v>1</v>
      </c>
      <c r="J15" s="31"/>
      <c r="K15" s="46">
        <f ca="1">IF('a4'!K15&lt;&gt;"",IF('a2'!K15=1,IF(INT('a4'!K15)=1,0,1),INT('a4'!K15)),0)</f>
        <v>1</v>
      </c>
      <c r="L15" s="46">
        <f ca="1">IF('a4'!L15&lt;&gt;"",IF('a2'!L15=1,IF(INT('a4'!L15)=1,0,1),INT('a4'!L15)),0)</f>
        <v>0</v>
      </c>
      <c r="M15" s="46">
        <f ca="1">IF('a4'!M15&lt;&gt;"",IF('a2'!M15=1,IF(INT('a4'!M15)=1,0,1),INT('a4'!M15)),0)</f>
        <v>1</v>
      </c>
      <c r="N15" s="46">
        <f ca="1">IF('a4'!N15&lt;&gt;"",IF('a2'!N15=1,IF(INT('a4'!N15)=1,0,1),INT('a4'!N15)),0)</f>
        <v>1</v>
      </c>
      <c r="O15" s="46">
        <f ca="1">IF('a4'!O15&lt;&gt;"",IF('a2'!O15=1,IF(INT('a4'!O15)=1,0,1),INT('a4'!O15)),0)</f>
        <v>0</v>
      </c>
      <c r="P15" s="46">
        <f ca="1">IF('a4'!P15&lt;&gt;"",IF('a2'!P15=1,IF(INT('a4'!P15)=1,0,1),INT('a4'!P15)),0)</f>
        <v>1</v>
      </c>
      <c r="Q15" s="46">
        <f ca="1">IF('a4'!Q15&lt;&gt;"",IF('a2'!Q15=1,IF(INT('a4'!Q15)=1,0,1),INT('a4'!Q15)),0)</f>
        <v>0</v>
      </c>
      <c r="R15" s="46">
        <f ca="1">IF('a4'!R15&lt;&gt;"",IF('a2'!R15=1,IF(INT('a4'!R15)=1,0,1),INT('a4'!R15)),0)</f>
        <v>1</v>
      </c>
      <c r="S15" s="46">
        <f ca="1">IF('a4'!S15&lt;&gt;"",IF('a2'!S15=1,IF(INT('a4'!S15)=1,0,1),INT('a4'!S15)),0)</f>
        <v>0</v>
      </c>
      <c r="T15" s="46">
        <f ca="1">IF('a4'!T15&lt;&gt;"",IF('a2'!T15=1,IF(INT('a4'!T15)=1,0,1),INT('a4'!T15)),0)</f>
        <v>0</v>
      </c>
      <c r="U15" s="46">
        <f ca="1">IF('a4'!U15&lt;&gt;"",IF('a2'!U15=1,IF(INT('a4'!U15)=1,0,1),INT('a4'!U15)),0)</f>
        <v>1</v>
      </c>
      <c r="V15" s="46">
        <f ca="1">IF('a4'!V15&lt;&gt;"",IF('a2'!V15=1,IF(INT('a4'!V15)=1,0,1),INT('a4'!V15)),0)</f>
        <v>0</v>
      </c>
      <c r="W15" s="46">
        <f ca="1">IF('a4'!W15&lt;&gt;"",IF('a2'!W15=1,IF(INT('a4'!W15)=1,0,1),INT('a4'!W15)),0)</f>
        <v>1</v>
      </c>
      <c r="X15" s="46">
        <f ca="1">IF('a4'!X15&lt;&gt;"",IF('a2'!X15=1,IF(INT('a4'!X15)=1,0,1),INT('a4'!X15)),0)</f>
        <v>0</v>
      </c>
      <c r="Y15" s="26"/>
      <c r="Z15" s="26"/>
      <c r="AA15" s="25"/>
    </row>
    <row r="16" spans="1:27" ht="11.35" customHeight="1" x14ac:dyDescent="0.7">
      <c r="A16" s="25"/>
      <c r="B16" s="26"/>
      <c r="C16" s="26"/>
      <c r="D16" s="46">
        <f ca="1">IF('a4'!D16&lt;&gt;"",IF('a2'!D16=1,IF(INT('a4'!D16)=1,0,1),INT('a4'!D16)),0)</f>
        <v>0</v>
      </c>
      <c r="E16" s="46">
        <f ca="1">IF('a4'!E16&lt;&gt;"",IF('a2'!E16=1,IF(INT('a4'!E16)=1,0,1),INT('a4'!E16)),0)</f>
        <v>1</v>
      </c>
      <c r="F16" s="46">
        <f ca="1">IF('a4'!F16&lt;&gt;"",IF('a2'!F16=1,IF(INT('a4'!F16)=1,0,1),INT('a4'!F16)),0)</f>
        <v>1</v>
      </c>
      <c r="G16" s="46">
        <f ca="1">IF('a4'!G16&lt;&gt;"",IF('a2'!G16=1,IF(INT('a4'!G16)=1,0,1),INT('a4'!G16)),0)</f>
        <v>1</v>
      </c>
      <c r="H16" s="46">
        <f ca="1">IF('a4'!H16&lt;&gt;"",IF('a2'!H16=1,IF(INT('a4'!H16)=1,0,1),INT('a4'!H16)),0)</f>
        <v>1</v>
      </c>
      <c r="I16" s="46">
        <f ca="1">IF('a4'!I16&lt;&gt;"",IF('a2'!I16=1,IF(INT('a4'!I16)=1,0,1),INT('a4'!I16)),0)</f>
        <v>1</v>
      </c>
      <c r="J16" s="28"/>
      <c r="K16" s="46">
        <f ca="1">IF('a4'!K16&lt;&gt;"",IF('a2'!K16=1,IF(INT('a4'!K16)=1,0,1),INT('a4'!K16)),0)</f>
        <v>1</v>
      </c>
      <c r="L16" s="46">
        <f ca="1">IF('a4'!L16&lt;&gt;"",IF('a2'!L16=1,IF(INT('a4'!L16)=1,0,1),INT('a4'!L16)),0)</f>
        <v>0</v>
      </c>
      <c r="M16" s="46">
        <f ca="1">IF('a4'!M16&lt;&gt;"",IF('a2'!M16=1,IF(INT('a4'!M16)=1,0,1),INT('a4'!M16)),0)</f>
        <v>1</v>
      </c>
      <c r="N16" s="46">
        <f ca="1">IF('a4'!N16&lt;&gt;"",IF('a2'!N16=1,IF(INT('a4'!N16)=1,0,1),INT('a4'!N16)),0)</f>
        <v>1</v>
      </c>
      <c r="O16" s="46">
        <f ca="1">IF('a4'!O16&lt;&gt;"",IF('a2'!O16=1,IF(INT('a4'!O16)=1,0,1),INT('a4'!O16)),0)</f>
        <v>1</v>
      </c>
      <c r="P16" s="46">
        <f ca="1">IF('a4'!P16&lt;&gt;"",IF('a2'!P16=1,IF(INT('a4'!P16)=1,0,1),INT('a4'!P16)),0)</f>
        <v>1</v>
      </c>
      <c r="Q16" s="46">
        <f ca="1">IF('a4'!Q16&lt;&gt;"",IF('a2'!Q16=1,IF(INT('a4'!Q16)=1,0,1),INT('a4'!Q16)),0)</f>
        <v>0</v>
      </c>
      <c r="R16" s="46">
        <f ca="1">IF('a4'!R16&lt;&gt;"",IF('a2'!R16=1,IF(INT('a4'!R16)=1,0,1),INT('a4'!R16)),0)</f>
        <v>0</v>
      </c>
      <c r="S16" s="46">
        <f ca="1">IF('a4'!S16&lt;&gt;"",IF('a2'!S16=1,IF(INT('a4'!S16)=1,0,1),INT('a4'!S16)),0)</f>
        <v>1</v>
      </c>
      <c r="T16" s="46">
        <f ca="1">IF('a4'!T16&lt;&gt;"",IF('a2'!T16=1,IF(INT('a4'!T16)=1,0,1),INT('a4'!T16)),0)</f>
        <v>0</v>
      </c>
      <c r="U16" s="46">
        <f ca="1">IF('a4'!U16&lt;&gt;"",IF('a2'!U16=1,IF(INT('a4'!U16)=1,0,1),INT('a4'!U16)),0)</f>
        <v>0</v>
      </c>
      <c r="V16" s="46">
        <f ca="1">IF('a4'!V16&lt;&gt;"",IF('a2'!V16=1,IF(INT('a4'!V16)=1,0,1),INT('a4'!V16)),0)</f>
        <v>0</v>
      </c>
      <c r="W16" s="46">
        <f ca="1">IF('a4'!W16&lt;&gt;"",IF('a2'!W16=1,IF(INT('a4'!W16)=1,0,1),INT('a4'!W16)),0)</f>
        <v>0</v>
      </c>
      <c r="X16" s="46">
        <f ca="1">IF('a4'!X16&lt;&gt;"",IF('a2'!X16=1,IF(INT('a4'!X16)=1,0,1),INT('a4'!X16)),0)</f>
        <v>0</v>
      </c>
      <c r="Y16" s="26"/>
      <c r="Z16" s="26"/>
      <c r="AA16" s="25"/>
    </row>
    <row r="17" spans="1:27" ht="11.35" customHeight="1" x14ac:dyDescent="0.7">
      <c r="A17" s="25"/>
      <c r="B17" s="26"/>
      <c r="C17" s="26"/>
      <c r="D17" s="29"/>
      <c r="E17" s="29"/>
      <c r="F17" s="29"/>
      <c r="G17" s="29"/>
      <c r="H17" s="29"/>
      <c r="I17" s="29"/>
      <c r="J17" s="31"/>
      <c r="K17" s="29"/>
      <c r="L17" s="28"/>
      <c r="M17" s="46">
        <f ca="1">IF('a4'!M17&lt;&gt;"",IF('a2'!M17=1,IF(INT('a4'!M17)=1,0,1),INT('a4'!M17)),0)</f>
        <v>1</v>
      </c>
      <c r="N17" s="46">
        <f ca="1">IF('a4'!N17&lt;&gt;"",IF('a2'!N17=1,IF(INT('a4'!N17)=1,0,1),INT('a4'!N17)),0)</f>
        <v>0</v>
      </c>
      <c r="O17" s="46">
        <f ca="1">IF('a4'!O17&lt;&gt;"",IF('a2'!O17=1,IF(INT('a4'!O17)=1,0,1),INT('a4'!O17)),0)</f>
        <v>1</v>
      </c>
      <c r="P17" s="46">
        <f ca="1">IF('a4'!P17&lt;&gt;"",IF('a2'!P17=1,IF(INT('a4'!P17)=1,0,1),INT('a4'!P17)),0)</f>
        <v>1</v>
      </c>
      <c r="Q17" s="46">
        <f ca="1">IF('a4'!Q17&lt;&gt;"",IF('a2'!Q17=1,IF(INT('a4'!Q17)=1,0,1),INT('a4'!Q17)),0)</f>
        <v>1</v>
      </c>
      <c r="R17" s="46">
        <f ca="1">IF('a4'!R17&lt;&gt;"",IF('a2'!R17=1,IF(INT('a4'!R17)=1,0,1),INT('a4'!R17)),0)</f>
        <v>0</v>
      </c>
      <c r="S17" s="46">
        <f ca="1">IF('a4'!S17&lt;&gt;"",IF('a2'!S17=1,IF(INT('a4'!S17)=1,0,1),INT('a4'!S17)),0)</f>
        <v>1</v>
      </c>
      <c r="T17" s="46">
        <f ca="1">IF('a4'!T17&lt;&gt;"",IF('a2'!T17=1,IF(INT('a4'!T17)=1,0,1),INT('a4'!T17)),0)</f>
        <v>0</v>
      </c>
      <c r="U17" s="46">
        <f ca="1">IF('a4'!U17&lt;&gt;"",IF('a2'!U17=1,IF(INT('a4'!U17)=1,0,1),INT('a4'!U17)),0)</f>
        <v>0</v>
      </c>
      <c r="V17" s="46">
        <f ca="1">IF('a4'!V17&lt;&gt;"",IF('a2'!V17=1,IF(INT('a4'!V17)=1,0,1),INT('a4'!V17)),0)</f>
        <v>1</v>
      </c>
      <c r="W17" s="46">
        <f ca="1">IF('a4'!W17&lt;&gt;"",IF('a2'!W17=1,IF(INT('a4'!W17)=1,0,1),INT('a4'!W17)),0)</f>
        <v>1</v>
      </c>
      <c r="X17" s="46">
        <f ca="1">IF('a4'!X17&lt;&gt;"",IF('a2'!X17=1,IF(INT('a4'!X17)=1,0,1),INT('a4'!X17)),0)</f>
        <v>1</v>
      </c>
      <c r="Y17" s="26"/>
      <c r="Z17" s="26"/>
      <c r="AA17" s="25"/>
    </row>
    <row r="18" spans="1:27" ht="11.35" customHeight="1" x14ac:dyDescent="0.7">
      <c r="A18" s="25"/>
      <c r="B18" s="26"/>
      <c r="C18" s="26"/>
      <c r="D18" s="28"/>
      <c r="E18" s="28"/>
      <c r="F18" s="28"/>
      <c r="G18" s="28"/>
      <c r="H18" s="28"/>
      <c r="I18" s="28"/>
      <c r="J18" s="28"/>
      <c r="K18" s="29"/>
      <c r="M18" s="46">
        <f ca="1">IF('a4'!M18&lt;&gt;"",IF('a2'!M18=1,IF(INT('a4'!M18)=1,0,1),INT('a4'!M18)),0)</f>
        <v>1</v>
      </c>
      <c r="N18" s="46">
        <f ca="1">IF('a4'!N18&lt;&gt;"",IF('a2'!N18=1,IF(INT('a4'!N18)=1,0,1),INT('a4'!N18)),0)</f>
        <v>0</v>
      </c>
      <c r="O18" s="46">
        <f ca="1">IF('a4'!O18&lt;&gt;"",IF('a2'!O18=1,IF(INT('a4'!O18)=1,0,1),INT('a4'!O18)),0)</f>
        <v>0</v>
      </c>
      <c r="P18" s="46">
        <f ca="1">IF('a4'!P18&lt;&gt;"",IF('a2'!P18=1,IF(INT('a4'!P18)=1,0,1),INT('a4'!P18)),0)</f>
        <v>1</v>
      </c>
      <c r="Q18" s="46">
        <f ca="1">IF('a4'!Q18&lt;&gt;"",IF('a2'!Q18=1,IF(INT('a4'!Q18)=1,0,1),INT('a4'!Q18)),0)</f>
        <v>1</v>
      </c>
      <c r="R18" s="46">
        <f ca="1">IF('a4'!R18&lt;&gt;"",IF('a2'!R18=1,IF(INT('a4'!R18)=1,0,1),INT('a4'!R18)),0)</f>
        <v>0</v>
      </c>
      <c r="S18" s="46">
        <f ca="1">IF('a4'!S18&lt;&gt;"",IF('a2'!S18=1,IF(INT('a4'!S18)=1,0,1),INT('a4'!S18)),0)</f>
        <v>0</v>
      </c>
      <c r="T18" s="46">
        <f ca="1">IF('a4'!T18&lt;&gt;"",IF('a2'!T18=1,IF(INT('a4'!T18)=1,0,1),INT('a4'!T18)),0)</f>
        <v>1</v>
      </c>
      <c r="U18" s="46">
        <f ca="1">IF('a4'!U18&lt;&gt;"",IF('a2'!U18=1,IF(INT('a4'!U18)=1,0,1),INT('a4'!U18)),0)</f>
        <v>1</v>
      </c>
      <c r="V18" s="46">
        <f ca="1">IF('a4'!V18&lt;&gt;"",IF('a2'!V18=1,IF(INT('a4'!V18)=1,0,1),INT('a4'!V18)),0)</f>
        <v>0</v>
      </c>
      <c r="W18" s="46">
        <f ca="1">IF('a4'!W18&lt;&gt;"",IF('a2'!W18=1,IF(INT('a4'!W18)=1,0,1),INT('a4'!W18)),0)</f>
        <v>0</v>
      </c>
      <c r="X18" s="46">
        <f ca="1">IF('a4'!X18&lt;&gt;"",IF('a2'!X18=1,IF(INT('a4'!X18)=1,0,1),INT('a4'!X18)),0)</f>
        <v>0</v>
      </c>
      <c r="Y18" s="26"/>
      <c r="Z18" s="26"/>
      <c r="AA18" s="25"/>
    </row>
    <row r="19" spans="1:27" ht="11.35" customHeight="1" x14ac:dyDescent="0.7">
      <c r="A19" s="25"/>
      <c r="B19" s="26"/>
      <c r="C19" s="26"/>
      <c r="D19" s="28"/>
      <c r="E19" s="33"/>
      <c r="F19" s="33"/>
      <c r="G19" s="33"/>
      <c r="H19" s="33"/>
      <c r="I19" s="33"/>
      <c r="J19" s="28"/>
      <c r="K19" s="29"/>
      <c r="M19" s="46">
        <f ca="1">IF('a4'!M19&lt;&gt;"",IF('a2'!M19=1,IF(INT('a4'!M19)=1,0,1),INT('a4'!M19)),0)</f>
        <v>0</v>
      </c>
      <c r="N19" s="46">
        <f ca="1">IF('a4'!N19&lt;&gt;"",IF('a2'!N19=1,IF(INT('a4'!N19)=1,0,1),INT('a4'!N19)),0)</f>
        <v>1</v>
      </c>
      <c r="O19" s="46">
        <f ca="1">IF('a4'!O19&lt;&gt;"",IF('a2'!O19=1,IF(INT('a4'!O19)=1,0,1),INT('a4'!O19)),0)</f>
        <v>1</v>
      </c>
      <c r="P19" s="46">
        <f ca="1">IF('a4'!P19&lt;&gt;"",IF('a2'!P19=1,IF(INT('a4'!P19)=1,0,1),INT('a4'!P19)),0)</f>
        <v>1</v>
      </c>
      <c r="Q19" s="46">
        <f ca="1">IF('a4'!Q19&lt;&gt;"",IF('a2'!Q19=1,IF(INT('a4'!Q19)=1,0,1),INT('a4'!Q19)),0)</f>
        <v>0</v>
      </c>
      <c r="R19" s="46">
        <f ca="1">IF('a4'!R19&lt;&gt;"",IF('a2'!R19=1,IF(INT('a4'!R19)=1,0,1),INT('a4'!R19)),0)</f>
        <v>1</v>
      </c>
      <c r="S19" s="46">
        <f ca="1">IF('a4'!S19&lt;&gt;"",IF('a2'!S19=1,IF(INT('a4'!S19)=1,0,1),INT('a4'!S19)),0)</f>
        <v>1</v>
      </c>
      <c r="T19" s="46">
        <f ca="1">IF('a4'!T19&lt;&gt;"",IF('a2'!T19=1,IF(INT('a4'!T19)=1,0,1),INT('a4'!T19)),0)</f>
        <v>1</v>
      </c>
      <c r="U19" s="46">
        <f ca="1">IF('a4'!U19&lt;&gt;"",IF('a2'!U19=1,IF(INT('a4'!U19)=1,0,1),INT('a4'!U19)),0)</f>
        <v>0</v>
      </c>
      <c r="V19" s="46">
        <f ca="1">IF('a4'!V19&lt;&gt;"",IF('a2'!V19=1,IF(INT('a4'!V19)=1,0,1),INT('a4'!V19)),0)</f>
        <v>0</v>
      </c>
      <c r="W19" s="46">
        <f ca="1">IF('a4'!W19&lt;&gt;"",IF('a2'!W19=1,IF(INT('a4'!W19)=1,0,1),INT('a4'!W19)),0)</f>
        <v>1</v>
      </c>
      <c r="X19" s="46">
        <f ca="1">IF('a4'!X19&lt;&gt;"",IF('a2'!X19=1,IF(INT('a4'!X19)=1,0,1),INT('a4'!X19)),0)</f>
        <v>0</v>
      </c>
      <c r="Y19" s="26"/>
      <c r="Z19" s="26"/>
      <c r="AA19" s="25"/>
    </row>
    <row r="20" spans="1:27" ht="11.35" customHeight="1" x14ac:dyDescent="0.7">
      <c r="A20" s="25"/>
      <c r="B20" s="26"/>
      <c r="C20" s="26"/>
      <c r="D20" s="28"/>
      <c r="E20" s="33"/>
      <c r="F20" s="28"/>
      <c r="G20" s="28"/>
      <c r="H20" s="28"/>
      <c r="I20" s="33"/>
      <c r="J20" s="28"/>
      <c r="K20" s="29"/>
      <c r="L20" s="28"/>
      <c r="M20" s="46">
        <f ca="1">IF('a4'!M20&lt;&gt;"",IF('a2'!M20=1,IF(INT('a4'!M20)=1,0,1),INT('a4'!M20)),0)</f>
        <v>0</v>
      </c>
      <c r="N20" s="46">
        <f ca="1">IF('a4'!N20&lt;&gt;"",IF('a2'!N20=1,IF(INT('a4'!N20)=1,0,1),INT('a4'!N20)),0)</f>
        <v>1</v>
      </c>
      <c r="O20" s="46">
        <f ca="1">IF('a4'!O20&lt;&gt;"",IF('a2'!O20=1,IF(INT('a4'!O20)=1,0,1),INT('a4'!O20)),0)</f>
        <v>0</v>
      </c>
      <c r="P20" s="46">
        <f ca="1">IF('a4'!P20&lt;&gt;"",IF('a2'!P20=1,IF(INT('a4'!P20)=1,0,1),INT('a4'!P20)),0)</f>
        <v>1</v>
      </c>
      <c r="Q20" s="46">
        <f ca="1">IF('a4'!Q20&lt;&gt;"",IF('a2'!Q20=1,IF(INT('a4'!Q20)=1,0,1),INT('a4'!Q20)),0)</f>
        <v>1</v>
      </c>
      <c r="R20" s="46">
        <f ca="1">IF('a4'!R20&lt;&gt;"",IF('a2'!R20=1,IF(INT('a4'!R20)=1,0,1),INT('a4'!R20)),0)</f>
        <v>0</v>
      </c>
      <c r="S20" s="46">
        <f ca="1">IF('a4'!S20&lt;&gt;"",IF('a2'!S20=1,IF(INT('a4'!S20)=1,0,1),INT('a4'!S20)),0)</f>
        <v>0</v>
      </c>
      <c r="T20" s="46">
        <f ca="1">IF('a4'!T20&lt;&gt;"",IF('a2'!T20=1,IF(INT('a4'!T20)=1,0,1),INT('a4'!T20)),0)</f>
        <v>1</v>
      </c>
      <c r="U20" s="46">
        <f ca="1">IF('a4'!U20&lt;&gt;"",IF('a2'!U20=1,IF(INT('a4'!U20)=1,0,1),INT('a4'!U20)),0)</f>
        <v>0</v>
      </c>
      <c r="V20" s="46">
        <f ca="1">IF('a4'!V20&lt;&gt;"",IF('a2'!V20=1,IF(INT('a4'!V20)=1,0,1),INT('a4'!V20)),0)</f>
        <v>1</v>
      </c>
      <c r="W20" s="46">
        <f ca="1">IF('a4'!W20&lt;&gt;"",IF('a2'!W20=1,IF(INT('a4'!W20)=1,0,1),INT('a4'!W20)),0)</f>
        <v>1</v>
      </c>
      <c r="X20" s="46">
        <f ca="1">IF('a4'!X20&lt;&gt;"",IF('a2'!X20=1,IF(INT('a4'!X20)=1,0,1),INT('a4'!X20)),0)</f>
        <v>0</v>
      </c>
      <c r="Y20" s="26"/>
      <c r="Z20" s="26"/>
      <c r="AA20" s="25"/>
    </row>
    <row r="21" spans="1:27" ht="11.35" customHeight="1" x14ac:dyDescent="0.7">
      <c r="A21" s="25"/>
      <c r="B21" s="26"/>
      <c r="C21" s="26"/>
      <c r="D21" s="28"/>
      <c r="E21" s="33"/>
      <c r="F21" s="28"/>
      <c r="G21" s="28"/>
      <c r="H21" s="28"/>
      <c r="I21" s="33"/>
      <c r="J21" s="28"/>
      <c r="K21" s="29"/>
      <c r="L21" s="28"/>
      <c r="M21" s="46">
        <f ca="1">IF('a4'!M21&lt;&gt;"",IF('a2'!M21=1,IF(INT('a4'!M21)=1,0,1),INT('a4'!M21)),0)</f>
        <v>0</v>
      </c>
      <c r="N21" s="46">
        <f ca="1">IF('a4'!N21&lt;&gt;"",IF('a2'!N21=1,IF(INT('a4'!N21)=1,0,1),INT('a4'!N21)),0)</f>
        <v>0</v>
      </c>
      <c r="O21" s="46">
        <f ca="1">IF('a4'!O21&lt;&gt;"",IF('a2'!O21=1,IF(INT('a4'!O21)=1,0,1),INT('a4'!O21)),0)</f>
        <v>0</v>
      </c>
      <c r="P21" s="46">
        <f ca="1">IF('a4'!P21&lt;&gt;"",IF('a2'!P21=1,IF(INT('a4'!P21)=1,0,1),INT('a4'!P21)),0)</f>
        <v>1</v>
      </c>
      <c r="Q21" s="46">
        <f ca="1">IF('a4'!Q21&lt;&gt;"",IF('a2'!Q21=1,IF(INT('a4'!Q21)=1,0,1),INT('a4'!Q21)),0)</f>
        <v>0</v>
      </c>
      <c r="R21" s="46">
        <f ca="1">IF('a4'!R21&lt;&gt;"",IF('a2'!R21=1,IF(INT('a4'!R21)=1,0,1),INT('a4'!R21)),0)</f>
        <v>0</v>
      </c>
      <c r="S21" s="46">
        <f ca="1">IF('a4'!S21&lt;&gt;"",IF('a2'!S21=1,IF(INT('a4'!S21)=1,0,1),INT('a4'!S21)),0)</f>
        <v>1</v>
      </c>
      <c r="T21" s="46">
        <f ca="1">IF('a4'!T21&lt;&gt;"",IF('a2'!T21=1,IF(INT('a4'!T21)=1,0,1),INT('a4'!T21)),0)</f>
        <v>0</v>
      </c>
      <c r="U21" s="46">
        <f ca="1">IF('a4'!U21&lt;&gt;"",IF('a2'!U21=1,IF(INT('a4'!U21)=1,0,1),INT('a4'!U21)),0)</f>
        <v>0</v>
      </c>
      <c r="V21" s="46">
        <f ca="1">IF('a4'!V21&lt;&gt;"",IF('a2'!V21=1,IF(INT('a4'!V21)=1,0,1),INT('a4'!V21)),0)</f>
        <v>1</v>
      </c>
      <c r="W21" s="46">
        <f ca="1">IF('a4'!W21&lt;&gt;"",IF('a2'!W21=1,IF(INT('a4'!W21)=1,0,1),INT('a4'!W21)),0)</f>
        <v>0</v>
      </c>
      <c r="X21" s="46">
        <f ca="1">IF('a4'!X21&lt;&gt;"",IF('a2'!X21=1,IF(INT('a4'!X21)=1,0,1),INT('a4'!X21)),0)</f>
        <v>0</v>
      </c>
      <c r="Y21" s="26"/>
      <c r="Z21" s="26"/>
      <c r="AA21" s="25"/>
    </row>
    <row r="22" spans="1:27" ht="11.35" customHeight="1" x14ac:dyDescent="0.7">
      <c r="A22" s="25"/>
      <c r="B22" s="26"/>
      <c r="C22" s="26"/>
      <c r="D22" s="28"/>
      <c r="E22" s="33"/>
      <c r="F22" s="28"/>
      <c r="G22" s="28"/>
      <c r="H22" s="28"/>
      <c r="I22" s="33"/>
      <c r="J22" s="28"/>
      <c r="K22" s="29"/>
      <c r="L22" s="28"/>
      <c r="M22" s="46">
        <f ca="1">IF('a4'!M22&lt;&gt;"",IF('a2'!M22=1,IF(INT('a4'!M22)=1,0,1),INT('a4'!M22)),0)</f>
        <v>0</v>
      </c>
      <c r="N22" s="46">
        <f ca="1">IF('a4'!N22&lt;&gt;"",IF('a2'!N22=1,IF(INT('a4'!N22)=1,0,1),INT('a4'!N22)),0)</f>
        <v>0</v>
      </c>
      <c r="O22" s="46">
        <f ca="1">IF('a4'!O22&lt;&gt;"",IF('a2'!O22=1,IF(INT('a4'!O22)=1,0,1),INT('a4'!O22)),0)</f>
        <v>1</v>
      </c>
      <c r="P22" s="46">
        <f ca="1">IF('a4'!P22&lt;&gt;"",IF('a2'!P22=1,IF(INT('a4'!P22)=1,0,1),INT('a4'!P22)),0)</f>
        <v>0</v>
      </c>
      <c r="Q22" s="46">
        <f ca="1">IF('a4'!Q22&lt;&gt;"",IF('a2'!Q22=1,IF(INT('a4'!Q22)=1,0,1),INT('a4'!Q22)),0)</f>
        <v>1</v>
      </c>
      <c r="R22" s="46">
        <f ca="1">IF('a4'!R22&lt;&gt;"",IF('a2'!R22=1,IF(INT('a4'!R22)=1,0,1),INT('a4'!R22)),0)</f>
        <v>0</v>
      </c>
      <c r="S22" s="46">
        <f ca="1">IF('a4'!S22&lt;&gt;"",IF('a2'!S22=1,IF(INT('a4'!S22)=1,0,1),INT('a4'!S22)),0)</f>
        <v>1</v>
      </c>
      <c r="T22" s="46">
        <f ca="1">IF('a4'!T22&lt;&gt;"",IF('a2'!T22=1,IF(INT('a4'!T22)=1,0,1),INT('a4'!T22)),0)</f>
        <v>0</v>
      </c>
      <c r="U22" s="46">
        <f ca="1">IF('a4'!U22&lt;&gt;"",IF('a2'!U22=1,IF(INT('a4'!U22)=1,0,1),INT('a4'!U22)),0)</f>
        <v>0</v>
      </c>
      <c r="V22" s="46">
        <f ca="1">IF('a4'!V22&lt;&gt;"",IF('a2'!V22=1,IF(INT('a4'!V22)=1,0,1),INT('a4'!V22)),0)</f>
        <v>0</v>
      </c>
      <c r="W22" s="46">
        <f ca="1">IF('a4'!W22&lt;&gt;"",IF('a2'!W22=1,IF(INT('a4'!W22)=1,0,1),INT('a4'!W22)),0)</f>
        <v>0</v>
      </c>
      <c r="X22" s="46">
        <f ca="1">IF('a4'!X22&lt;&gt;"",IF('a2'!X22=1,IF(INT('a4'!X22)=1,0,1),INT('a4'!X22)),0)</f>
        <v>0</v>
      </c>
      <c r="Y22" s="26"/>
      <c r="Z22" s="26"/>
      <c r="AA22" s="25"/>
    </row>
    <row r="23" spans="1:27" ht="11.35" customHeight="1" x14ac:dyDescent="0.7">
      <c r="A23" s="25"/>
      <c r="B23" s="26"/>
      <c r="C23" s="26"/>
      <c r="D23" s="28"/>
      <c r="E23" s="33"/>
      <c r="F23" s="33"/>
      <c r="G23" s="33"/>
      <c r="H23" s="33"/>
      <c r="I23" s="33"/>
      <c r="J23" s="28"/>
      <c r="K23" s="29"/>
      <c r="M23" s="46">
        <f ca="1">IF('a4'!M23&lt;&gt;"",IF('a2'!M23=1,IF(INT('a4'!M23)=1,0,1),INT('a4'!M23)),0)</f>
        <v>1</v>
      </c>
      <c r="N23" s="46">
        <f ca="1">IF('a4'!N23&lt;&gt;"",IF('a2'!N23=1,IF(INT('a4'!N23)=1,0,1),INT('a4'!N23)),0)</f>
        <v>0</v>
      </c>
      <c r="O23" s="46">
        <f ca="1">IF('a4'!O23&lt;&gt;"",IF('a2'!O23=1,IF(INT('a4'!O23)=1,0,1),INT('a4'!O23)),0)</f>
        <v>0</v>
      </c>
      <c r="P23" s="46">
        <f ca="1">IF('a4'!P23&lt;&gt;"",IF('a2'!P23=1,IF(INT('a4'!P23)=1,0,1),INT('a4'!P23)),0)</f>
        <v>1</v>
      </c>
      <c r="Q23" s="46">
        <f ca="1">IF('a4'!Q23&lt;&gt;"",IF('a2'!Q23=1,IF(INT('a4'!Q23)=1,0,1),INT('a4'!Q23)),0)</f>
        <v>0</v>
      </c>
      <c r="R23" s="46">
        <f ca="1">IF('a4'!R23&lt;&gt;"",IF('a2'!R23=1,IF(INT('a4'!R23)=1,0,1),INT('a4'!R23)),0)</f>
        <v>1</v>
      </c>
      <c r="S23" s="46">
        <f ca="1">IF('a4'!S23&lt;&gt;"",IF('a2'!S23=1,IF(INT('a4'!S23)=1,0,1),INT('a4'!S23)),0)</f>
        <v>1</v>
      </c>
      <c r="T23" s="46">
        <f ca="1">IF('a4'!T23&lt;&gt;"",IF('a2'!T23=1,IF(INT('a4'!T23)=1,0,1),INT('a4'!T23)),0)</f>
        <v>1</v>
      </c>
      <c r="U23" s="46">
        <f ca="1">IF('a4'!U23&lt;&gt;"",IF('a2'!U23=1,IF(INT('a4'!U23)=1,0,1),INT('a4'!U23)),0)</f>
        <v>0</v>
      </c>
      <c r="V23" s="46">
        <f ca="1">IF('a4'!V23&lt;&gt;"",IF('a2'!V23=1,IF(INT('a4'!V23)=1,0,1),INT('a4'!V23)),0)</f>
        <v>0</v>
      </c>
      <c r="W23" s="46">
        <f ca="1">IF('a4'!W23&lt;&gt;"",IF('a2'!W23=1,IF(INT('a4'!W23)=1,0,1),INT('a4'!W23)),0)</f>
        <v>0</v>
      </c>
      <c r="X23" s="46">
        <f ca="1">IF('a4'!X23&lt;&gt;"",IF('a2'!X23=1,IF(INT('a4'!X23)=1,0,1),INT('a4'!X23)),0)</f>
        <v>0</v>
      </c>
      <c r="Y23" s="26"/>
      <c r="Z23" s="26"/>
      <c r="AA23" s="25"/>
    </row>
    <row r="24" spans="1:27" ht="11.35" customHeight="1" x14ac:dyDescent="0.7">
      <c r="A24" s="25"/>
      <c r="B24" s="26"/>
      <c r="C24" s="26"/>
      <c r="D24" s="28"/>
      <c r="E24" s="28"/>
      <c r="F24" s="28"/>
      <c r="G24" s="28"/>
      <c r="H24" s="28"/>
      <c r="I24" s="28"/>
      <c r="J24" s="28"/>
      <c r="K24" s="29"/>
      <c r="M24" s="46">
        <f ca="1">IF('a4'!M24&lt;&gt;"",IF('a2'!M24=1,IF(INT('a4'!M24)=1,0,1),INT('a4'!M24)),0)</f>
        <v>1</v>
      </c>
      <c r="N24" s="46">
        <f ca="1">IF('a4'!N24&lt;&gt;"",IF('a2'!N24=1,IF(INT('a4'!N24)=1,0,1),INT('a4'!N24)),0)</f>
        <v>1</v>
      </c>
      <c r="O24" s="46">
        <f ca="1">IF('a4'!O24&lt;&gt;"",IF('a2'!O24=1,IF(INT('a4'!O24)=1,0,1),INT('a4'!O24)),0)</f>
        <v>1</v>
      </c>
      <c r="P24" s="46">
        <f ca="1">IF('a4'!P24&lt;&gt;"",IF('a2'!P24=1,IF(INT('a4'!P24)=1,0,1),INT('a4'!P24)),0)</f>
        <v>1</v>
      </c>
      <c r="Q24" s="46">
        <f ca="1">IF('a4'!Q24&lt;&gt;"",IF('a2'!Q24=1,IF(INT('a4'!Q24)=1,0,1),INT('a4'!Q24)),0)</f>
        <v>0</v>
      </c>
      <c r="R24" s="46">
        <f ca="1">IF('a4'!R24&lt;&gt;"",IF('a2'!R24=1,IF(INT('a4'!R24)=1,0,1),INT('a4'!R24)),0)</f>
        <v>1</v>
      </c>
      <c r="S24" s="46">
        <f ca="1">IF('a4'!S24&lt;&gt;"",IF('a2'!S24=1,IF(INT('a4'!S24)=1,0,1),INT('a4'!S24)),0)</f>
        <v>1</v>
      </c>
      <c r="T24" s="46">
        <f ca="1">IF('a4'!T24&lt;&gt;"",IF('a2'!T24=1,IF(INT('a4'!T24)=1,0,1),INT('a4'!T24)),0)</f>
        <v>0</v>
      </c>
      <c r="U24" s="46">
        <f ca="1">IF('a4'!U24&lt;&gt;"",IF('a2'!U24=1,IF(INT('a4'!U24)=1,0,1),INT('a4'!U24)),0)</f>
        <v>0</v>
      </c>
      <c r="V24" s="46">
        <f ca="1">IF('a4'!V24&lt;&gt;"",IF('a2'!V24=1,IF(INT('a4'!V24)=1,0,1),INT('a4'!V24)),0)</f>
        <v>0</v>
      </c>
      <c r="W24" s="46">
        <f ca="1">IF('a4'!W24&lt;&gt;"",IF('a2'!W24=1,IF(INT('a4'!W24)=1,0,1),INT('a4'!W24)),0)</f>
        <v>1</v>
      </c>
      <c r="X24" s="46">
        <f ca="1">IF('a4'!X24&lt;&gt;"",IF('a2'!X24=1,IF(INT('a4'!X24)=1,0,1),INT('a4'!X24)),0)</f>
        <v>0</v>
      </c>
      <c r="Y24" s="26"/>
      <c r="Z24" s="26"/>
      <c r="AA24" s="25"/>
    </row>
    <row r="25" spans="1:27" ht="11.35" customHeight="1" x14ac:dyDescent="0.7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5"/>
    </row>
    <row r="26" spans="1:27" ht="11.35" customHeight="1" x14ac:dyDescent="0.7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5"/>
    </row>
    <row r="27" spans="1:27" ht="11.35" customHeight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27" ht="11.35" customHeight="1" x14ac:dyDescent="0.7">
      <c r="D29" s="30">
        <v>0</v>
      </c>
      <c r="E29" s="30">
        <v>1</v>
      </c>
      <c r="F29" s="30">
        <v>2</v>
      </c>
      <c r="G29" s="30">
        <v>3</v>
      </c>
      <c r="H29" s="30">
        <v>4</v>
      </c>
      <c r="I29" s="30">
        <v>5</v>
      </c>
      <c r="J29" s="30">
        <v>6</v>
      </c>
      <c r="K29" s="30">
        <v>7</v>
      </c>
      <c r="L29" s="30">
        <v>8</v>
      </c>
      <c r="M29" s="30">
        <v>9</v>
      </c>
      <c r="N29" s="30">
        <v>10</v>
      </c>
      <c r="O29" s="30">
        <v>11</v>
      </c>
      <c r="P29" s="30">
        <v>12</v>
      </c>
      <c r="Q29" s="30">
        <v>13</v>
      </c>
      <c r="R29" s="30">
        <v>14</v>
      </c>
      <c r="S29" s="30">
        <v>15</v>
      </c>
      <c r="T29" s="30">
        <v>16</v>
      </c>
      <c r="U29" s="30">
        <v>17</v>
      </c>
      <c r="V29" s="30">
        <v>18</v>
      </c>
      <c r="W29" s="30">
        <v>19</v>
      </c>
      <c r="X29" s="30">
        <v>20</v>
      </c>
    </row>
  </sheetData>
  <phoneticPr fontId="1"/>
  <conditionalFormatting sqref="M13:X24 K13:L16 D13:I16 M11:P12 M4:P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B92C-E9B8-4FC3-90FC-5CEC20CF89DB}">
  <sheetPr codeName="Sheet11"/>
  <dimension ref="B1:P51"/>
  <sheetViews>
    <sheetView topLeftCell="K1" workbookViewId="0">
      <selection activeCell="Q26" sqref="Q26"/>
    </sheetView>
  </sheetViews>
  <sheetFormatPr defaultRowHeight="12.75" x14ac:dyDescent="0.7"/>
  <cols>
    <col min="1" max="16384" width="9" style="13"/>
  </cols>
  <sheetData>
    <row r="1" spans="2:16" x14ac:dyDescent="0.7">
      <c r="C1" s="14"/>
    </row>
    <row r="2" spans="2:16" x14ac:dyDescent="0.7">
      <c r="F2" s="14"/>
    </row>
    <row r="3" spans="2:16" x14ac:dyDescent="0.7">
      <c r="P3" s="13" t="s">
        <v>271</v>
      </c>
    </row>
    <row r="5" spans="2:16" x14ac:dyDescent="0.7">
      <c r="C5" s="15" t="str">
        <f>Sheet1!C4</f>
        <v>12ア</v>
      </c>
      <c r="F5" s="19" t="s">
        <v>265</v>
      </c>
      <c r="G5" s="16">
        <v>1</v>
      </c>
      <c r="H5" s="16"/>
      <c r="I5" s="16"/>
      <c r="J5" s="16"/>
      <c r="K5" s="16">
        <v>2</v>
      </c>
      <c r="L5" s="16">
        <v>3</v>
      </c>
      <c r="M5" s="16">
        <v>4</v>
      </c>
    </row>
    <row r="6" spans="2:16" x14ac:dyDescent="0.7">
      <c r="B6" s="13">
        <v>1</v>
      </c>
      <c r="C6" s="13" t="str">
        <f>MID($C$5,B6,1)</f>
        <v>1</v>
      </c>
      <c r="D6" s="68">
        <f>IF(TRIM(C6)="",0,_xlfn.UNICODE(C6))</f>
        <v>49</v>
      </c>
      <c r="E6" s="47" t="str">
        <f>IF(F6=0,"",IF(F6=1,G6,K6&amp;L6&amp;M6))</f>
        <v>00110001</v>
      </c>
      <c r="F6" s="19">
        <f t="shared" ref="F6:F12" si="0">IF(D6&lt;1,0,IF(D6&lt;=127,1,IF(D6&lt;=2047,2,IF(D6&lt;=265535,3,4))))</f>
        <v>1</v>
      </c>
      <c r="G6" s="17" t="str">
        <f t="shared" ref="G6:G12" si="1">IF(D6&lt;=127,("0"&amp;DEC2BIN(D6,7)),"")</f>
        <v>00110001</v>
      </c>
      <c r="H6" s="16" t="str">
        <f t="shared" ref="H6:H12" si="2">DEC2HEX(D6)</f>
        <v>31</v>
      </c>
      <c r="I6" s="16" t="str">
        <f t="shared" ref="I6:I12" si="3">HEX2BIN(LEFT(H6,2),8)</f>
        <v>00110001</v>
      </c>
      <c r="J6" s="16" t="str">
        <f t="shared" ref="J6:J7" si="4">HEX2BIN(RIGHT(H6,2),8)</f>
        <v>00110001</v>
      </c>
      <c r="K6" s="19" t="str">
        <f t="shared" ref="K6:K7" si="5">"1110" &amp; LEFT(I6,4)</f>
        <v>11100011</v>
      </c>
      <c r="L6" s="19" t="str">
        <f t="shared" ref="L6:L7" si="6">"10" &amp;RIGHT(I6,4) &amp;LEFT(J6,2)</f>
        <v>10000100</v>
      </c>
      <c r="M6" s="19" t="str">
        <f t="shared" ref="M6:M7" si="7">"10"&amp;RIGHT(J6,6)</f>
        <v>10110001</v>
      </c>
    </row>
    <row r="7" spans="2:16" x14ac:dyDescent="0.7">
      <c r="B7" s="13">
        <v>2</v>
      </c>
      <c r="C7" s="13" t="str">
        <f t="shared" ref="C7:C12" si="8">MID($C$5,B7,1)</f>
        <v>2</v>
      </c>
      <c r="D7" s="68">
        <f t="shared" ref="D7:D12" si="9">IF(TRIM(C7)="",0,_xlfn.UNICODE(C7))</f>
        <v>50</v>
      </c>
      <c r="E7" s="47" t="str">
        <f t="shared" ref="E7:E12" si="10">IF(F7=0,"",IF(F7=1,G7,K7&amp;L7&amp;M7))</f>
        <v>00110010</v>
      </c>
      <c r="F7" s="19">
        <f t="shared" si="0"/>
        <v>1</v>
      </c>
      <c r="G7" s="17" t="str">
        <f t="shared" si="1"/>
        <v>00110010</v>
      </c>
      <c r="H7" s="16" t="str">
        <f t="shared" si="2"/>
        <v>32</v>
      </c>
      <c r="I7" s="16" t="str">
        <f t="shared" si="3"/>
        <v>00110010</v>
      </c>
      <c r="J7" s="16" t="str">
        <f t="shared" si="4"/>
        <v>00110010</v>
      </c>
      <c r="K7" s="19" t="str">
        <f t="shared" si="5"/>
        <v>11100011</v>
      </c>
      <c r="L7" s="19" t="str">
        <f t="shared" si="6"/>
        <v>10001000</v>
      </c>
      <c r="M7" s="19" t="str">
        <f t="shared" si="7"/>
        <v>10110010</v>
      </c>
    </row>
    <row r="8" spans="2:16" x14ac:dyDescent="0.7">
      <c r="B8" s="13">
        <v>3</v>
      </c>
      <c r="C8" s="13" t="str">
        <f t="shared" si="8"/>
        <v>ア</v>
      </c>
      <c r="D8" s="68">
        <f t="shared" si="9"/>
        <v>12450</v>
      </c>
      <c r="E8" s="47" t="str">
        <f t="shared" si="10"/>
        <v>111000111000001010100010</v>
      </c>
      <c r="F8" s="19">
        <f t="shared" si="0"/>
        <v>3</v>
      </c>
      <c r="G8" s="17" t="str">
        <f t="shared" si="1"/>
        <v/>
      </c>
      <c r="H8" s="16" t="str">
        <f t="shared" si="2"/>
        <v>30A2</v>
      </c>
      <c r="I8" s="16" t="str">
        <f>HEX2BIN(LEFT(H8,2),8)</f>
        <v>00110000</v>
      </c>
      <c r="J8" s="16" t="str">
        <f>HEX2BIN(RIGHT(H8,2),8)</f>
        <v>10100010</v>
      </c>
      <c r="K8" s="19" t="str">
        <f>"1110" &amp; LEFT(I8,4)</f>
        <v>11100011</v>
      </c>
      <c r="L8" s="19" t="str">
        <f>"10" &amp;RIGHT(I8,4) &amp;LEFT(J8,2)</f>
        <v>10000010</v>
      </c>
      <c r="M8" s="19" t="str">
        <f>"10"&amp;RIGHT(J8,6)</f>
        <v>10100010</v>
      </c>
    </row>
    <row r="9" spans="2:16" x14ac:dyDescent="0.7">
      <c r="B9" s="13">
        <v>4</v>
      </c>
      <c r="C9" s="13" t="str">
        <f t="shared" si="8"/>
        <v/>
      </c>
      <c r="D9" s="68">
        <f t="shared" si="9"/>
        <v>0</v>
      </c>
      <c r="E9" s="47" t="str">
        <f t="shared" si="10"/>
        <v/>
      </c>
      <c r="F9" s="19">
        <f t="shared" si="0"/>
        <v>0</v>
      </c>
      <c r="G9" s="17" t="str">
        <f t="shared" si="1"/>
        <v>00000000</v>
      </c>
      <c r="H9" s="16" t="str">
        <f t="shared" si="2"/>
        <v>0</v>
      </c>
      <c r="I9" s="16" t="str">
        <f t="shared" si="3"/>
        <v>00000000</v>
      </c>
      <c r="J9" s="16" t="str">
        <f t="shared" ref="J9:J12" si="11">HEX2BIN(RIGHT(H9,2),8)</f>
        <v>00000000</v>
      </c>
      <c r="K9" s="19" t="str">
        <f t="shared" ref="K9:K12" si="12">"1110" &amp; LEFT(I9,4)</f>
        <v>11100000</v>
      </c>
      <c r="L9" s="19" t="str">
        <f t="shared" ref="L9:L12" si="13">"10" &amp;RIGHT(I9,4) &amp;LEFT(J9,2)</f>
        <v>10000000</v>
      </c>
      <c r="M9" s="19" t="str">
        <f t="shared" ref="M9:M12" si="14">"10"&amp;RIGHT(J9,6)</f>
        <v>10000000</v>
      </c>
    </row>
    <row r="10" spans="2:16" x14ac:dyDescent="0.7">
      <c r="B10" s="13">
        <v>5</v>
      </c>
      <c r="C10" s="13" t="str">
        <f t="shared" si="8"/>
        <v/>
      </c>
      <c r="D10" s="68">
        <f t="shared" si="9"/>
        <v>0</v>
      </c>
      <c r="E10" s="47" t="str">
        <f t="shared" si="10"/>
        <v/>
      </c>
      <c r="F10" s="19">
        <f t="shared" si="0"/>
        <v>0</v>
      </c>
      <c r="G10" s="17" t="str">
        <f t="shared" si="1"/>
        <v>00000000</v>
      </c>
      <c r="H10" s="16" t="str">
        <f t="shared" si="2"/>
        <v>0</v>
      </c>
      <c r="I10" s="16" t="str">
        <f t="shared" si="3"/>
        <v>00000000</v>
      </c>
      <c r="J10" s="16" t="str">
        <f t="shared" si="11"/>
        <v>00000000</v>
      </c>
      <c r="K10" s="19" t="str">
        <f t="shared" si="12"/>
        <v>11100000</v>
      </c>
      <c r="L10" s="19" t="str">
        <f t="shared" si="13"/>
        <v>10000000</v>
      </c>
      <c r="M10" s="19" t="str">
        <f t="shared" si="14"/>
        <v>10000000</v>
      </c>
    </row>
    <row r="11" spans="2:16" x14ac:dyDescent="0.7">
      <c r="B11" s="13">
        <v>6</v>
      </c>
      <c r="C11" s="13" t="str">
        <f t="shared" si="8"/>
        <v/>
      </c>
      <c r="D11" s="68">
        <f t="shared" si="9"/>
        <v>0</v>
      </c>
      <c r="E11" s="47" t="str">
        <f t="shared" si="10"/>
        <v/>
      </c>
      <c r="F11" s="19">
        <f t="shared" si="0"/>
        <v>0</v>
      </c>
      <c r="G11" s="17" t="str">
        <f t="shared" si="1"/>
        <v>00000000</v>
      </c>
      <c r="H11" s="16" t="str">
        <f t="shared" si="2"/>
        <v>0</v>
      </c>
      <c r="I11" s="16" t="str">
        <f t="shared" si="3"/>
        <v>00000000</v>
      </c>
      <c r="J11" s="16" t="str">
        <f t="shared" si="11"/>
        <v>00000000</v>
      </c>
      <c r="K11" s="19" t="str">
        <f t="shared" si="12"/>
        <v>11100000</v>
      </c>
      <c r="L11" s="19" t="str">
        <f t="shared" si="13"/>
        <v>10000000</v>
      </c>
      <c r="M11" s="19" t="str">
        <f t="shared" si="14"/>
        <v>10000000</v>
      </c>
    </row>
    <row r="12" spans="2:16" x14ac:dyDescent="0.7">
      <c r="B12" s="13">
        <v>7</v>
      </c>
      <c r="C12" s="13" t="str">
        <f t="shared" si="8"/>
        <v/>
      </c>
      <c r="D12" s="68">
        <f t="shared" si="9"/>
        <v>0</v>
      </c>
      <c r="E12" s="47" t="str">
        <f t="shared" si="10"/>
        <v/>
      </c>
      <c r="F12" s="19">
        <f t="shared" si="0"/>
        <v>0</v>
      </c>
      <c r="G12" s="17" t="str">
        <f t="shared" si="1"/>
        <v>00000000</v>
      </c>
      <c r="H12" s="16" t="str">
        <f t="shared" si="2"/>
        <v>0</v>
      </c>
      <c r="I12" s="16" t="str">
        <f t="shared" si="3"/>
        <v>00000000</v>
      </c>
      <c r="J12" s="16" t="str">
        <f t="shared" si="11"/>
        <v>00000000</v>
      </c>
      <c r="K12" s="19" t="str">
        <f t="shared" si="12"/>
        <v>11100000</v>
      </c>
      <c r="L12" s="19" t="str">
        <f t="shared" si="13"/>
        <v>10000000</v>
      </c>
      <c r="M12" s="19" t="str">
        <f t="shared" si="14"/>
        <v>10000000</v>
      </c>
    </row>
    <row r="13" spans="2:16" x14ac:dyDescent="0.7">
      <c r="K13" s="16"/>
      <c r="L13" s="16"/>
      <c r="M13" s="16"/>
    </row>
    <row r="14" spans="2:16" x14ac:dyDescent="0.7">
      <c r="F14" s="16">
        <f>SUM(F6:F12)</f>
        <v>5</v>
      </c>
      <c r="K14" s="16"/>
      <c r="L14" s="16"/>
      <c r="M14" s="16"/>
    </row>
    <row r="15" spans="2:16" x14ac:dyDescent="0.7">
      <c r="K15" s="16"/>
      <c r="L15" s="16"/>
      <c r="M15" s="16"/>
    </row>
    <row r="16" spans="2:16" x14ac:dyDescent="0.7">
      <c r="J16" s="16">
        <v>1</v>
      </c>
      <c r="K16" s="16" t="str">
        <f t="shared" ref="K16:M22" si="15">BIN2HEX(K6)</f>
        <v>E3</v>
      </c>
      <c r="L16" s="16" t="str">
        <f t="shared" si="15"/>
        <v>84</v>
      </c>
      <c r="M16" s="16" t="str">
        <f t="shared" si="15"/>
        <v>B1</v>
      </c>
    </row>
    <row r="17" spans="2:13" x14ac:dyDescent="0.7">
      <c r="J17" s="16">
        <v>2</v>
      </c>
      <c r="K17" s="16" t="str">
        <f t="shared" si="15"/>
        <v>E3</v>
      </c>
      <c r="L17" s="16" t="str">
        <f t="shared" si="15"/>
        <v>88</v>
      </c>
      <c r="M17" s="16" t="str">
        <f t="shared" si="15"/>
        <v>B2</v>
      </c>
    </row>
    <row r="18" spans="2:13" x14ac:dyDescent="0.7">
      <c r="J18" s="16">
        <v>3</v>
      </c>
      <c r="K18" s="16" t="str">
        <f t="shared" si="15"/>
        <v>E3</v>
      </c>
      <c r="L18" s="16" t="str">
        <f t="shared" si="15"/>
        <v>82</v>
      </c>
      <c r="M18" s="16" t="str">
        <f t="shared" si="15"/>
        <v>A2</v>
      </c>
    </row>
    <row r="19" spans="2:13" x14ac:dyDescent="0.7">
      <c r="J19" s="16">
        <v>4</v>
      </c>
      <c r="K19" s="16" t="str">
        <f t="shared" si="15"/>
        <v>E0</v>
      </c>
      <c r="L19" s="16" t="str">
        <f t="shared" si="15"/>
        <v>80</v>
      </c>
      <c r="M19" s="16" t="str">
        <f t="shared" si="15"/>
        <v>80</v>
      </c>
    </row>
    <row r="20" spans="2:13" x14ac:dyDescent="0.7">
      <c r="J20" s="16">
        <v>5</v>
      </c>
      <c r="K20" s="16" t="str">
        <f t="shared" si="15"/>
        <v>E0</v>
      </c>
      <c r="L20" s="16" t="str">
        <f t="shared" si="15"/>
        <v>80</v>
      </c>
      <c r="M20" s="16" t="str">
        <f t="shared" si="15"/>
        <v>80</v>
      </c>
    </row>
    <row r="21" spans="2:13" x14ac:dyDescent="0.7">
      <c r="J21" s="16">
        <v>6</v>
      </c>
      <c r="K21" s="16" t="str">
        <f t="shared" si="15"/>
        <v>E0</v>
      </c>
      <c r="L21" s="16" t="str">
        <f t="shared" si="15"/>
        <v>80</v>
      </c>
      <c r="M21" s="16" t="str">
        <f t="shared" si="15"/>
        <v>80</v>
      </c>
    </row>
    <row r="22" spans="2:13" x14ac:dyDescent="0.7">
      <c r="J22" s="16">
        <v>7</v>
      </c>
      <c r="K22" s="16" t="str">
        <f t="shared" si="15"/>
        <v>E0</v>
      </c>
      <c r="L22" s="16" t="str">
        <f t="shared" si="15"/>
        <v>80</v>
      </c>
      <c r="M22" s="16" t="str">
        <f t="shared" si="15"/>
        <v>80</v>
      </c>
    </row>
    <row r="27" spans="2:13" x14ac:dyDescent="0.7">
      <c r="C27" s="14" t="s">
        <v>0</v>
      </c>
      <c r="D27" s="13" t="s">
        <v>7</v>
      </c>
    </row>
    <row r="29" spans="2:13" x14ac:dyDescent="0.7">
      <c r="C29" s="69">
        <f>MIN(SUM(F6:F12),7)</f>
        <v>5</v>
      </c>
    </row>
    <row r="30" spans="2:13" x14ac:dyDescent="0.7">
      <c r="C30" s="13" t="str">
        <f>DEC2BIN(C29,8)</f>
        <v>00000101</v>
      </c>
      <c r="D30" s="13" t="s">
        <v>266</v>
      </c>
    </row>
    <row r="32" spans="2:13" x14ac:dyDescent="0.7">
      <c r="B32" s="13">
        <v>1</v>
      </c>
      <c r="C32" s="13" t="str">
        <f>C27</f>
        <v>0100</v>
      </c>
      <c r="D32" s="13" t="str">
        <f>""&amp;D31&amp;C32</f>
        <v>0100</v>
      </c>
    </row>
    <row r="33" spans="2:9" x14ac:dyDescent="0.7">
      <c r="B33" s="13">
        <v>2</v>
      </c>
      <c r="C33" s="13" t="str">
        <f>C30</f>
        <v>00000101</v>
      </c>
      <c r="D33" s="13" t="str">
        <f t="shared" ref="D33:D40" si="16">""&amp;D32&amp;C33</f>
        <v>010000000101</v>
      </c>
    </row>
    <row r="34" spans="2:9" x14ac:dyDescent="0.7">
      <c r="B34" s="13">
        <v>3</v>
      </c>
      <c r="C34" s="47" t="str">
        <f>E6</f>
        <v>00110001</v>
      </c>
      <c r="D34" s="13" t="str">
        <f t="shared" si="16"/>
        <v>01000000010100110001</v>
      </c>
    </row>
    <row r="35" spans="2:9" x14ac:dyDescent="0.7">
      <c r="B35" s="13">
        <v>4</v>
      </c>
      <c r="C35" s="47" t="str">
        <f t="shared" ref="C35:C40" si="17">E7</f>
        <v>00110010</v>
      </c>
      <c r="D35" s="13" t="str">
        <f t="shared" si="16"/>
        <v>0100000001010011000100110010</v>
      </c>
    </row>
    <row r="36" spans="2:9" x14ac:dyDescent="0.7">
      <c r="B36" s="13">
        <v>5</v>
      </c>
      <c r="C36" s="47" t="str">
        <f t="shared" si="17"/>
        <v>111000111000001010100010</v>
      </c>
      <c r="D36" s="13" t="str">
        <f t="shared" si="16"/>
        <v>0100000001010011000100110010111000111000001010100010</v>
      </c>
    </row>
    <row r="37" spans="2:9" x14ac:dyDescent="0.7">
      <c r="B37" s="13">
        <v>6</v>
      </c>
      <c r="C37" s="47" t="str">
        <f t="shared" si="17"/>
        <v/>
      </c>
      <c r="D37" s="13" t="str">
        <f t="shared" si="16"/>
        <v>0100000001010011000100110010111000111000001010100010</v>
      </c>
    </row>
    <row r="38" spans="2:9" x14ac:dyDescent="0.7">
      <c r="B38" s="13">
        <v>7</v>
      </c>
      <c r="C38" s="47" t="str">
        <f t="shared" si="17"/>
        <v/>
      </c>
      <c r="D38" s="13" t="str">
        <f t="shared" si="16"/>
        <v>0100000001010011000100110010111000111000001010100010</v>
      </c>
    </row>
    <row r="39" spans="2:9" x14ac:dyDescent="0.7">
      <c r="B39" s="13">
        <v>8</v>
      </c>
      <c r="C39" s="47" t="str">
        <f t="shared" si="17"/>
        <v/>
      </c>
      <c r="D39" s="13" t="str">
        <f t="shared" si="16"/>
        <v>0100000001010011000100110010111000111000001010100010</v>
      </c>
    </row>
    <row r="40" spans="2:9" x14ac:dyDescent="0.7">
      <c r="B40" s="13">
        <v>9</v>
      </c>
      <c r="C40" s="47" t="str">
        <f t="shared" si="17"/>
        <v/>
      </c>
      <c r="D40" s="13" t="str">
        <f t="shared" si="16"/>
        <v>0100000001010011000100110010111000111000001010100010</v>
      </c>
    </row>
    <row r="41" spans="2:9" x14ac:dyDescent="0.7">
      <c r="C41" s="13" t="str">
        <f>DEC2BIN(0,4) &amp; "11101100" &amp; "00010001" &amp; "11101100" &amp; "00010001" &amp; "11101100" &amp; "00010001" &amp; "11101100" &amp; "00010001"</f>
        <v>00001110110000010001111011000001000111101100000100011110110000010001</v>
      </c>
      <c r="D41" s="18" t="str">
        <f>""&amp; D40 &amp;C41</f>
        <v>010000000101001100010011001011100011100000101010001000001110110000010001111011000001000111101100000100011110110000010001</v>
      </c>
    </row>
    <row r="43" spans="2:9" x14ac:dyDescent="0.7">
      <c r="F43" s="13">
        <v>1</v>
      </c>
      <c r="G43" s="13">
        <v>1</v>
      </c>
      <c r="H43" s="13" t="str">
        <f t="shared" ref="H43:H51" si="18">MID($D$41,G43,8)</f>
        <v>01000000</v>
      </c>
      <c r="I43" s="21">
        <f>BIN2DEC(H43)</f>
        <v>64</v>
      </c>
    </row>
    <row r="44" spans="2:9" x14ac:dyDescent="0.7">
      <c r="F44" s="13">
        <v>2</v>
      </c>
      <c r="G44" s="13">
        <f>G43+8</f>
        <v>9</v>
      </c>
      <c r="H44" s="13" t="str">
        <f t="shared" si="18"/>
        <v>01010011</v>
      </c>
      <c r="I44" s="21">
        <f>BIN2DEC(H44)</f>
        <v>83</v>
      </c>
    </row>
    <row r="45" spans="2:9" x14ac:dyDescent="0.7">
      <c r="F45" s="13">
        <v>3</v>
      </c>
      <c r="G45" s="13">
        <f t="shared" ref="G45:G51" si="19">G44+8</f>
        <v>17</v>
      </c>
      <c r="H45" s="13" t="str">
        <f t="shared" si="18"/>
        <v>00010011</v>
      </c>
      <c r="I45" s="21">
        <f>BIN2DEC(H45)</f>
        <v>19</v>
      </c>
    </row>
    <row r="46" spans="2:9" x14ac:dyDescent="0.7">
      <c r="F46" s="13">
        <v>4</v>
      </c>
      <c r="G46" s="13">
        <f t="shared" si="19"/>
        <v>25</v>
      </c>
      <c r="H46" s="13" t="str">
        <f t="shared" si="18"/>
        <v>00101110</v>
      </c>
      <c r="I46" s="21">
        <f>BIN2DEC(H46)</f>
        <v>46</v>
      </c>
    </row>
    <row r="47" spans="2:9" x14ac:dyDescent="0.7">
      <c r="F47" s="13">
        <v>5</v>
      </c>
      <c r="G47" s="13">
        <f t="shared" si="19"/>
        <v>33</v>
      </c>
      <c r="H47" s="13" t="str">
        <f t="shared" si="18"/>
        <v>00111000</v>
      </c>
      <c r="I47" s="21">
        <f>BIN2DEC(H47)</f>
        <v>56</v>
      </c>
    </row>
    <row r="48" spans="2:9" x14ac:dyDescent="0.7">
      <c r="F48" s="13">
        <v>6</v>
      </c>
      <c r="G48" s="13">
        <f t="shared" si="19"/>
        <v>41</v>
      </c>
      <c r="H48" s="13" t="str">
        <f t="shared" si="18"/>
        <v>00101010</v>
      </c>
      <c r="I48" s="21">
        <f t="shared" ref="I48:I51" si="20">BIN2DEC(H48)</f>
        <v>42</v>
      </c>
    </row>
    <row r="49" spans="6:9" x14ac:dyDescent="0.7">
      <c r="F49" s="13">
        <v>7</v>
      </c>
      <c r="G49" s="13">
        <f t="shared" si="19"/>
        <v>49</v>
      </c>
      <c r="H49" s="13" t="str">
        <f t="shared" si="18"/>
        <v>00100000</v>
      </c>
      <c r="I49" s="21">
        <f t="shared" si="20"/>
        <v>32</v>
      </c>
    </row>
    <row r="50" spans="6:9" x14ac:dyDescent="0.7">
      <c r="F50" s="13">
        <v>8</v>
      </c>
      <c r="G50" s="13">
        <f t="shared" si="19"/>
        <v>57</v>
      </c>
      <c r="H50" s="13" t="str">
        <f t="shared" si="18"/>
        <v>11101100</v>
      </c>
      <c r="I50" s="21">
        <f t="shared" si="20"/>
        <v>236</v>
      </c>
    </row>
    <row r="51" spans="6:9" x14ac:dyDescent="0.7">
      <c r="F51" s="13">
        <v>9</v>
      </c>
      <c r="G51" s="13">
        <f t="shared" si="19"/>
        <v>65</v>
      </c>
      <c r="H51" s="13" t="str">
        <f t="shared" si="18"/>
        <v>00010001</v>
      </c>
      <c r="I51" s="21">
        <f t="shared" si="20"/>
        <v>17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425-D3D9-4221-B881-F8E8DAF236AD}">
  <sheetPr codeName="Sheet12"/>
  <dimension ref="B1:Y38"/>
  <sheetViews>
    <sheetView workbookViewId="0">
      <selection activeCell="F28" sqref="F28"/>
    </sheetView>
  </sheetViews>
  <sheetFormatPr defaultRowHeight="12" x14ac:dyDescent="0.7"/>
  <cols>
    <col min="1" max="8" width="9" style="49"/>
    <col min="9" max="23" width="3.1875" style="48" customWidth="1"/>
    <col min="24" max="16384" width="9" style="49"/>
  </cols>
  <sheetData>
    <row r="1" spans="3:25" ht="24" x14ac:dyDescent="0.7">
      <c r="X1" s="52" t="s">
        <v>259</v>
      </c>
      <c r="Y1" s="52" t="s">
        <v>260</v>
      </c>
    </row>
    <row r="2" spans="3:25" x14ac:dyDescent="0.7">
      <c r="X2" s="53" t="s">
        <v>261</v>
      </c>
      <c r="Y2" s="53">
        <v>1</v>
      </c>
    </row>
    <row r="3" spans="3:25" x14ac:dyDescent="0.7">
      <c r="X3" s="53" t="s">
        <v>262</v>
      </c>
      <c r="Y3" s="53">
        <v>0</v>
      </c>
    </row>
    <row r="4" spans="3:25" x14ac:dyDescent="0.7">
      <c r="C4" s="54" t="s">
        <v>8</v>
      </c>
      <c r="F4" s="54" t="s">
        <v>8</v>
      </c>
      <c r="X4" s="53" t="s">
        <v>263</v>
      </c>
      <c r="Y4" s="53">
        <v>11</v>
      </c>
    </row>
    <row r="5" spans="3:25" x14ac:dyDescent="0.7">
      <c r="C5" s="55" t="s">
        <v>22</v>
      </c>
      <c r="F5" s="56" t="s">
        <v>9</v>
      </c>
      <c r="X5" s="57" t="s">
        <v>264</v>
      </c>
      <c r="Y5" s="57">
        <v>10</v>
      </c>
    </row>
    <row r="6" spans="3:25" x14ac:dyDescent="0.7">
      <c r="C6" s="58" t="s">
        <v>19</v>
      </c>
      <c r="F6" s="59" t="s">
        <v>10</v>
      </c>
    </row>
    <row r="8" spans="3:25" x14ac:dyDescent="0.7">
      <c r="C8" s="60" t="s">
        <v>11</v>
      </c>
    </row>
    <row r="10" spans="3:25" x14ac:dyDescent="0.7">
      <c r="C10" s="60" t="s">
        <v>12</v>
      </c>
      <c r="F10" s="60" t="s">
        <v>15</v>
      </c>
    </row>
    <row r="11" spans="3:25" x14ac:dyDescent="0.7">
      <c r="C11" s="60" t="s">
        <v>13</v>
      </c>
      <c r="F11" s="60" t="s">
        <v>16</v>
      </c>
    </row>
    <row r="12" spans="3:25" x14ac:dyDescent="0.7">
      <c r="C12" s="60" t="s">
        <v>14</v>
      </c>
      <c r="F12" s="60" t="s">
        <v>17</v>
      </c>
    </row>
    <row r="13" spans="3:25" x14ac:dyDescent="0.7">
      <c r="I13" s="51">
        <v>14</v>
      </c>
      <c r="J13" s="51">
        <v>13</v>
      </c>
      <c r="K13" s="51">
        <v>12</v>
      </c>
      <c r="L13" s="51">
        <v>11</v>
      </c>
      <c r="M13" s="51">
        <v>10</v>
      </c>
      <c r="N13" s="51">
        <v>9</v>
      </c>
      <c r="O13" s="51">
        <v>8</v>
      </c>
      <c r="P13" s="51">
        <v>7</v>
      </c>
      <c r="Q13" s="51">
        <v>6</v>
      </c>
      <c r="R13" s="51">
        <v>5</v>
      </c>
      <c r="S13" s="51">
        <v>4</v>
      </c>
      <c r="T13" s="51">
        <v>3</v>
      </c>
      <c r="U13" s="51">
        <v>2</v>
      </c>
      <c r="V13" s="51">
        <v>1</v>
      </c>
      <c r="W13" s="51">
        <v>0</v>
      </c>
    </row>
    <row r="14" spans="3:25" x14ac:dyDescent="0.7">
      <c r="C14" s="60" t="s">
        <v>18</v>
      </c>
      <c r="I14" s="48">
        <v>1</v>
      </c>
      <c r="J14" s="48">
        <v>0</v>
      </c>
      <c r="K14" s="48">
        <v>0</v>
      </c>
      <c r="L14" s="48">
        <v>1</v>
      </c>
      <c r="M14" s="48">
        <v>1</v>
      </c>
    </row>
    <row r="15" spans="3:25" x14ac:dyDescent="0.7">
      <c r="C15" s="58" t="s">
        <v>19</v>
      </c>
    </row>
    <row r="16" spans="3:25" x14ac:dyDescent="0.7">
      <c r="M16" s="22">
        <v>1</v>
      </c>
      <c r="N16" s="22">
        <v>0</v>
      </c>
      <c r="O16" s="22">
        <v>1</v>
      </c>
      <c r="P16" s="22">
        <v>0</v>
      </c>
      <c r="Q16" s="22">
        <v>0</v>
      </c>
      <c r="R16" s="22">
        <v>1</v>
      </c>
      <c r="S16" s="22">
        <v>1</v>
      </c>
      <c r="T16" s="22">
        <v>0</v>
      </c>
      <c r="U16" s="22">
        <v>1</v>
      </c>
      <c r="V16" s="22">
        <v>1</v>
      </c>
      <c r="W16" s="22">
        <v>1</v>
      </c>
    </row>
    <row r="17" spans="2:23" x14ac:dyDescent="0.7">
      <c r="C17" s="60" t="s">
        <v>258</v>
      </c>
      <c r="F17" s="60" t="s">
        <v>248</v>
      </c>
    </row>
    <row r="18" spans="2:23" x14ac:dyDescent="0.7">
      <c r="C18" s="61" t="s">
        <v>20</v>
      </c>
      <c r="F18" s="61" t="s">
        <v>20</v>
      </c>
      <c r="I18" s="22">
        <v>1</v>
      </c>
      <c r="J18" s="22">
        <v>0</v>
      </c>
      <c r="K18" s="22">
        <v>1</v>
      </c>
      <c r="L18" s="22">
        <v>0</v>
      </c>
      <c r="M18" s="22">
        <v>0</v>
      </c>
      <c r="N18" s="22">
        <v>1</v>
      </c>
      <c r="O18" s="22">
        <v>1</v>
      </c>
      <c r="P18" s="22">
        <v>0</v>
      </c>
      <c r="Q18" s="22">
        <v>1</v>
      </c>
      <c r="R18" s="22">
        <v>1</v>
      </c>
      <c r="S18" s="22">
        <v>1</v>
      </c>
    </row>
    <row r="19" spans="2:23" x14ac:dyDescent="0.7">
      <c r="C19" s="60" t="s">
        <v>21</v>
      </c>
      <c r="F19" s="60" t="s">
        <v>249</v>
      </c>
      <c r="I19" s="23">
        <f>_xlfn.BITXOR(I14,I18)</f>
        <v>0</v>
      </c>
      <c r="J19" s="23">
        <f t="shared" ref="J19:S19" si="0">_xlfn.BITXOR(J14,J18)</f>
        <v>0</v>
      </c>
      <c r="K19" s="23">
        <f t="shared" si="0"/>
        <v>1</v>
      </c>
      <c r="L19" s="23">
        <f t="shared" si="0"/>
        <v>1</v>
      </c>
      <c r="M19" s="23">
        <f t="shared" si="0"/>
        <v>1</v>
      </c>
      <c r="N19" s="23">
        <f t="shared" si="0"/>
        <v>1</v>
      </c>
      <c r="O19" s="23">
        <f t="shared" si="0"/>
        <v>1</v>
      </c>
      <c r="P19" s="23">
        <f t="shared" si="0"/>
        <v>0</v>
      </c>
      <c r="Q19" s="23">
        <f t="shared" si="0"/>
        <v>1</v>
      </c>
      <c r="R19" s="23">
        <f t="shared" si="0"/>
        <v>1</v>
      </c>
      <c r="S19" s="23">
        <f t="shared" si="0"/>
        <v>1</v>
      </c>
    </row>
    <row r="20" spans="2:23" x14ac:dyDescent="0.7">
      <c r="K20" s="22">
        <v>1</v>
      </c>
      <c r="L20" s="22">
        <v>0</v>
      </c>
      <c r="M20" s="22">
        <v>1</v>
      </c>
      <c r="N20" s="22">
        <v>0</v>
      </c>
      <c r="O20" s="22">
        <v>0</v>
      </c>
      <c r="P20" s="22">
        <v>1</v>
      </c>
      <c r="Q20" s="22">
        <v>1</v>
      </c>
      <c r="R20" s="22">
        <v>0</v>
      </c>
      <c r="S20" s="22">
        <v>1</v>
      </c>
      <c r="T20" s="22">
        <v>1</v>
      </c>
      <c r="U20" s="22">
        <v>1</v>
      </c>
    </row>
    <row r="21" spans="2:23" x14ac:dyDescent="0.7">
      <c r="K21" s="23">
        <f>_xlfn.BITXOR(K19,K20)</f>
        <v>0</v>
      </c>
      <c r="L21" s="23">
        <f t="shared" ref="L21:U21" si="1">_xlfn.BITXOR(L19,L20)</f>
        <v>1</v>
      </c>
      <c r="M21" s="23">
        <f t="shared" si="1"/>
        <v>0</v>
      </c>
      <c r="N21" s="23">
        <f t="shared" si="1"/>
        <v>1</v>
      </c>
      <c r="O21" s="23">
        <f t="shared" si="1"/>
        <v>1</v>
      </c>
      <c r="P21" s="23">
        <f t="shared" si="1"/>
        <v>1</v>
      </c>
      <c r="Q21" s="23">
        <f t="shared" si="1"/>
        <v>0</v>
      </c>
      <c r="R21" s="23">
        <f t="shared" si="1"/>
        <v>1</v>
      </c>
      <c r="S21" s="23">
        <f t="shared" si="1"/>
        <v>0</v>
      </c>
      <c r="T21" s="23">
        <f t="shared" si="1"/>
        <v>1</v>
      </c>
      <c r="U21" s="23">
        <f t="shared" si="1"/>
        <v>1</v>
      </c>
    </row>
    <row r="22" spans="2:23" x14ac:dyDescent="0.7">
      <c r="L22" s="22">
        <v>1</v>
      </c>
      <c r="M22" s="22">
        <v>0</v>
      </c>
      <c r="N22" s="22">
        <v>1</v>
      </c>
      <c r="O22" s="22">
        <v>0</v>
      </c>
      <c r="P22" s="22">
        <v>0</v>
      </c>
      <c r="Q22" s="22">
        <v>1</v>
      </c>
      <c r="R22" s="22">
        <v>1</v>
      </c>
      <c r="S22" s="22">
        <v>0</v>
      </c>
      <c r="T22" s="22">
        <v>1</v>
      </c>
      <c r="U22" s="22">
        <v>1</v>
      </c>
      <c r="V22" s="22">
        <v>1</v>
      </c>
    </row>
    <row r="23" spans="2:23" x14ac:dyDescent="0.7">
      <c r="L23" s="24">
        <f>_xlfn.BITXOR(L21,L22)</f>
        <v>0</v>
      </c>
      <c r="M23" s="24">
        <f t="shared" ref="M23" si="2">_xlfn.BITXOR(M21,M22)</f>
        <v>0</v>
      </c>
      <c r="N23" s="24">
        <f t="shared" ref="N23" si="3">_xlfn.BITXOR(N21,N22)</f>
        <v>0</v>
      </c>
      <c r="O23" s="24">
        <f t="shared" ref="O23" si="4">_xlfn.BITXOR(O21,O22)</f>
        <v>1</v>
      </c>
      <c r="P23" s="24">
        <f t="shared" ref="P23" si="5">_xlfn.BITXOR(P21,P22)</f>
        <v>1</v>
      </c>
      <c r="Q23" s="24">
        <f t="shared" ref="Q23" si="6">_xlfn.BITXOR(Q21,Q22)</f>
        <v>1</v>
      </c>
      <c r="R23" s="24">
        <f t="shared" ref="R23" si="7">_xlfn.BITXOR(R21,R22)</f>
        <v>0</v>
      </c>
      <c r="S23" s="24">
        <f t="shared" ref="S23" si="8">_xlfn.BITXOR(S21,S22)</f>
        <v>0</v>
      </c>
      <c r="T23" s="24">
        <f t="shared" ref="T23" si="9">_xlfn.BITXOR(T21,T22)</f>
        <v>0</v>
      </c>
      <c r="U23" s="24">
        <f t="shared" ref="U23" si="10">_xlfn.BITXOR(U21,U22)</f>
        <v>0</v>
      </c>
      <c r="V23" s="24">
        <f t="shared" ref="V23" si="11">_xlfn.BITXOR(V21,V22)</f>
        <v>1</v>
      </c>
    </row>
    <row r="26" spans="2:23" x14ac:dyDescent="0.7">
      <c r="I26" s="51">
        <v>14</v>
      </c>
      <c r="J26" s="51">
        <v>13</v>
      </c>
      <c r="K26" s="51">
        <v>12</v>
      </c>
      <c r="L26" s="51">
        <v>11</v>
      </c>
      <c r="M26" s="51">
        <v>10</v>
      </c>
      <c r="N26" s="51">
        <v>9</v>
      </c>
      <c r="O26" s="51">
        <v>8</v>
      </c>
      <c r="P26" s="51">
        <v>7</v>
      </c>
      <c r="Q26" s="51">
        <v>6</v>
      </c>
      <c r="R26" s="51">
        <v>5</v>
      </c>
      <c r="S26" s="51">
        <v>4</v>
      </c>
      <c r="T26" s="51">
        <v>3</v>
      </c>
      <c r="U26" s="51">
        <v>2</v>
      </c>
      <c r="V26" s="51">
        <v>1</v>
      </c>
      <c r="W26" s="51">
        <v>0</v>
      </c>
    </row>
    <row r="27" spans="2:23" x14ac:dyDescent="0.7">
      <c r="B27" s="62">
        <v>0</v>
      </c>
      <c r="C27" s="63" t="s">
        <v>250</v>
      </c>
      <c r="I27" s="48">
        <v>1</v>
      </c>
      <c r="J27" s="48">
        <v>0</v>
      </c>
      <c r="K27" s="48">
        <v>0</v>
      </c>
      <c r="L27" s="48">
        <v>1</v>
      </c>
      <c r="M27" s="48">
        <v>0</v>
      </c>
    </row>
    <row r="28" spans="2:23" x14ac:dyDescent="0.7">
      <c r="B28" s="62">
        <v>1</v>
      </c>
      <c r="C28" s="63" t="s">
        <v>251</v>
      </c>
    </row>
    <row r="29" spans="2:23" x14ac:dyDescent="0.7">
      <c r="B29" s="64">
        <v>10</v>
      </c>
      <c r="C29" s="65" t="s">
        <v>252</v>
      </c>
      <c r="M29" s="22">
        <v>1</v>
      </c>
      <c r="N29" s="22">
        <v>0</v>
      </c>
      <c r="O29" s="22">
        <v>1</v>
      </c>
      <c r="P29" s="22">
        <v>0</v>
      </c>
      <c r="Q29" s="22">
        <v>0</v>
      </c>
      <c r="R29" s="22">
        <v>1</v>
      </c>
      <c r="S29" s="22">
        <v>1</v>
      </c>
      <c r="T29" s="22">
        <v>0</v>
      </c>
      <c r="U29" s="22">
        <v>1</v>
      </c>
      <c r="V29" s="22">
        <v>1</v>
      </c>
      <c r="W29" s="22">
        <v>1</v>
      </c>
    </row>
    <row r="30" spans="2:23" x14ac:dyDescent="0.7">
      <c r="B30" s="66">
        <v>11</v>
      </c>
      <c r="C30" s="67" t="s">
        <v>253</v>
      </c>
    </row>
    <row r="31" spans="2:23" x14ac:dyDescent="0.7">
      <c r="B31" s="62">
        <v>100</v>
      </c>
      <c r="C31" s="63" t="s">
        <v>254</v>
      </c>
      <c r="I31" s="22">
        <v>1</v>
      </c>
      <c r="J31" s="22">
        <v>0</v>
      </c>
      <c r="K31" s="22">
        <v>1</v>
      </c>
      <c r="L31" s="22">
        <v>0</v>
      </c>
      <c r="M31" s="22">
        <v>0</v>
      </c>
      <c r="N31" s="22">
        <v>1</v>
      </c>
      <c r="O31" s="22">
        <v>1</v>
      </c>
      <c r="P31" s="22">
        <v>0</v>
      </c>
      <c r="Q31" s="22">
        <v>1</v>
      </c>
      <c r="R31" s="22">
        <v>1</v>
      </c>
      <c r="S31" s="22">
        <v>1</v>
      </c>
    </row>
    <row r="32" spans="2:23" x14ac:dyDescent="0.7">
      <c r="B32" s="62">
        <v>101</v>
      </c>
      <c r="C32" s="63" t="s">
        <v>255</v>
      </c>
      <c r="I32" s="23">
        <f>_xlfn.BITXOR(I27,I31)</f>
        <v>0</v>
      </c>
      <c r="J32" s="23">
        <f t="shared" ref="J32" si="12">_xlfn.BITXOR(J27,J31)</f>
        <v>0</v>
      </c>
      <c r="K32" s="23">
        <f t="shared" ref="K32" si="13">_xlfn.BITXOR(K27,K31)</f>
        <v>1</v>
      </c>
      <c r="L32" s="23">
        <f t="shared" ref="L32" si="14">_xlfn.BITXOR(L27,L31)</f>
        <v>1</v>
      </c>
      <c r="M32" s="23">
        <f t="shared" ref="M32" si="15">_xlfn.BITXOR(M27,M31)</f>
        <v>0</v>
      </c>
      <c r="N32" s="23">
        <f t="shared" ref="N32" si="16">_xlfn.BITXOR(N27,N31)</f>
        <v>1</v>
      </c>
      <c r="O32" s="23">
        <f t="shared" ref="O32" si="17">_xlfn.BITXOR(O27,O31)</f>
        <v>1</v>
      </c>
      <c r="P32" s="23">
        <f t="shared" ref="P32" si="18">_xlfn.BITXOR(P27,P31)</f>
        <v>0</v>
      </c>
      <c r="Q32" s="23">
        <f t="shared" ref="Q32" si="19">_xlfn.BITXOR(Q27,Q31)</f>
        <v>1</v>
      </c>
      <c r="R32" s="23">
        <f t="shared" ref="R32" si="20">_xlfn.BITXOR(R27,R31)</f>
        <v>1</v>
      </c>
      <c r="S32" s="23">
        <f t="shared" ref="S32" si="21">_xlfn.BITXOR(S27,S31)</f>
        <v>1</v>
      </c>
    </row>
    <row r="33" spans="2:23" x14ac:dyDescent="0.7">
      <c r="B33" s="62">
        <v>110</v>
      </c>
      <c r="C33" s="63" t="s">
        <v>256</v>
      </c>
      <c r="K33" s="22">
        <v>1</v>
      </c>
      <c r="L33" s="22">
        <v>0</v>
      </c>
      <c r="M33" s="22">
        <v>1</v>
      </c>
      <c r="N33" s="22">
        <v>0</v>
      </c>
      <c r="O33" s="22">
        <v>0</v>
      </c>
      <c r="P33" s="22">
        <v>1</v>
      </c>
      <c r="Q33" s="22">
        <v>1</v>
      </c>
      <c r="R33" s="22">
        <v>0</v>
      </c>
      <c r="S33" s="22">
        <v>1</v>
      </c>
      <c r="T33" s="22">
        <v>1</v>
      </c>
      <c r="U33" s="22">
        <v>1</v>
      </c>
    </row>
    <row r="34" spans="2:23" x14ac:dyDescent="0.7">
      <c r="B34" s="62">
        <v>111</v>
      </c>
      <c r="C34" s="63" t="s">
        <v>257</v>
      </c>
      <c r="K34" s="23">
        <f>_xlfn.BITXOR(K32,K33)</f>
        <v>0</v>
      </c>
      <c r="L34" s="23">
        <f t="shared" ref="L34" si="22">_xlfn.BITXOR(L32,L33)</f>
        <v>1</v>
      </c>
      <c r="M34" s="23">
        <f t="shared" ref="M34" si="23">_xlfn.BITXOR(M32,M33)</f>
        <v>1</v>
      </c>
      <c r="N34" s="23">
        <f t="shared" ref="N34" si="24">_xlfn.BITXOR(N32,N33)</f>
        <v>1</v>
      </c>
      <c r="O34" s="23">
        <f t="shared" ref="O34" si="25">_xlfn.BITXOR(O32,O33)</f>
        <v>1</v>
      </c>
      <c r="P34" s="23">
        <f t="shared" ref="P34" si="26">_xlfn.BITXOR(P32,P33)</f>
        <v>1</v>
      </c>
      <c r="Q34" s="23">
        <f t="shared" ref="Q34" si="27">_xlfn.BITXOR(Q32,Q33)</f>
        <v>0</v>
      </c>
      <c r="R34" s="23">
        <f t="shared" ref="R34" si="28">_xlfn.BITXOR(R32,R33)</f>
        <v>1</v>
      </c>
      <c r="S34" s="23">
        <f t="shared" ref="S34" si="29">_xlfn.BITXOR(S32,S33)</f>
        <v>0</v>
      </c>
      <c r="T34" s="23">
        <f t="shared" ref="T34" si="30">_xlfn.BITXOR(T32,T33)</f>
        <v>1</v>
      </c>
      <c r="U34" s="23">
        <f t="shared" ref="U34" si="31">_xlfn.BITXOR(U32,U33)</f>
        <v>1</v>
      </c>
    </row>
    <row r="35" spans="2:23" x14ac:dyDescent="0.7">
      <c r="L35" s="22">
        <v>1</v>
      </c>
      <c r="M35" s="22">
        <v>0</v>
      </c>
      <c r="N35" s="22">
        <v>1</v>
      </c>
      <c r="O35" s="22">
        <v>0</v>
      </c>
      <c r="P35" s="22">
        <v>0</v>
      </c>
      <c r="Q35" s="22">
        <v>1</v>
      </c>
      <c r="R35" s="22">
        <v>1</v>
      </c>
      <c r="S35" s="22">
        <v>0</v>
      </c>
      <c r="T35" s="22">
        <v>1</v>
      </c>
      <c r="U35" s="22">
        <v>1</v>
      </c>
      <c r="V35" s="22">
        <v>1</v>
      </c>
    </row>
    <row r="36" spans="2:23" x14ac:dyDescent="0.7">
      <c r="L36" s="23">
        <f>_xlfn.BITXOR(L34,L35)</f>
        <v>0</v>
      </c>
      <c r="M36" s="23">
        <f t="shared" ref="M36" si="32">_xlfn.BITXOR(M34,M35)</f>
        <v>1</v>
      </c>
      <c r="N36" s="23">
        <f t="shared" ref="N36" si="33">_xlfn.BITXOR(N34,N35)</f>
        <v>0</v>
      </c>
      <c r="O36" s="23">
        <f t="shared" ref="O36" si="34">_xlfn.BITXOR(O34,O35)</f>
        <v>1</v>
      </c>
      <c r="P36" s="23">
        <f t="shared" ref="P36" si="35">_xlfn.BITXOR(P34,P35)</f>
        <v>1</v>
      </c>
      <c r="Q36" s="23">
        <f t="shared" ref="Q36" si="36">_xlfn.BITXOR(Q34,Q35)</f>
        <v>1</v>
      </c>
      <c r="R36" s="23">
        <f t="shared" ref="R36" si="37">_xlfn.BITXOR(R34,R35)</f>
        <v>0</v>
      </c>
      <c r="S36" s="23">
        <f t="shared" ref="S36" si="38">_xlfn.BITXOR(S34,S35)</f>
        <v>0</v>
      </c>
      <c r="T36" s="23">
        <f t="shared" ref="T36" si="39">_xlfn.BITXOR(T34,T35)</f>
        <v>0</v>
      </c>
      <c r="U36" s="23">
        <f t="shared" ref="U36" si="40">_xlfn.BITXOR(U34,U35)</f>
        <v>0</v>
      </c>
      <c r="V36" s="23">
        <f t="shared" ref="V36" si="41">_xlfn.BITXOR(V34,V35)</f>
        <v>1</v>
      </c>
    </row>
    <row r="37" spans="2:23" x14ac:dyDescent="0.7">
      <c r="M37" s="22">
        <v>1</v>
      </c>
      <c r="N37" s="22">
        <v>0</v>
      </c>
      <c r="O37" s="22">
        <v>1</v>
      </c>
      <c r="P37" s="22">
        <v>0</v>
      </c>
      <c r="Q37" s="22">
        <v>0</v>
      </c>
      <c r="R37" s="22">
        <v>1</v>
      </c>
      <c r="S37" s="22">
        <v>1</v>
      </c>
      <c r="T37" s="22">
        <v>0</v>
      </c>
      <c r="U37" s="22">
        <v>1</v>
      </c>
      <c r="V37" s="22">
        <v>1</v>
      </c>
      <c r="W37" s="22">
        <v>1</v>
      </c>
    </row>
    <row r="38" spans="2:23" x14ac:dyDescent="0.7">
      <c r="M38" s="23">
        <f>_xlfn.BITXOR(M36,M37)</f>
        <v>0</v>
      </c>
      <c r="N38" s="23">
        <f t="shared" ref="N38" si="42">_xlfn.BITXOR(N36,N37)</f>
        <v>0</v>
      </c>
      <c r="O38" s="23">
        <f t="shared" ref="O38" si="43">_xlfn.BITXOR(O36,O37)</f>
        <v>0</v>
      </c>
      <c r="P38" s="23">
        <f t="shared" ref="P38" si="44">_xlfn.BITXOR(P36,P37)</f>
        <v>1</v>
      </c>
      <c r="Q38" s="23">
        <f t="shared" ref="Q38" si="45">_xlfn.BITXOR(Q36,Q37)</f>
        <v>1</v>
      </c>
      <c r="R38" s="23">
        <f t="shared" ref="R38" si="46">_xlfn.BITXOR(R36,R37)</f>
        <v>1</v>
      </c>
      <c r="S38" s="23">
        <f t="shared" ref="S38" si="47">_xlfn.BITXOR(S36,S37)</f>
        <v>1</v>
      </c>
      <c r="T38" s="23">
        <f t="shared" ref="T38" si="48">_xlfn.BITXOR(T36,T37)</f>
        <v>0</v>
      </c>
      <c r="U38" s="23">
        <f t="shared" ref="U38" si="49">_xlfn.BITXOR(U36,U37)</f>
        <v>1</v>
      </c>
      <c r="V38" s="23">
        <f t="shared" ref="V38" si="50">_xlfn.BITXOR(V36,V37)</f>
        <v>0</v>
      </c>
      <c r="W38" s="23">
        <f t="shared" ref="W38" si="51">_xlfn.BITXOR(W36,W37)</f>
        <v>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CE9-33AB-442D-AD9A-9A927778BD08}">
  <sheetPr codeName="Sheet18"/>
  <dimension ref="C3:G28"/>
  <sheetViews>
    <sheetView workbookViewId="0">
      <selection activeCell="D11" sqref="D3:D11"/>
    </sheetView>
  </sheetViews>
  <sheetFormatPr defaultRowHeight="12" x14ac:dyDescent="0.7"/>
  <cols>
    <col min="1" max="16384" width="9" style="2"/>
  </cols>
  <sheetData>
    <row r="3" spans="3:7" x14ac:dyDescent="0.7">
      <c r="C3" s="2">
        <v>1</v>
      </c>
      <c r="D3" s="2">
        <f>'b1'!I43</f>
        <v>64</v>
      </c>
      <c r="F3" s="2" t="str">
        <f>DEC2BIN(D3,8)</f>
        <v>01000000</v>
      </c>
      <c r="G3" s="44" t="str">
        <f ca="1">CELL("address",F3)</f>
        <v>$F$3</v>
      </c>
    </row>
    <row r="4" spans="3:7" x14ac:dyDescent="0.7">
      <c r="C4" s="2">
        <v>2</v>
      </c>
      <c r="D4" s="2">
        <f>'b1'!I44</f>
        <v>83</v>
      </c>
      <c r="F4" s="2" t="str">
        <f t="shared" ref="F4:F28" si="0">DEC2BIN(D4,8)</f>
        <v>01010011</v>
      </c>
      <c r="G4" s="44" t="str">
        <f t="shared" ref="G4:G28" ca="1" si="1">CELL("address",F4)</f>
        <v>$F$4</v>
      </c>
    </row>
    <row r="5" spans="3:7" x14ac:dyDescent="0.7">
      <c r="C5" s="2">
        <v>3</v>
      </c>
      <c r="D5" s="2">
        <f>'b1'!I45</f>
        <v>19</v>
      </c>
      <c r="F5" s="2" t="str">
        <f t="shared" si="0"/>
        <v>00010011</v>
      </c>
      <c r="G5" s="44" t="str">
        <f t="shared" ca="1" si="1"/>
        <v>$F$5</v>
      </c>
    </row>
    <row r="6" spans="3:7" x14ac:dyDescent="0.7">
      <c r="C6" s="2">
        <v>4</v>
      </c>
      <c r="D6" s="2">
        <f>'b1'!I46</f>
        <v>46</v>
      </c>
      <c r="F6" s="2" t="str">
        <f t="shared" si="0"/>
        <v>00101110</v>
      </c>
      <c r="G6" s="44" t="str">
        <f t="shared" ca="1" si="1"/>
        <v>$F$6</v>
      </c>
    </row>
    <row r="7" spans="3:7" x14ac:dyDescent="0.7">
      <c r="C7" s="2">
        <v>5</v>
      </c>
      <c r="D7" s="2">
        <f>'b1'!I47</f>
        <v>56</v>
      </c>
      <c r="F7" s="2" t="str">
        <f t="shared" si="0"/>
        <v>00111000</v>
      </c>
      <c r="G7" s="44" t="str">
        <f t="shared" ca="1" si="1"/>
        <v>$F$7</v>
      </c>
    </row>
    <row r="8" spans="3:7" x14ac:dyDescent="0.7">
      <c r="C8" s="2">
        <v>6</v>
      </c>
      <c r="D8" s="2">
        <f>'b1'!I48</f>
        <v>42</v>
      </c>
      <c r="F8" s="2" t="str">
        <f t="shared" si="0"/>
        <v>00101010</v>
      </c>
      <c r="G8" s="44" t="str">
        <f t="shared" ca="1" si="1"/>
        <v>$F$8</v>
      </c>
    </row>
    <row r="9" spans="3:7" x14ac:dyDescent="0.7">
      <c r="C9" s="2">
        <v>7</v>
      </c>
      <c r="D9" s="2">
        <f>'b1'!I49</f>
        <v>32</v>
      </c>
      <c r="F9" s="2" t="str">
        <f t="shared" si="0"/>
        <v>00100000</v>
      </c>
      <c r="G9" s="44" t="str">
        <f t="shared" ca="1" si="1"/>
        <v>$F$9</v>
      </c>
    </row>
    <row r="10" spans="3:7" x14ac:dyDescent="0.7">
      <c r="C10" s="2">
        <v>8</v>
      </c>
      <c r="D10" s="2">
        <f>'b1'!I50</f>
        <v>236</v>
      </c>
      <c r="F10" s="2" t="str">
        <f t="shared" si="0"/>
        <v>11101100</v>
      </c>
      <c r="G10" s="44" t="str">
        <f t="shared" ca="1" si="1"/>
        <v>$F$10</v>
      </c>
    </row>
    <row r="11" spans="3:7" x14ac:dyDescent="0.7">
      <c r="C11" s="2">
        <v>9</v>
      </c>
      <c r="D11" s="2">
        <f>'b1'!I51</f>
        <v>17</v>
      </c>
      <c r="F11" s="2" t="str">
        <f t="shared" si="0"/>
        <v>00010001</v>
      </c>
      <c r="G11" s="44" t="str">
        <f t="shared" ca="1" si="1"/>
        <v>$F$11</v>
      </c>
    </row>
    <row r="12" spans="3:7" x14ac:dyDescent="0.7">
      <c r="C12" s="2">
        <v>10</v>
      </c>
      <c r="D12" s="2">
        <f ca="1">INDIRECT("c2!"&amp;E12)</f>
        <v>184</v>
      </c>
      <c r="E12" s="44" t="s">
        <v>231</v>
      </c>
      <c r="F12" s="2" t="str">
        <f t="shared" ca="1" si="0"/>
        <v>10111000</v>
      </c>
      <c r="G12" s="44" t="str">
        <f t="shared" ca="1" si="1"/>
        <v>$F$12</v>
      </c>
    </row>
    <row r="13" spans="3:7" x14ac:dyDescent="0.7">
      <c r="C13" s="2">
        <v>11</v>
      </c>
      <c r="D13" s="2">
        <f t="shared" ref="D13:D28" ca="1" si="2">INDIRECT("c2!"&amp;E13)</f>
        <v>89</v>
      </c>
      <c r="E13" s="44" t="s">
        <v>232</v>
      </c>
      <c r="F13" s="2" t="str">
        <f t="shared" ca="1" si="0"/>
        <v>01011001</v>
      </c>
      <c r="G13" s="44" t="str">
        <f t="shared" ca="1" si="1"/>
        <v>$F$13</v>
      </c>
    </row>
    <row r="14" spans="3:7" x14ac:dyDescent="0.7">
      <c r="C14" s="2">
        <v>12</v>
      </c>
      <c r="D14" s="2">
        <f t="shared" ca="1" si="2"/>
        <v>26</v>
      </c>
      <c r="E14" s="44" t="s">
        <v>233</v>
      </c>
      <c r="F14" s="2" t="str">
        <f t="shared" ca="1" si="0"/>
        <v>00011010</v>
      </c>
      <c r="G14" s="44" t="str">
        <f t="shared" ca="1" si="1"/>
        <v>$F$14</v>
      </c>
    </row>
    <row r="15" spans="3:7" x14ac:dyDescent="0.7">
      <c r="C15" s="2">
        <v>13</v>
      </c>
      <c r="D15" s="2">
        <f t="shared" ca="1" si="2"/>
        <v>76</v>
      </c>
      <c r="E15" s="44" t="s">
        <v>234</v>
      </c>
      <c r="F15" s="2" t="str">
        <f t="shared" ca="1" si="0"/>
        <v>01001100</v>
      </c>
      <c r="G15" s="44" t="str">
        <f t="shared" ca="1" si="1"/>
        <v>$F$15</v>
      </c>
    </row>
    <row r="16" spans="3:7" x14ac:dyDescent="0.7">
      <c r="C16" s="2">
        <v>14</v>
      </c>
      <c r="D16" s="2">
        <f t="shared" ca="1" si="2"/>
        <v>17</v>
      </c>
      <c r="E16" s="44" t="s">
        <v>235</v>
      </c>
      <c r="F16" s="2" t="str">
        <f t="shared" ca="1" si="0"/>
        <v>00010001</v>
      </c>
      <c r="G16" s="44" t="str">
        <f t="shared" ca="1" si="1"/>
        <v>$F$16</v>
      </c>
    </row>
    <row r="17" spans="3:7" x14ac:dyDescent="0.7">
      <c r="C17" s="2">
        <v>15</v>
      </c>
      <c r="D17" s="2">
        <f t="shared" ca="1" si="2"/>
        <v>73</v>
      </c>
      <c r="E17" s="44" t="s">
        <v>236</v>
      </c>
      <c r="F17" s="2" t="str">
        <f t="shared" ca="1" si="0"/>
        <v>01001001</v>
      </c>
      <c r="G17" s="44" t="str">
        <f t="shared" ca="1" si="1"/>
        <v>$F$17</v>
      </c>
    </row>
    <row r="18" spans="3:7" x14ac:dyDescent="0.7">
      <c r="C18" s="2">
        <v>16</v>
      </c>
      <c r="D18" s="2">
        <f t="shared" ca="1" si="2"/>
        <v>246</v>
      </c>
      <c r="E18" s="44" t="s">
        <v>237</v>
      </c>
      <c r="F18" s="2" t="str">
        <f t="shared" ca="1" si="0"/>
        <v>11110110</v>
      </c>
      <c r="G18" s="44" t="str">
        <f t="shared" ca="1" si="1"/>
        <v>$F$18</v>
      </c>
    </row>
    <row r="19" spans="3:7" x14ac:dyDescent="0.7">
      <c r="C19" s="2">
        <v>17</v>
      </c>
      <c r="D19" s="2">
        <f t="shared" ca="1" si="2"/>
        <v>115</v>
      </c>
      <c r="E19" s="44" t="s">
        <v>238</v>
      </c>
      <c r="F19" s="2" t="str">
        <f t="shared" ca="1" si="0"/>
        <v>01110011</v>
      </c>
      <c r="G19" s="44" t="str">
        <f t="shared" ca="1" si="1"/>
        <v>$F$19</v>
      </c>
    </row>
    <row r="20" spans="3:7" x14ac:dyDescent="0.7">
      <c r="C20" s="2">
        <v>18</v>
      </c>
      <c r="D20" s="2">
        <f t="shared" ca="1" si="2"/>
        <v>215</v>
      </c>
      <c r="E20" s="44" t="s">
        <v>239</v>
      </c>
      <c r="F20" s="2" t="str">
        <f t="shared" ca="1" si="0"/>
        <v>11010111</v>
      </c>
      <c r="G20" s="44" t="str">
        <f t="shared" ca="1" si="1"/>
        <v>$F$20</v>
      </c>
    </row>
    <row r="21" spans="3:7" x14ac:dyDescent="0.7">
      <c r="C21" s="2">
        <v>19</v>
      </c>
      <c r="D21" s="2">
        <f t="shared" ca="1" si="2"/>
        <v>11</v>
      </c>
      <c r="E21" s="44" t="s">
        <v>240</v>
      </c>
      <c r="F21" s="2" t="str">
        <f t="shared" ca="1" si="0"/>
        <v>00001011</v>
      </c>
      <c r="G21" s="44" t="str">
        <f t="shared" ca="1" si="1"/>
        <v>$F$21</v>
      </c>
    </row>
    <row r="22" spans="3:7" x14ac:dyDescent="0.7">
      <c r="C22" s="2">
        <v>20</v>
      </c>
      <c r="D22" s="2">
        <f t="shared" ca="1" si="2"/>
        <v>138</v>
      </c>
      <c r="E22" s="44" t="s">
        <v>241</v>
      </c>
      <c r="F22" s="2" t="str">
        <f t="shared" ca="1" si="0"/>
        <v>10001010</v>
      </c>
      <c r="G22" s="44" t="str">
        <f t="shared" ca="1" si="1"/>
        <v>$F$22</v>
      </c>
    </row>
    <row r="23" spans="3:7" x14ac:dyDescent="0.7">
      <c r="C23" s="2">
        <v>21</v>
      </c>
      <c r="D23" s="2">
        <f t="shared" ca="1" si="2"/>
        <v>15</v>
      </c>
      <c r="E23" s="44" t="s">
        <v>242</v>
      </c>
      <c r="F23" s="2" t="str">
        <f t="shared" ca="1" si="0"/>
        <v>00001111</v>
      </c>
      <c r="G23" s="44" t="str">
        <f t="shared" ca="1" si="1"/>
        <v>$F$23</v>
      </c>
    </row>
    <row r="24" spans="3:7" x14ac:dyDescent="0.7">
      <c r="C24" s="2">
        <v>22</v>
      </c>
      <c r="D24" s="2">
        <f t="shared" ca="1" si="2"/>
        <v>82</v>
      </c>
      <c r="E24" s="44" t="s">
        <v>243</v>
      </c>
      <c r="F24" s="2" t="str">
        <f t="shared" ca="1" si="0"/>
        <v>01010010</v>
      </c>
      <c r="G24" s="44" t="str">
        <f t="shared" ca="1" si="1"/>
        <v>$F$24</v>
      </c>
    </row>
    <row r="25" spans="3:7" x14ac:dyDescent="0.7">
      <c r="C25" s="2">
        <v>23</v>
      </c>
      <c r="D25" s="2">
        <f t="shared" ca="1" si="2"/>
        <v>94</v>
      </c>
      <c r="E25" s="44" t="s">
        <v>244</v>
      </c>
      <c r="F25" s="2" t="str">
        <f t="shared" ca="1" si="0"/>
        <v>01011110</v>
      </c>
      <c r="G25" s="44" t="str">
        <f t="shared" ca="1" si="1"/>
        <v>$F$25</v>
      </c>
    </row>
    <row r="26" spans="3:7" x14ac:dyDescent="0.7">
      <c r="C26" s="2">
        <v>24</v>
      </c>
      <c r="D26" s="2">
        <f t="shared" ca="1" si="2"/>
        <v>111</v>
      </c>
      <c r="E26" s="44" t="s">
        <v>245</v>
      </c>
      <c r="F26" s="2" t="str">
        <f t="shared" ca="1" si="0"/>
        <v>01101111</v>
      </c>
      <c r="G26" s="44" t="str">
        <f t="shared" ca="1" si="1"/>
        <v>$F$26</v>
      </c>
    </row>
    <row r="27" spans="3:7" x14ac:dyDescent="0.7">
      <c r="C27" s="2">
        <v>25</v>
      </c>
      <c r="D27" s="2">
        <f t="shared" ca="1" si="2"/>
        <v>86</v>
      </c>
      <c r="E27" s="44" t="s">
        <v>246</v>
      </c>
      <c r="F27" s="2" t="str">
        <f t="shared" ca="1" si="0"/>
        <v>01010110</v>
      </c>
      <c r="G27" s="44" t="str">
        <f t="shared" ca="1" si="1"/>
        <v>$F$27</v>
      </c>
    </row>
    <row r="28" spans="3:7" x14ac:dyDescent="0.7">
      <c r="C28" s="2">
        <v>26</v>
      </c>
      <c r="D28" s="2">
        <f t="shared" ca="1" si="2"/>
        <v>231</v>
      </c>
      <c r="E28" s="44" t="s">
        <v>247</v>
      </c>
      <c r="F28" s="2" t="str">
        <f t="shared" ca="1" si="0"/>
        <v>11100111</v>
      </c>
      <c r="G28" s="44" t="str">
        <f t="shared" ca="1" si="1"/>
        <v>$F$28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159B-67C9-4AAD-9E8E-E7D7FFBB7F65}">
  <sheetPr codeName="Sheet16"/>
  <dimension ref="C3:H210"/>
  <sheetViews>
    <sheetView workbookViewId="0">
      <selection activeCell="J33" sqref="J33"/>
    </sheetView>
  </sheetViews>
  <sheetFormatPr defaultRowHeight="12" x14ac:dyDescent="0.7"/>
  <cols>
    <col min="1" max="2" width="6.75" style="3" customWidth="1"/>
    <col min="3" max="4" width="9" style="2"/>
    <col min="5" max="16384" width="9" style="3"/>
  </cols>
  <sheetData>
    <row r="3" spans="3:8" x14ac:dyDescent="0.7">
      <c r="C3" s="2">
        <v>1</v>
      </c>
      <c r="D3" s="2" t="s">
        <v>230</v>
      </c>
      <c r="E3" s="2">
        <f>IF(MOD(C3,8)=0,8,MOD(C3,8))</f>
        <v>1</v>
      </c>
      <c r="F3" s="2">
        <f>ROUNDDOWN((C3-1)/8,0)+1</f>
        <v>1</v>
      </c>
      <c r="G3" s="3" t="str">
        <f>VLOOKUP(F3,'b3'!$C$3:$F$28,4,FALSE)</f>
        <v>01000000</v>
      </c>
      <c r="H3" s="2" t="str">
        <f>MID(G3,E3,1)</f>
        <v>0</v>
      </c>
    </row>
    <row r="4" spans="3:8" x14ac:dyDescent="0.7">
      <c r="C4" s="2">
        <v>2</v>
      </c>
      <c r="D4" s="2" t="s">
        <v>229</v>
      </c>
      <c r="E4" s="2">
        <f t="shared" ref="E4:E67" si="0">IF(MOD(C4,8)=0,8,MOD(C4,8))</f>
        <v>2</v>
      </c>
      <c r="F4" s="2">
        <f t="shared" ref="F4:F67" si="1">ROUNDDOWN((C4-1)/8,0)+1</f>
        <v>1</v>
      </c>
      <c r="G4" s="3" t="str">
        <f>VLOOKUP(F4,'b3'!$C$3:$F$28,4,FALSE)</f>
        <v>01000000</v>
      </c>
      <c r="H4" s="2" t="str">
        <f t="shared" ref="H4:H67" si="2">MID(G4,E4,1)</f>
        <v>1</v>
      </c>
    </row>
    <row r="5" spans="3:8" x14ac:dyDescent="0.7">
      <c r="C5" s="2">
        <v>3</v>
      </c>
      <c r="D5" s="2" t="s">
        <v>218</v>
      </c>
      <c r="E5" s="2">
        <f t="shared" si="0"/>
        <v>3</v>
      </c>
      <c r="F5" s="2">
        <f t="shared" si="1"/>
        <v>1</v>
      </c>
      <c r="G5" s="3" t="str">
        <f>VLOOKUP(F5,'b3'!$C$3:$F$28,4,FALSE)</f>
        <v>01000000</v>
      </c>
      <c r="H5" s="2" t="str">
        <f t="shared" si="2"/>
        <v>0</v>
      </c>
    </row>
    <row r="6" spans="3:8" x14ac:dyDescent="0.7">
      <c r="C6" s="2">
        <v>4</v>
      </c>
      <c r="D6" s="2" t="s">
        <v>217</v>
      </c>
      <c r="E6" s="2">
        <f t="shared" si="0"/>
        <v>4</v>
      </c>
      <c r="F6" s="2">
        <f t="shared" si="1"/>
        <v>1</v>
      </c>
      <c r="G6" s="3" t="str">
        <f>VLOOKUP(F6,'b3'!$C$3:$F$28,4,FALSE)</f>
        <v>01000000</v>
      </c>
      <c r="H6" s="2" t="str">
        <f t="shared" si="2"/>
        <v>0</v>
      </c>
    </row>
    <row r="7" spans="3:8" x14ac:dyDescent="0.7">
      <c r="C7" s="2">
        <v>5</v>
      </c>
      <c r="D7" s="2" t="s">
        <v>206</v>
      </c>
      <c r="E7" s="2">
        <f t="shared" si="0"/>
        <v>5</v>
      </c>
      <c r="F7" s="2">
        <f t="shared" si="1"/>
        <v>1</v>
      </c>
      <c r="G7" s="3" t="str">
        <f>VLOOKUP(F7,'b3'!$C$3:$F$28,4,FALSE)</f>
        <v>01000000</v>
      </c>
      <c r="H7" s="2" t="str">
        <f t="shared" si="2"/>
        <v>0</v>
      </c>
    </row>
    <row r="8" spans="3:8" x14ac:dyDescent="0.7">
      <c r="C8" s="2">
        <v>6</v>
      </c>
      <c r="D8" s="2" t="s">
        <v>205</v>
      </c>
      <c r="E8" s="2">
        <f t="shared" si="0"/>
        <v>6</v>
      </c>
      <c r="F8" s="2">
        <f t="shared" si="1"/>
        <v>1</v>
      </c>
      <c r="G8" s="3" t="str">
        <f>VLOOKUP(F8,'b3'!$C$3:$F$28,4,FALSE)</f>
        <v>01000000</v>
      </c>
      <c r="H8" s="2" t="str">
        <f t="shared" si="2"/>
        <v>0</v>
      </c>
    </row>
    <row r="9" spans="3:8" x14ac:dyDescent="0.7">
      <c r="C9" s="2">
        <v>7</v>
      </c>
      <c r="D9" s="2" t="s">
        <v>194</v>
      </c>
      <c r="E9" s="2">
        <f t="shared" si="0"/>
        <v>7</v>
      </c>
      <c r="F9" s="2">
        <f t="shared" si="1"/>
        <v>1</v>
      </c>
      <c r="G9" s="3" t="str">
        <f>VLOOKUP(F9,'b3'!$C$3:$F$28,4,FALSE)</f>
        <v>01000000</v>
      </c>
      <c r="H9" s="2" t="str">
        <f t="shared" si="2"/>
        <v>0</v>
      </c>
    </row>
    <row r="10" spans="3:8" x14ac:dyDescent="0.7">
      <c r="C10" s="2">
        <v>8</v>
      </c>
      <c r="D10" s="2" t="s">
        <v>193</v>
      </c>
      <c r="E10" s="2">
        <f t="shared" si="0"/>
        <v>8</v>
      </c>
      <c r="F10" s="2">
        <f t="shared" si="1"/>
        <v>1</v>
      </c>
      <c r="G10" s="3" t="str">
        <f>VLOOKUP(F10,'b3'!$C$3:$F$28,4,FALSE)</f>
        <v>01000000</v>
      </c>
      <c r="H10" s="2" t="str">
        <f t="shared" si="2"/>
        <v>0</v>
      </c>
    </row>
    <row r="11" spans="3:8" x14ac:dyDescent="0.7">
      <c r="C11" s="2">
        <v>9</v>
      </c>
      <c r="D11" s="2" t="s">
        <v>182</v>
      </c>
      <c r="E11" s="2">
        <f t="shared" si="0"/>
        <v>1</v>
      </c>
      <c r="F11" s="2">
        <f t="shared" si="1"/>
        <v>2</v>
      </c>
      <c r="G11" s="3" t="str">
        <f>VLOOKUP(F11,'b3'!$C$3:$F$28,4,FALSE)</f>
        <v>01010011</v>
      </c>
      <c r="H11" s="2" t="str">
        <f t="shared" si="2"/>
        <v>0</v>
      </c>
    </row>
    <row r="12" spans="3:8" x14ac:dyDescent="0.7">
      <c r="C12" s="2">
        <v>10</v>
      </c>
      <c r="D12" s="2" t="s">
        <v>181</v>
      </c>
      <c r="E12" s="2">
        <f t="shared" si="0"/>
        <v>2</v>
      </c>
      <c r="F12" s="2">
        <f t="shared" si="1"/>
        <v>2</v>
      </c>
      <c r="G12" s="3" t="str">
        <f>VLOOKUP(F12,'b3'!$C$3:$F$28,4,FALSE)</f>
        <v>01010011</v>
      </c>
      <c r="H12" s="2" t="str">
        <f t="shared" si="2"/>
        <v>1</v>
      </c>
    </row>
    <row r="13" spans="3:8" x14ac:dyDescent="0.7">
      <c r="C13" s="2">
        <v>11</v>
      </c>
      <c r="D13" s="2" t="s">
        <v>170</v>
      </c>
      <c r="E13" s="2">
        <f t="shared" si="0"/>
        <v>3</v>
      </c>
      <c r="F13" s="2">
        <f t="shared" si="1"/>
        <v>2</v>
      </c>
      <c r="G13" s="3" t="str">
        <f>VLOOKUP(F13,'b3'!$C$3:$F$28,4,FALSE)</f>
        <v>01010011</v>
      </c>
      <c r="H13" s="2" t="str">
        <f t="shared" si="2"/>
        <v>0</v>
      </c>
    </row>
    <row r="14" spans="3:8" x14ac:dyDescent="0.7">
      <c r="C14" s="2">
        <v>12</v>
      </c>
      <c r="D14" s="2" t="s">
        <v>169</v>
      </c>
      <c r="E14" s="2">
        <f t="shared" si="0"/>
        <v>4</v>
      </c>
      <c r="F14" s="2">
        <f t="shared" si="1"/>
        <v>2</v>
      </c>
      <c r="G14" s="3" t="str">
        <f>VLOOKUP(F14,'b3'!$C$3:$F$28,4,FALSE)</f>
        <v>01010011</v>
      </c>
      <c r="H14" s="2" t="str">
        <f t="shared" si="2"/>
        <v>1</v>
      </c>
    </row>
    <row r="15" spans="3:8" x14ac:dyDescent="0.7">
      <c r="C15" s="2">
        <v>13</v>
      </c>
      <c r="D15" s="2" t="s">
        <v>158</v>
      </c>
      <c r="E15" s="2">
        <f t="shared" si="0"/>
        <v>5</v>
      </c>
      <c r="F15" s="2">
        <f t="shared" si="1"/>
        <v>2</v>
      </c>
      <c r="G15" s="3" t="str">
        <f>VLOOKUP(F15,'b3'!$C$3:$F$28,4,FALSE)</f>
        <v>01010011</v>
      </c>
      <c r="H15" s="2" t="str">
        <f t="shared" si="2"/>
        <v>0</v>
      </c>
    </row>
    <row r="16" spans="3:8" x14ac:dyDescent="0.7">
      <c r="C16" s="2">
        <v>14</v>
      </c>
      <c r="D16" s="2" t="s">
        <v>157</v>
      </c>
      <c r="E16" s="2">
        <f t="shared" si="0"/>
        <v>6</v>
      </c>
      <c r="F16" s="2">
        <f t="shared" si="1"/>
        <v>2</v>
      </c>
      <c r="G16" s="3" t="str">
        <f>VLOOKUP(F16,'b3'!$C$3:$F$28,4,FALSE)</f>
        <v>01010011</v>
      </c>
      <c r="H16" s="2" t="str">
        <f t="shared" si="2"/>
        <v>0</v>
      </c>
    </row>
    <row r="17" spans="3:8" x14ac:dyDescent="0.7">
      <c r="C17" s="2">
        <v>15</v>
      </c>
      <c r="D17" s="2" t="s">
        <v>146</v>
      </c>
      <c r="E17" s="2">
        <f t="shared" si="0"/>
        <v>7</v>
      </c>
      <c r="F17" s="2">
        <f t="shared" si="1"/>
        <v>2</v>
      </c>
      <c r="G17" s="3" t="str">
        <f>VLOOKUP(F17,'b3'!$C$3:$F$28,4,FALSE)</f>
        <v>01010011</v>
      </c>
      <c r="H17" s="2" t="str">
        <f t="shared" si="2"/>
        <v>1</v>
      </c>
    </row>
    <row r="18" spans="3:8" x14ac:dyDescent="0.7">
      <c r="C18" s="2">
        <v>16</v>
      </c>
      <c r="D18" s="2" t="s">
        <v>145</v>
      </c>
      <c r="E18" s="2">
        <f t="shared" si="0"/>
        <v>8</v>
      </c>
      <c r="F18" s="2">
        <f t="shared" si="1"/>
        <v>2</v>
      </c>
      <c r="G18" s="3" t="str">
        <f>VLOOKUP(F18,'b3'!$C$3:$F$28,4,FALSE)</f>
        <v>01010011</v>
      </c>
      <c r="H18" s="2" t="str">
        <f t="shared" si="2"/>
        <v>1</v>
      </c>
    </row>
    <row r="19" spans="3:8" x14ac:dyDescent="0.7">
      <c r="C19" s="2">
        <v>17</v>
      </c>
      <c r="D19" s="2" t="s">
        <v>134</v>
      </c>
      <c r="E19" s="2">
        <f t="shared" si="0"/>
        <v>1</v>
      </c>
      <c r="F19" s="2">
        <f t="shared" si="1"/>
        <v>3</v>
      </c>
      <c r="G19" s="3" t="str">
        <f>VLOOKUP(F19,'b3'!$C$3:$F$28,4,FALSE)</f>
        <v>00010011</v>
      </c>
      <c r="H19" s="2" t="str">
        <f t="shared" si="2"/>
        <v>0</v>
      </c>
    </row>
    <row r="20" spans="3:8" x14ac:dyDescent="0.7">
      <c r="C20" s="2">
        <v>18</v>
      </c>
      <c r="D20" s="2" t="s">
        <v>133</v>
      </c>
      <c r="E20" s="2">
        <f t="shared" si="0"/>
        <v>2</v>
      </c>
      <c r="F20" s="2">
        <f t="shared" si="1"/>
        <v>3</v>
      </c>
      <c r="G20" s="3" t="str">
        <f>VLOOKUP(F20,'b3'!$C$3:$F$28,4,FALSE)</f>
        <v>00010011</v>
      </c>
      <c r="H20" s="2" t="str">
        <f t="shared" si="2"/>
        <v>0</v>
      </c>
    </row>
    <row r="21" spans="3:8" x14ac:dyDescent="0.7">
      <c r="C21" s="2">
        <v>19</v>
      </c>
      <c r="D21" s="2" t="s">
        <v>114</v>
      </c>
      <c r="E21" s="2">
        <f t="shared" si="0"/>
        <v>3</v>
      </c>
      <c r="F21" s="2">
        <f t="shared" si="1"/>
        <v>3</v>
      </c>
      <c r="G21" s="3" t="str">
        <f>VLOOKUP(F21,'b3'!$C$3:$F$28,4,FALSE)</f>
        <v>00010011</v>
      </c>
      <c r="H21" s="2" t="str">
        <f t="shared" si="2"/>
        <v>0</v>
      </c>
    </row>
    <row r="22" spans="3:8" x14ac:dyDescent="0.7">
      <c r="C22" s="2">
        <v>20</v>
      </c>
      <c r="D22" s="2" t="s">
        <v>113</v>
      </c>
      <c r="E22" s="2">
        <f t="shared" si="0"/>
        <v>4</v>
      </c>
      <c r="F22" s="2">
        <f t="shared" si="1"/>
        <v>3</v>
      </c>
      <c r="G22" s="3" t="str">
        <f>VLOOKUP(F22,'b3'!$C$3:$F$28,4,FALSE)</f>
        <v>00010011</v>
      </c>
      <c r="H22" s="2" t="str">
        <f t="shared" si="2"/>
        <v>1</v>
      </c>
    </row>
    <row r="23" spans="3:8" x14ac:dyDescent="0.7">
      <c r="C23" s="2">
        <v>21</v>
      </c>
      <c r="D23" s="2" t="s">
        <v>94</v>
      </c>
      <c r="E23" s="2">
        <f t="shared" si="0"/>
        <v>5</v>
      </c>
      <c r="F23" s="2">
        <f t="shared" si="1"/>
        <v>3</v>
      </c>
      <c r="G23" s="3" t="str">
        <f>VLOOKUP(F23,'b3'!$C$3:$F$28,4,FALSE)</f>
        <v>00010011</v>
      </c>
      <c r="H23" s="2" t="str">
        <f t="shared" si="2"/>
        <v>0</v>
      </c>
    </row>
    <row r="24" spans="3:8" x14ac:dyDescent="0.7">
      <c r="C24" s="2">
        <v>22</v>
      </c>
      <c r="D24" s="2" t="s">
        <v>93</v>
      </c>
      <c r="E24" s="2">
        <f t="shared" si="0"/>
        <v>6</v>
      </c>
      <c r="F24" s="2">
        <f t="shared" si="1"/>
        <v>3</v>
      </c>
      <c r="G24" s="3" t="str">
        <f>VLOOKUP(F24,'b3'!$C$3:$F$28,4,FALSE)</f>
        <v>00010011</v>
      </c>
      <c r="H24" s="2" t="str">
        <f t="shared" si="2"/>
        <v>0</v>
      </c>
    </row>
    <row r="25" spans="3:8" x14ac:dyDescent="0.7">
      <c r="C25" s="2">
        <v>23</v>
      </c>
      <c r="D25" s="2" t="s">
        <v>74</v>
      </c>
      <c r="E25" s="2">
        <f t="shared" si="0"/>
        <v>7</v>
      </c>
      <c r="F25" s="2">
        <f t="shared" si="1"/>
        <v>3</v>
      </c>
      <c r="G25" s="3" t="str">
        <f>VLOOKUP(F25,'b3'!$C$3:$F$28,4,FALSE)</f>
        <v>00010011</v>
      </c>
      <c r="H25" s="2" t="str">
        <f t="shared" si="2"/>
        <v>1</v>
      </c>
    </row>
    <row r="26" spans="3:8" x14ac:dyDescent="0.7">
      <c r="C26" s="2">
        <v>24</v>
      </c>
      <c r="D26" s="2" t="s">
        <v>73</v>
      </c>
      <c r="E26" s="2">
        <f t="shared" si="0"/>
        <v>8</v>
      </c>
      <c r="F26" s="2">
        <f t="shared" si="1"/>
        <v>3</v>
      </c>
      <c r="G26" s="3" t="str">
        <f>VLOOKUP(F26,'b3'!$C$3:$F$28,4,FALSE)</f>
        <v>00010011</v>
      </c>
      <c r="H26" s="2" t="str">
        <f t="shared" si="2"/>
        <v>1</v>
      </c>
    </row>
    <row r="27" spans="3:8" x14ac:dyDescent="0.7">
      <c r="C27" s="2">
        <v>25</v>
      </c>
      <c r="D27" s="2" t="s">
        <v>72</v>
      </c>
      <c r="E27" s="2">
        <f t="shared" si="0"/>
        <v>1</v>
      </c>
      <c r="F27" s="2">
        <f t="shared" si="1"/>
        <v>4</v>
      </c>
      <c r="G27" s="3" t="str">
        <f>VLOOKUP(F27,'b3'!$C$3:$F$28,4,FALSE)</f>
        <v>00101110</v>
      </c>
      <c r="H27" s="2" t="str">
        <f t="shared" si="2"/>
        <v>0</v>
      </c>
    </row>
    <row r="28" spans="3:8" x14ac:dyDescent="0.7">
      <c r="C28" s="2">
        <v>26</v>
      </c>
      <c r="D28" s="2" t="s">
        <v>71</v>
      </c>
      <c r="E28" s="2">
        <f t="shared" si="0"/>
        <v>2</v>
      </c>
      <c r="F28" s="2">
        <f t="shared" si="1"/>
        <v>4</v>
      </c>
      <c r="G28" s="3" t="str">
        <f>VLOOKUP(F28,'b3'!$C$3:$F$28,4,FALSE)</f>
        <v>00101110</v>
      </c>
      <c r="H28" s="2" t="str">
        <f t="shared" si="2"/>
        <v>0</v>
      </c>
    </row>
    <row r="29" spans="3:8" x14ac:dyDescent="0.7">
      <c r="C29" s="2">
        <v>27</v>
      </c>
      <c r="D29" s="2" t="s">
        <v>92</v>
      </c>
      <c r="E29" s="2">
        <f t="shared" si="0"/>
        <v>3</v>
      </c>
      <c r="F29" s="2">
        <f t="shared" si="1"/>
        <v>4</v>
      </c>
      <c r="G29" s="3" t="str">
        <f>VLOOKUP(F29,'b3'!$C$3:$F$28,4,FALSE)</f>
        <v>00101110</v>
      </c>
      <c r="H29" s="2" t="str">
        <f t="shared" si="2"/>
        <v>1</v>
      </c>
    </row>
    <row r="30" spans="3:8" x14ac:dyDescent="0.7">
      <c r="C30" s="2">
        <v>28</v>
      </c>
      <c r="D30" s="2" t="s">
        <v>91</v>
      </c>
      <c r="E30" s="2">
        <f t="shared" si="0"/>
        <v>4</v>
      </c>
      <c r="F30" s="2">
        <f t="shared" si="1"/>
        <v>4</v>
      </c>
      <c r="G30" s="3" t="str">
        <f>VLOOKUP(F30,'b3'!$C$3:$F$28,4,FALSE)</f>
        <v>00101110</v>
      </c>
      <c r="H30" s="2" t="str">
        <f t="shared" si="2"/>
        <v>0</v>
      </c>
    </row>
    <row r="31" spans="3:8" x14ac:dyDescent="0.7">
      <c r="C31" s="2">
        <v>29</v>
      </c>
      <c r="D31" s="2" t="s">
        <v>112</v>
      </c>
      <c r="E31" s="2">
        <f t="shared" si="0"/>
        <v>5</v>
      </c>
      <c r="F31" s="2">
        <f t="shared" si="1"/>
        <v>4</v>
      </c>
      <c r="G31" s="3" t="str">
        <f>VLOOKUP(F31,'b3'!$C$3:$F$28,4,FALSE)</f>
        <v>00101110</v>
      </c>
      <c r="H31" s="2" t="str">
        <f t="shared" si="2"/>
        <v>1</v>
      </c>
    </row>
    <row r="32" spans="3:8" x14ac:dyDescent="0.7">
      <c r="C32" s="2">
        <v>30</v>
      </c>
      <c r="D32" s="2" t="s">
        <v>111</v>
      </c>
      <c r="E32" s="2">
        <f t="shared" si="0"/>
        <v>6</v>
      </c>
      <c r="F32" s="2">
        <f t="shared" si="1"/>
        <v>4</v>
      </c>
      <c r="G32" s="3" t="str">
        <f>VLOOKUP(F32,'b3'!$C$3:$F$28,4,FALSE)</f>
        <v>00101110</v>
      </c>
      <c r="H32" s="2" t="str">
        <f t="shared" si="2"/>
        <v>1</v>
      </c>
    </row>
    <row r="33" spans="3:8" x14ac:dyDescent="0.7">
      <c r="C33" s="2">
        <v>31</v>
      </c>
      <c r="D33" s="2" t="s">
        <v>132</v>
      </c>
      <c r="E33" s="2">
        <f t="shared" si="0"/>
        <v>7</v>
      </c>
      <c r="F33" s="2">
        <f t="shared" si="1"/>
        <v>4</v>
      </c>
      <c r="G33" s="3" t="str">
        <f>VLOOKUP(F33,'b3'!$C$3:$F$28,4,FALSE)</f>
        <v>00101110</v>
      </c>
      <c r="H33" s="2" t="str">
        <f t="shared" si="2"/>
        <v>1</v>
      </c>
    </row>
    <row r="34" spans="3:8" x14ac:dyDescent="0.7">
      <c r="C34" s="2">
        <v>32</v>
      </c>
      <c r="D34" s="2" t="s">
        <v>131</v>
      </c>
      <c r="E34" s="2">
        <f t="shared" si="0"/>
        <v>8</v>
      </c>
      <c r="F34" s="2">
        <f t="shared" si="1"/>
        <v>4</v>
      </c>
      <c r="G34" s="3" t="str">
        <f>VLOOKUP(F34,'b3'!$C$3:$F$28,4,FALSE)</f>
        <v>00101110</v>
      </c>
      <c r="H34" s="2" t="str">
        <f t="shared" si="2"/>
        <v>0</v>
      </c>
    </row>
    <row r="35" spans="3:8" x14ac:dyDescent="0.7">
      <c r="C35" s="2">
        <v>33</v>
      </c>
      <c r="D35" s="2" t="s">
        <v>144</v>
      </c>
      <c r="E35" s="2">
        <f t="shared" si="0"/>
        <v>1</v>
      </c>
      <c r="F35" s="2">
        <f t="shared" si="1"/>
        <v>5</v>
      </c>
      <c r="G35" s="3" t="str">
        <f>VLOOKUP(F35,'b3'!$C$3:$F$28,4,FALSE)</f>
        <v>00111000</v>
      </c>
      <c r="H35" s="2" t="str">
        <f t="shared" si="2"/>
        <v>0</v>
      </c>
    </row>
    <row r="36" spans="3:8" x14ac:dyDescent="0.7">
      <c r="C36" s="2">
        <v>34</v>
      </c>
      <c r="D36" s="2" t="s">
        <v>143</v>
      </c>
      <c r="E36" s="2">
        <f t="shared" si="0"/>
        <v>2</v>
      </c>
      <c r="F36" s="2">
        <f t="shared" si="1"/>
        <v>5</v>
      </c>
      <c r="G36" s="3" t="str">
        <f>VLOOKUP(F36,'b3'!$C$3:$F$28,4,FALSE)</f>
        <v>00111000</v>
      </c>
      <c r="H36" s="2" t="str">
        <f t="shared" si="2"/>
        <v>0</v>
      </c>
    </row>
    <row r="37" spans="3:8" x14ac:dyDescent="0.7">
      <c r="C37" s="2">
        <v>35</v>
      </c>
      <c r="D37" s="2" t="s">
        <v>156</v>
      </c>
      <c r="E37" s="2">
        <f t="shared" si="0"/>
        <v>3</v>
      </c>
      <c r="F37" s="2">
        <f t="shared" si="1"/>
        <v>5</v>
      </c>
      <c r="G37" s="3" t="str">
        <f>VLOOKUP(F37,'b3'!$C$3:$F$28,4,FALSE)</f>
        <v>00111000</v>
      </c>
      <c r="H37" s="2" t="str">
        <f t="shared" si="2"/>
        <v>1</v>
      </c>
    </row>
    <row r="38" spans="3:8" x14ac:dyDescent="0.7">
      <c r="C38" s="2">
        <v>36</v>
      </c>
      <c r="D38" s="2" t="s">
        <v>155</v>
      </c>
      <c r="E38" s="2">
        <f t="shared" si="0"/>
        <v>4</v>
      </c>
      <c r="F38" s="2">
        <f t="shared" si="1"/>
        <v>5</v>
      </c>
      <c r="G38" s="3" t="str">
        <f>VLOOKUP(F38,'b3'!$C$3:$F$28,4,FALSE)</f>
        <v>00111000</v>
      </c>
      <c r="H38" s="2" t="str">
        <f t="shared" si="2"/>
        <v>1</v>
      </c>
    </row>
    <row r="39" spans="3:8" x14ac:dyDescent="0.7">
      <c r="C39" s="2">
        <v>37</v>
      </c>
      <c r="D39" s="2" t="s">
        <v>168</v>
      </c>
      <c r="E39" s="2">
        <f t="shared" si="0"/>
        <v>5</v>
      </c>
      <c r="F39" s="2">
        <f t="shared" si="1"/>
        <v>5</v>
      </c>
      <c r="G39" s="3" t="str">
        <f>VLOOKUP(F39,'b3'!$C$3:$F$28,4,FALSE)</f>
        <v>00111000</v>
      </c>
      <c r="H39" s="2" t="str">
        <f t="shared" si="2"/>
        <v>1</v>
      </c>
    </row>
    <row r="40" spans="3:8" x14ac:dyDescent="0.7">
      <c r="C40" s="2">
        <v>38</v>
      </c>
      <c r="D40" s="2" t="s">
        <v>167</v>
      </c>
      <c r="E40" s="2">
        <f t="shared" si="0"/>
        <v>6</v>
      </c>
      <c r="F40" s="2">
        <f t="shared" si="1"/>
        <v>5</v>
      </c>
      <c r="G40" s="3" t="str">
        <f>VLOOKUP(F40,'b3'!$C$3:$F$28,4,FALSE)</f>
        <v>00111000</v>
      </c>
      <c r="H40" s="2" t="str">
        <f t="shared" si="2"/>
        <v>0</v>
      </c>
    </row>
    <row r="41" spans="3:8" x14ac:dyDescent="0.7">
      <c r="C41" s="2">
        <v>39</v>
      </c>
      <c r="D41" s="2" t="s">
        <v>180</v>
      </c>
      <c r="E41" s="2">
        <f t="shared" si="0"/>
        <v>7</v>
      </c>
      <c r="F41" s="2">
        <f t="shared" si="1"/>
        <v>5</v>
      </c>
      <c r="G41" s="3" t="str">
        <f>VLOOKUP(F41,'b3'!$C$3:$F$28,4,FALSE)</f>
        <v>00111000</v>
      </c>
      <c r="H41" s="2" t="str">
        <f t="shared" si="2"/>
        <v>0</v>
      </c>
    </row>
    <row r="42" spans="3:8" x14ac:dyDescent="0.7">
      <c r="C42" s="2">
        <v>40</v>
      </c>
      <c r="D42" s="2" t="s">
        <v>179</v>
      </c>
      <c r="E42" s="2">
        <f t="shared" si="0"/>
        <v>8</v>
      </c>
      <c r="F42" s="2">
        <f t="shared" si="1"/>
        <v>5</v>
      </c>
      <c r="G42" s="3" t="str">
        <f>VLOOKUP(F42,'b3'!$C$3:$F$28,4,FALSE)</f>
        <v>00111000</v>
      </c>
      <c r="H42" s="2" t="str">
        <f t="shared" si="2"/>
        <v>0</v>
      </c>
    </row>
    <row r="43" spans="3:8" x14ac:dyDescent="0.7">
      <c r="C43" s="2">
        <v>41</v>
      </c>
      <c r="D43" s="2" t="s">
        <v>192</v>
      </c>
      <c r="E43" s="2">
        <f t="shared" si="0"/>
        <v>1</v>
      </c>
      <c r="F43" s="2">
        <f t="shared" si="1"/>
        <v>6</v>
      </c>
      <c r="G43" s="3" t="str">
        <f>VLOOKUP(F43,'b3'!$C$3:$F$28,4,FALSE)</f>
        <v>00101010</v>
      </c>
      <c r="H43" s="2" t="str">
        <f t="shared" si="2"/>
        <v>0</v>
      </c>
    </row>
    <row r="44" spans="3:8" x14ac:dyDescent="0.7">
      <c r="C44" s="2">
        <v>42</v>
      </c>
      <c r="D44" s="2" t="s">
        <v>191</v>
      </c>
      <c r="E44" s="2">
        <f t="shared" si="0"/>
        <v>2</v>
      </c>
      <c r="F44" s="2">
        <f t="shared" si="1"/>
        <v>6</v>
      </c>
      <c r="G44" s="3" t="str">
        <f>VLOOKUP(F44,'b3'!$C$3:$F$28,4,FALSE)</f>
        <v>00101010</v>
      </c>
      <c r="H44" s="2" t="str">
        <f t="shared" si="2"/>
        <v>0</v>
      </c>
    </row>
    <row r="45" spans="3:8" x14ac:dyDescent="0.7">
      <c r="C45" s="2">
        <v>43</v>
      </c>
      <c r="D45" s="2" t="s">
        <v>204</v>
      </c>
      <c r="E45" s="2">
        <f t="shared" si="0"/>
        <v>3</v>
      </c>
      <c r="F45" s="2">
        <f t="shared" si="1"/>
        <v>6</v>
      </c>
      <c r="G45" s="3" t="str">
        <f>VLOOKUP(F45,'b3'!$C$3:$F$28,4,FALSE)</f>
        <v>00101010</v>
      </c>
      <c r="H45" s="2" t="str">
        <f t="shared" si="2"/>
        <v>1</v>
      </c>
    </row>
    <row r="46" spans="3:8" x14ac:dyDescent="0.7">
      <c r="C46" s="2">
        <v>44</v>
      </c>
      <c r="D46" s="2" t="s">
        <v>203</v>
      </c>
      <c r="E46" s="2">
        <f t="shared" si="0"/>
        <v>4</v>
      </c>
      <c r="F46" s="2">
        <f t="shared" si="1"/>
        <v>6</v>
      </c>
      <c r="G46" s="3" t="str">
        <f>VLOOKUP(F46,'b3'!$C$3:$F$28,4,FALSE)</f>
        <v>00101010</v>
      </c>
      <c r="H46" s="2" t="str">
        <f t="shared" si="2"/>
        <v>0</v>
      </c>
    </row>
    <row r="47" spans="3:8" x14ac:dyDescent="0.7">
      <c r="C47" s="2">
        <v>45</v>
      </c>
      <c r="D47" s="2" t="s">
        <v>216</v>
      </c>
      <c r="E47" s="2">
        <f t="shared" si="0"/>
        <v>5</v>
      </c>
      <c r="F47" s="2">
        <f t="shared" si="1"/>
        <v>6</v>
      </c>
      <c r="G47" s="3" t="str">
        <f>VLOOKUP(F47,'b3'!$C$3:$F$28,4,FALSE)</f>
        <v>00101010</v>
      </c>
      <c r="H47" s="2" t="str">
        <f t="shared" si="2"/>
        <v>1</v>
      </c>
    </row>
    <row r="48" spans="3:8" x14ac:dyDescent="0.7">
      <c r="C48" s="2">
        <v>46</v>
      </c>
      <c r="D48" s="2" t="s">
        <v>215</v>
      </c>
      <c r="E48" s="2">
        <f t="shared" si="0"/>
        <v>6</v>
      </c>
      <c r="F48" s="2">
        <f t="shared" si="1"/>
        <v>6</v>
      </c>
      <c r="G48" s="3" t="str">
        <f>VLOOKUP(F48,'b3'!$C$3:$F$28,4,FALSE)</f>
        <v>00101010</v>
      </c>
      <c r="H48" s="2" t="str">
        <f t="shared" si="2"/>
        <v>0</v>
      </c>
    </row>
    <row r="49" spans="3:8" x14ac:dyDescent="0.7">
      <c r="C49" s="2">
        <v>47</v>
      </c>
      <c r="D49" s="2" t="s">
        <v>228</v>
      </c>
      <c r="E49" s="2">
        <f t="shared" si="0"/>
        <v>7</v>
      </c>
      <c r="F49" s="2">
        <f t="shared" si="1"/>
        <v>6</v>
      </c>
      <c r="G49" s="3" t="str">
        <f>VLOOKUP(F49,'b3'!$C$3:$F$28,4,FALSE)</f>
        <v>00101010</v>
      </c>
      <c r="H49" s="2" t="str">
        <f t="shared" si="2"/>
        <v>1</v>
      </c>
    </row>
    <row r="50" spans="3:8" x14ac:dyDescent="0.7">
      <c r="C50" s="2">
        <v>48</v>
      </c>
      <c r="D50" s="2" t="s">
        <v>227</v>
      </c>
      <c r="E50" s="2">
        <f t="shared" si="0"/>
        <v>8</v>
      </c>
      <c r="F50" s="2">
        <f t="shared" si="1"/>
        <v>6</v>
      </c>
      <c r="G50" s="3" t="str">
        <f>VLOOKUP(F50,'b3'!$C$3:$F$28,4,FALSE)</f>
        <v>00101010</v>
      </c>
      <c r="H50" s="2" t="str">
        <f t="shared" si="2"/>
        <v>0</v>
      </c>
    </row>
    <row r="51" spans="3:8" x14ac:dyDescent="0.7">
      <c r="C51" s="2">
        <v>49</v>
      </c>
      <c r="D51" s="2" t="s">
        <v>226</v>
      </c>
      <c r="E51" s="2">
        <f t="shared" si="0"/>
        <v>1</v>
      </c>
      <c r="F51" s="2">
        <f t="shared" si="1"/>
        <v>7</v>
      </c>
      <c r="G51" s="3" t="str">
        <f>VLOOKUP(F51,'b3'!$C$3:$F$28,4,FALSE)</f>
        <v>00100000</v>
      </c>
      <c r="H51" s="2" t="str">
        <f t="shared" si="2"/>
        <v>0</v>
      </c>
    </row>
    <row r="52" spans="3:8" x14ac:dyDescent="0.7">
      <c r="C52" s="2">
        <v>50</v>
      </c>
      <c r="D52" s="2" t="s">
        <v>225</v>
      </c>
      <c r="E52" s="2">
        <f t="shared" si="0"/>
        <v>2</v>
      </c>
      <c r="F52" s="2">
        <f t="shared" si="1"/>
        <v>7</v>
      </c>
      <c r="G52" s="3" t="str">
        <f>VLOOKUP(F52,'b3'!$C$3:$F$28,4,FALSE)</f>
        <v>00100000</v>
      </c>
      <c r="H52" s="2" t="str">
        <f t="shared" si="2"/>
        <v>0</v>
      </c>
    </row>
    <row r="53" spans="3:8" x14ac:dyDescent="0.7">
      <c r="C53" s="2">
        <v>51</v>
      </c>
      <c r="D53" s="2" t="s">
        <v>214</v>
      </c>
      <c r="E53" s="2">
        <f t="shared" si="0"/>
        <v>3</v>
      </c>
      <c r="F53" s="2">
        <f t="shared" si="1"/>
        <v>7</v>
      </c>
      <c r="G53" s="3" t="str">
        <f>VLOOKUP(F53,'b3'!$C$3:$F$28,4,FALSE)</f>
        <v>00100000</v>
      </c>
      <c r="H53" s="2" t="str">
        <f t="shared" si="2"/>
        <v>1</v>
      </c>
    </row>
    <row r="54" spans="3:8" x14ac:dyDescent="0.7">
      <c r="C54" s="2">
        <v>52</v>
      </c>
      <c r="D54" s="2" t="s">
        <v>213</v>
      </c>
      <c r="E54" s="2">
        <f t="shared" si="0"/>
        <v>4</v>
      </c>
      <c r="F54" s="2">
        <f t="shared" si="1"/>
        <v>7</v>
      </c>
      <c r="G54" s="3" t="str">
        <f>VLOOKUP(F54,'b3'!$C$3:$F$28,4,FALSE)</f>
        <v>00100000</v>
      </c>
      <c r="H54" s="2" t="str">
        <f t="shared" si="2"/>
        <v>0</v>
      </c>
    </row>
    <row r="55" spans="3:8" x14ac:dyDescent="0.7">
      <c r="C55" s="2">
        <v>53</v>
      </c>
      <c r="D55" s="2" t="s">
        <v>202</v>
      </c>
      <c r="E55" s="2">
        <f t="shared" si="0"/>
        <v>5</v>
      </c>
      <c r="F55" s="2">
        <f t="shared" si="1"/>
        <v>7</v>
      </c>
      <c r="G55" s="3" t="str">
        <f>VLOOKUP(F55,'b3'!$C$3:$F$28,4,FALSE)</f>
        <v>00100000</v>
      </c>
      <c r="H55" s="2" t="str">
        <f t="shared" si="2"/>
        <v>0</v>
      </c>
    </row>
    <row r="56" spans="3:8" x14ac:dyDescent="0.7">
      <c r="C56" s="2">
        <v>54</v>
      </c>
      <c r="D56" s="2" t="s">
        <v>201</v>
      </c>
      <c r="E56" s="2">
        <f t="shared" si="0"/>
        <v>6</v>
      </c>
      <c r="F56" s="2">
        <f t="shared" si="1"/>
        <v>7</v>
      </c>
      <c r="G56" s="3" t="str">
        <f>VLOOKUP(F56,'b3'!$C$3:$F$28,4,FALSE)</f>
        <v>00100000</v>
      </c>
      <c r="H56" s="2" t="str">
        <f t="shared" si="2"/>
        <v>0</v>
      </c>
    </row>
    <row r="57" spans="3:8" x14ac:dyDescent="0.7">
      <c r="C57" s="2">
        <v>55</v>
      </c>
      <c r="D57" s="2" t="s">
        <v>190</v>
      </c>
      <c r="E57" s="2">
        <f t="shared" si="0"/>
        <v>7</v>
      </c>
      <c r="F57" s="2">
        <f t="shared" si="1"/>
        <v>7</v>
      </c>
      <c r="G57" s="3" t="str">
        <f>VLOOKUP(F57,'b3'!$C$3:$F$28,4,FALSE)</f>
        <v>00100000</v>
      </c>
      <c r="H57" s="2" t="str">
        <f t="shared" si="2"/>
        <v>0</v>
      </c>
    </row>
    <row r="58" spans="3:8" x14ac:dyDescent="0.7">
      <c r="C58" s="2">
        <v>56</v>
      </c>
      <c r="D58" s="2" t="s">
        <v>189</v>
      </c>
      <c r="E58" s="2">
        <f t="shared" si="0"/>
        <v>8</v>
      </c>
      <c r="F58" s="2">
        <f t="shared" si="1"/>
        <v>7</v>
      </c>
      <c r="G58" s="3" t="str">
        <f>VLOOKUP(F58,'b3'!$C$3:$F$28,4,FALSE)</f>
        <v>00100000</v>
      </c>
      <c r="H58" s="2" t="str">
        <f t="shared" si="2"/>
        <v>0</v>
      </c>
    </row>
    <row r="59" spans="3:8" x14ac:dyDescent="0.7">
      <c r="C59" s="2">
        <v>57</v>
      </c>
      <c r="D59" s="2" t="s">
        <v>178</v>
      </c>
      <c r="E59" s="2">
        <f t="shared" si="0"/>
        <v>1</v>
      </c>
      <c r="F59" s="2">
        <f t="shared" si="1"/>
        <v>8</v>
      </c>
      <c r="G59" s="3" t="str">
        <f>VLOOKUP(F59,'b3'!$C$3:$F$28,4,FALSE)</f>
        <v>11101100</v>
      </c>
      <c r="H59" s="2" t="str">
        <f t="shared" si="2"/>
        <v>1</v>
      </c>
    </row>
    <row r="60" spans="3:8" x14ac:dyDescent="0.7">
      <c r="C60" s="2">
        <v>58</v>
      </c>
      <c r="D60" s="2" t="s">
        <v>177</v>
      </c>
      <c r="E60" s="2">
        <f t="shared" si="0"/>
        <v>2</v>
      </c>
      <c r="F60" s="2">
        <f t="shared" si="1"/>
        <v>8</v>
      </c>
      <c r="G60" s="3" t="str">
        <f>VLOOKUP(F60,'b3'!$C$3:$F$28,4,FALSE)</f>
        <v>11101100</v>
      </c>
      <c r="H60" s="2" t="str">
        <f t="shared" si="2"/>
        <v>1</v>
      </c>
    </row>
    <row r="61" spans="3:8" x14ac:dyDescent="0.7">
      <c r="C61" s="2">
        <v>59</v>
      </c>
      <c r="D61" s="2" t="s">
        <v>166</v>
      </c>
      <c r="E61" s="2">
        <f t="shared" si="0"/>
        <v>3</v>
      </c>
      <c r="F61" s="2">
        <f t="shared" si="1"/>
        <v>8</v>
      </c>
      <c r="G61" s="3" t="str">
        <f>VLOOKUP(F61,'b3'!$C$3:$F$28,4,FALSE)</f>
        <v>11101100</v>
      </c>
      <c r="H61" s="2" t="str">
        <f t="shared" si="2"/>
        <v>1</v>
      </c>
    </row>
    <row r="62" spans="3:8" x14ac:dyDescent="0.7">
      <c r="C62" s="2">
        <v>60</v>
      </c>
      <c r="D62" s="2" t="s">
        <v>165</v>
      </c>
      <c r="E62" s="2">
        <f t="shared" si="0"/>
        <v>4</v>
      </c>
      <c r="F62" s="2">
        <f t="shared" si="1"/>
        <v>8</v>
      </c>
      <c r="G62" s="3" t="str">
        <f>VLOOKUP(F62,'b3'!$C$3:$F$28,4,FALSE)</f>
        <v>11101100</v>
      </c>
      <c r="H62" s="2" t="str">
        <f t="shared" si="2"/>
        <v>0</v>
      </c>
    </row>
    <row r="63" spans="3:8" x14ac:dyDescent="0.7">
      <c r="C63" s="2">
        <v>61</v>
      </c>
      <c r="D63" s="2" t="s">
        <v>154</v>
      </c>
      <c r="E63" s="2">
        <f t="shared" si="0"/>
        <v>5</v>
      </c>
      <c r="F63" s="2">
        <f t="shared" si="1"/>
        <v>8</v>
      </c>
      <c r="G63" s="3" t="str">
        <f>VLOOKUP(F63,'b3'!$C$3:$F$28,4,FALSE)</f>
        <v>11101100</v>
      </c>
      <c r="H63" s="2" t="str">
        <f t="shared" si="2"/>
        <v>1</v>
      </c>
    </row>
    <row r="64" spans="3:8" x14ac:dyDescent="0.7">
      <c r="C64" s="2">
        <v>62</v>
      </c>
      <c r="D64" s="2" t="s">
        <v>153</v>
      </c>
      <c r="E64" s="2">
        <f t="shared" si="0"/>
        <v>6</v>
      </c>
      <c r="F64" s="2">
        <f t="shared" si="1"/>
        <v>8</v>
      </c>
      <c r="G64" s="3" t="str">
        <f>VLOOKUP(F64,'b3'!$C$3:$F$28,4,FALSE)</f>
        <v>11101100</v>
      </c>
      <c r="H64" s="2" t="str">
        <f t="shared" si="2"/>
        <v>1</v>
      </c>
    </row>
    <row r="65" spans="3:8" x14ac:dyDescent="0.7">
      <c r="C65" s="2">
        <v>63</v>
      </c>
      <c r="D65" s="2" t="s">
        <v>142</v>
      </c>
      <c r="E65" s="2">
        <f t="shared" si="0"/>
        <v>7</v>
      </c>
      <c r="F65" s="2">
        <f t="shared" si="1"/>
        <v>8</v>
      </c>
      <c r="G65" s="3" t="str">
        <f>VLOOKUP(F65,'b3'!$C$3:$F$28,4,FALSE)</f>
        <v>11101100</v>
      </c>
      <c r="H65" s="2" t="str">
        <f t="shared" si="2"/>
        <v>0</v>
      </c>
    </row>
    <row r="66" spans="3:8" x14ac:dyDescent="0.7">
      <c r="C66" s="2">
        <v>64</v>
      </c>
      <c r="D66" s="2" t="s">
        <v>141</v>
      </c>
      <c r="E66" s="2">
        <f t="shared" si="0"/>
        <v>8</v>
      </c>
      <c r="F66" s="2">
        <f t="shared" si="1"/>
        <v>8</v>
      </c>
      <c r="G66" s="3" t="str">
        <f>VLOOKUP(F66,'b3'!$C$3:$F$28,4,FALSE)</f>
        <v>11101100</v>
      </c>
      <c r="H66" s="2" t="str">
        <f t="shared" si="2"/>
        <v>0</v>
      </c>
    </row>
    <row r="67" spans="3:8" x14ac:dyDescent="0.7">
      <c r="C67" s="2">
        <v>65</v>
      </c>
      <c r="D67" s="2" t="s">
        <v>130</v>
      </c>
      <c r="E67" s="2">
        <f t="shared" si="0"/>
        <v>1</v>
      </c>
      <c r="F67" s="2">
        <f t="shared" si="1"/>
        <v>9</v>
      </c>
      <c r="G67" s="3" t="str">
        <f>VLOOKUP(F67,'b3'!$C$3:$F$28,4,FALSE)</f>
        <v>00010001</v>
      </c>
      <c r="H67" s="2" t="str">
        <f t="shared" si="2"/>
        <v>0</v>
      </c>
    </row>
    <row r="68" spans="3:8" x14ac:dyDescent="0.7">
      <c r="C68" s="2">
        <v>66</v>
      </c>
      <c r="D68" s="2" t="s">
        <v>129</v>
      </c>
      <c r="E68" s="2">
        <f t="shared" ref="E68:E131" si="3">IF(MOD(C68,8)=0,8,MOD(C68,8))</f>
        <v>2</v>
      </c>
      <c r="F68" s="2">
        <f t="shared" ref="F68:F131" si="4">ROUNDDOWN((C68-1)/8,0)+1</f>
        <v>9</v>
      </c>
      <c r="G68" s="3" t="str">
        <f>VLOOKUP(F68,'b3'!$C$3:$F$28,4,FALSE)</f>
        <v>00010001</v>
      </c>
      <c r="H68" s="2" t="str">
        <f t="shared" ref="H68:H131" si="5">MID(G68,E68,1)</f>
        <v>0</v>
      </c>
    </row>
    <row r="69" spans="3:8" x14ac:dyDescent="0.7">
      <c r="C69" s="2">
        <v>67</v>
      </c>
      <c r="D69" s="2" t="s">
        <v>110</v>
      </c>
      <c r="E69" s="2">
        <f t="shared" si="3"/>
        <v>3</v>
      </c>
      <c r="F69" s="2">
        <f t="shared" si="4"/>
        <v>9</v>
      </c>
      <c r="G69" s="3" t="str">
        <f>VLOOKUP(F69,'b3'!$C$3:$F$28,4,FALSE)</f>
        <v>00010001</v>
      </c>
      <c r="H69" s="2" t="str">
        <f t="shared" si="5"/>
        <v>0</v>
      </c>
    </row>
    <row r="70" spans="3:8" x14ac:dyDescent="0.7">
      <c r="C70" s="2">
        <v>68</v>
      </c>
      <c r="D70" s="2" t="s">
        <v>109</v>
      </c>
      <c r="E70" s="2">
        <f t="shared" si="3"/>
        <v>4</v>
      </c>
      <c r="F70" s="2">
        <f t="shared" si="4"/>
        <v>9</v>
      </c>
      <c r="G70" s="3" t="str">
        <f>VLOOKUP(F70,'b3'!$C$3:$F$28,4,FALSE)</f>
        <v>00010001</v>
      </c>
      <c r="H70" s="2" t="str">
        <f t="shared" si="5"/>
        <v>1</v>
      </c>
    </row>
    <row r="71" spans="3:8" x14ac:dyDescent="0.7">
      <c r="C71" s="2">
        <v>69</v>
      </c>
      <c r="D71" s="2" t="s">
        <v>90</v>
      </c>
      <c r="E71" s="2">
        <f t="shared" si="3"/>
        <v>5</v>
      </c>
      <c r="F71" s="2">
        <f t="shared" si="4"/>
        <v>9</v>
      </c>
      <c r="G71" s="3" t="str">
        <f>VLOOKUP(F71,'b3'!$C$3:$F$28,4,FALSE)</f>
        <v>00010001</v>
      </c>
      <c r="H71" s="2" t="str">
        <f t="shared" si="5"/>
        <v>0</v>
      </c>
    </row>
    <row r="72" spans="3:8" x14ac:dyDescent="0.7">
      <c r="C72" s="2">
        <v>70</v>
      </c>
      <c r="D72" s="2" t="s">
        <v>89</v>
      </c>
      <c r="E72" s="2">
        <f t="shared" si="3"/>
        <v>6</v>
      </c>
      <c r="F72" s="2">
        <f t="shared" si="4"/>
        <v>9</v>
      </c>
      <c r="G72" s="3" t="str">
        <f>VLOOKUP(F72,'b3'!$C$3:$F$28,4,FALSE)</f>
        <v>00010001</v>
      </c>
      <c r="H72" s="2" t="str">
        <f t="shared" si="5"/>
        <v>0</v>
      </c>
    </row>
    <row r="73" spans="3:8" x14ac:dyDescent="0.7">
      <c r="C73" s="2">
        <v>71</v>
      </c>
      <c r="D73" s="2" t="s">
        <v>70</v>
      </c>
      <c r="E73" s="2">
        <f t="shared" si="3"/>
        <v>7</v>
      </c>
      <c r="F73" s="2">
        <f t="shared" si="4"/>
        <v>9</v>
      </c>
      <c r="G73" s="3" t="str">
        <f>VLOOKUP(F73,'b3'!$C$3:$F$28,4,FALSE)</f>
        <v>00010001</v>
      </c>
      <c r="H73" s="2" t="str">
        <f t="shared" si="5"/>
        <v>0</v>
      </c>
    </row>
    <row r="74" spans="3:8" x14ac:dyDescent="0.7">
      <c r="C74" s="2">
        <v>72</v>
      </c>
      <c r="D74" s="2" t="s">
        <v>69</v>
      </c>
      <c r="E74" s="2">
        <f t="shared" si="3"/>
        <v>8</v>
      </c>
      <c r="F74" s="2">
        <f t="shared" si="4"/>
        <v>9</v>
      </c>
      <c r="G74" s="3" t="str">
        <f>VLOOKUP(F74,'b3'!$C$3:$F$28,4,FALSE)</f>
        <v>00010001</v>
      </c>
      <c r="H74" s="2" t="str">
        <f t="shared" si="5"/>
        <v>1</v>
      </c>
    </row>
    <row r="75" spans="3:8" x14ac:dyDescent="0.7">
      <c r="C75" s="2">
        <v>73</v>
      </c>
      <c r="D75" s="2" t="s">
        <v>68</v>
      </c>
      <c r="E75" s="2">
        <f t="shared" si="3"/>
        <v>1</v>
      </c>
      <c r="F75" s="2">
        <f t="shared" si="4"/>
        <v>10</v>
      </c>
      <c r="G75" s="3" t="str">
        <f ca="1">VLOOKUP(F75,'b3'!$C$3:$F$28,4,FALSE)</f>
        <v>10111000</v>
      </c>
      <c r="H75" s="2" t="str">
        <f t="shared" ca="1" si="5"/>
        <v>1</v>
      </c>
    </row>
    <row r="76" spans="3:8" x14ac:dyDescent="0.7">
      <c r="C76" s="2">
        <v>74</v>
      </c>
      <c r="D76" s="2" t="s">
        <v>67</v>
      </c>
      <c r="E76" s="2">
        <f t="shared" si="3"/>
        <v>2</v>
      </c>
      <c r="F76" s="2">
        <f t="shared" si="4"/>
        <v>10</v>
      </c>
      <c r="G76" s="3" t="str">
        <f ca="1">VLOOKUP(F76,'b3'!$C$3:$F$28,4,FALSE)</f>
        <v>10111000</v>
      </c>
      <c r="H76" s="2" t="str">
        <f t="shared" ca="1" si="5"/>
        <v>0</v>
      </c>
    </row>
    <row r="77" spans="3:8" x14ac:dyDescent="0.7">
      <c r="C77" s="2">
        <v>75</v>
      </c>
      <c r="D77" s="2" t="s">
        <v>88</v>
      </c>
      <c r="E77" s="2">
        <f t="shared" si="3"/>
        <v>3</v>
      </c>
      <c r="F77" s="2">
        <f t="shared" si="4"/>
        <v>10</v>
      </c>
      <c r="G77" s="3" t="str">
        <f ca="1">VLOOKUP(F77,'b3'!$C$3:$F$28,4,FALSE)</f>
        <v>10111000</v>
      </c>
      <c r="H77" s="2" t="str">
        <f t="shared" ca="1" si="5"/>
        <v>1</v>
      </c>
    </row>
    <row r="78" spans="3:8" x14ac:dyDescent="0.7">
      <c r="C78" s="2">
        <v>76</v>
      </c>
      <c r="D78" s="2" t="s">
        <v>87</v>
      </c>
      <c r="E78" s="2">
        <f t="shared" si="3"/>
        <v>4</v>
      </c>
      <c r="F78" s="2">
        <f t="shared" si="4"/>
        <v>10</v>
      </c>
      <c r="G78" s="3" t="str">
        <f ca="1">VLOOKUP(F78,'b3'!$C$3:$F$28,4,FALSE)</f>
        <v>10111000</v>
      </c>
      <c r="H78" s="2" t="str">
        <f t="shared" ca="1" si="5"/>
        <v>1</v>
      </c>
    </row>
    <row r="79" spans="3:8" x14ac:dyDescent="0.7">
      <c r="C79" s="2">
        <v>77</v>
      </c>
      <c r="D79" s="2" t="s">
        <v>108</v>
      </c>
      <c r="E79" s="2">
        <f t="shared" si="3"/>
        <v>5</v>
      </c>
      <c r="F79" s="2">
        <f t="shared" si="4"/>
        <v>10</v>
      </c>
      <c r="G79" s="3" t="str">
        <f ca="1">VLOOKUP(F79,'b3'!$C$3:$F$28,4,FALSE)</f>
        <v>10111000</v>
      </c>
      <c r="H79" s="2" t="str">
        <f t="shared" ca="1" si="5"/>
        <v>1</v>
      </c>
    </row>
    <row r="80" spans="3:8" x14ac:dyDescent="0.7">
      <c r="C80" s="2">
        <v>78</v>
      </c>
      <c r="D80" s="2" t="s">
        <v>107</v>
      </c>
      <c r="E80" s="2">
        <f t="shared" si="3"/>
        <v>6</v>
      </c>
      <c r="F80" s="2">
        <f t="shared" si="4"/>
        <v>10</v>
      </c>
      <c r="G80" s="3" t="str">
        <f ca="1">VLOOKUP(F80,'b3'!$C$3:$F$28,4,FALSE)</f>
        <v>10111000</v>
      </c>
      <c r="H80" s="2" t="str">
        <f t="shared" ca="1" si="5"/>
        <v>0</v>
      </c>
    </row>
    <row r="81" spans="3:8" x14ac:dyDescent="0.7">
      <c r="C81" s="2">
        <v>79</v>
      </c>
      <c r="D81" s="2" t="s">
        <v>128</v>
      </c>
      <c r="E81" s="2">
        <f t="shared" si="3"/>
        <v>7</v>
      </c>
      <c r="F81" s="2">
        <f t="shared" si="4"/>
        <v>10</v>
      </c>
      <c r="G81" s="3" t="str">
        <f ca="1">VLOOKUP(F81,'b3'!$C$3:$F$28,4,FALSE)</f>
        <v>10111000</v>
      </c>
      <c r="H81" s="2" t="str">
        <f t="shared" ca="1" si="5"/>
        <v>0</v>
      </c>
    </row>
    <row r="82" spans="3:8" x14ac:dyDescent="0.7">
      <c r="C82" s="2">
        <v>80</v>
      </c>
      <c r="D82" s="2" t="s">
        <v>127</v>
      </c>
      <c r="E82" s="2">
        <f t="shared" si="3"/>
        <v>8</v>
      </c>
      <c r="F82" s="2">
        <f t="shared" si="4"/>
        <v>10</v>
      </c>
      <c r="G82" s="3" t="str">
        <f ca="1">VLOOKUP(F82,'b3'!$C$3:$F$28,4,FALSE)</f>
        <v>10111000</v>
      </c>
      <c r="H82" s="2" t="str">
        <f t="shared" ca="1" si="5"/>
        <v>0</v>
      </c>
    </row>
    <row r="83" spans="3:8" x14ac:dyDescent="0.7">
      <c r="C83" s="2">
        <v>81</v>
      </c>
      <c r="D83" s="2" t="s">
        <v>140</v>
      </c>
      <c r="E83" s="2">
        <f t="shared" si="3"/>
        <v>1</v>
      </c>
      <c r="F83" s="2">
        <f t="shared" si="4"/>
        <v>11</v>
      </c>
      <c r="G83" s="3" t="str">
        <f ca="1">VLOOKUP(F83,'b3'!$C$3:$F$28,4,FALSE)</f>
        <v>01011001</v>
      </c>
      <c r="H83" s="2" t="str">
        <f t="shared" ca="1" si="5"/>
        <v>0</v>
      </c>
    </row>
    <row r="84" spans="3:8" x14ac:dyDescent="0.7">
      <c r="C84" s="2">
        <v>82</v>
      </c>
      <c r="D84" s="2" t="s">
        <v>139</v>
      </c>
      <c r="E84" s="2">
        <f t="shared" si="3"/>
        <v>2</v>
      </c>
      <c r="F84" s="2">
        <f t="shared" si="4"/>
        <v>11</v>
      </c>
      <c r="G84" s="3" t="str">
        <f ca="1">VLOOKUP(F84,'b3'!$C$3:$F$28,4,FALSE)</f>
        <v>01011001</v>
      </c>
      <c r="H84" s="2" t="str">
        <f t="shared" ca="1" si="5"/>
        <v>1</v>
      </c>
    </row>
    <row r="85" spans="3:8" x14ac:dyDescent="0.7">
      <c r="C85" s="2">
        <v>83</v>
      </c>
      <c r="D85" s="2" t="s">
        <v>152</v>
      </c>
      <c r="E85" s="2">
        <f t="shared" si="3"/>
        <v>3</v>
      </c>
      <c r="F85" s="2">
        <f t="shared" si="4"/>
        <v>11</v>
      </c>
      <c r="G85" s="3" t="str">
        <f ca="1">VLOOKUP(F85,'b3'!$C$3:$F$28,4,FALSE)</f>
        <v>01011001</v>
      </c>
      <c r="H85" s="2" t="str">
        <f t="shared" ca="1" si="5"/>
        <v>0</v>
      </c>
    </row>
    <row r="86" spans="3:8" x14ac:dyDescent="0.7">
      <c r="C86" s="2">
        <v>84</v>
      </c>
      <c r="D86" s="2" t="s">
        <v>151</v>
      </c>
      <c r="E86" s="2">
        <f t="shared" si="3"/>
        <v>4</v>
      </c>
      <c r="F86" s="2">
        <f t="shared" si="4"/>
        <v>11</v>
      </c>
      <c r="G86" s="3" t="str">
        <f ca="1">VLOOKUP(F86,'b3'!$C$3:$F$28,4,FALSE)</f>
        <v>01011001</v>
      </c>
      <c r="H86" s="2" t="str">
        <f t="shared" ca="1" si="5"/>
        <v>1</v>
      </c>
    </row>
    <row r="87" spans="3:8" x14ac:dyDescent="0.7">
      <c r="C87" s="2">
        <v>85</v>
      </c>
      <c r="D87" s="2" t="s">
        <v>164</v>
      </c>
      <c r="E87" s="2">
        <f t="shared" si="3"/>
        <v>5</v>
      </c>
      <c r="F87" s="2">
        <f t="shared" si="4"/>
        <v>11</v>
      </c>
      <c r="G87" s="3" t="str">
        <f ca="1">VLOOKUP(F87,'b3'!$C$3:$F$28,4,FALSE)</f>
        <v>01011001</v>
      </c>
      <c r="H87" s="2" t="str">
        <f t="shared" ca="1" si="5"/>
        <v>1</v>
      </c>
    </row>
    <row r="88" spans="3:8" x14ac:dyDescent="0.7">
      <c r="C88" s="2">
        <v>86</v>
      </c>
      <c r="D88" s="2" t="s">
        <v>163</v>
      </c>
      <c r="E88" s="2">
        <f t="shared" si="3"/>
        <v>6</v>
      </c>
      <c r="F88" s="2">
        <f t="shared" si="4"/>
        <v>11</v>
      </c>
      <c r="G88" s="3" t="str">
        <f ca="1">VLOOKUP(F88,'b3'!$C$3:$F$28,4,FALSE)</f>
        <v>01011001</v>
      </c>
      <c r="H88" s="2" t="str">
        <f t="shared" ca="1" si="5"/>
        <v>0</v>
      </c>
    </row>
    <row r="89" spans="3:8" x14ac:dyDescent="0.7">
      <c r="C89" s="2">
        <v>87</v>
      </c>
      <c r="D89" s="2" t="s">
        <v>176</v>
      </c>
      <c r="E89" s="2">
        <f t="shared" si="3"/>
        <v>7</v>
      </c>
      <c r="F89" s="2">
        <f t="shared" si="4"/>
        <v>11</v>
      </c>
      <c r="G89" s="3" t="str">
        <f ca="1">VLOOKUP(F89,'b3'!$C$3:$F$28,4,FALSE)</f>
        <v>01011001</v>
      </c>
      <c r="H89" s="2" t="str">
        <f t="shared" ca="1" si="5"/>
        <v>0</v>
      </c>
    </row>
    <row r="90" spans="3:8" x14ac:dyDescent="0.7">
      <c r="C90" s="2">
        <v>88</v>
      </c>
      <c r="D90" s="2" t="s">
        <v>175</v>
      </c>
      <c r="E90" s="2">
        <f t="shared" si="3"/>
        <v>8</v>
      </c>
      <c r="F90" s="2">
        <f t="shared" si="4"/>
        <v>11</v>
      </c>
      <c r="G90" s="3" t="str">
        <f ca="1">VLOOKUP(F90,'b3'!$C$3:$F$28,4,FALSE)</f>
        <v>01011001</v>
      </c>
      <c r="H90" s="2" t="str">
        <f t="shared" ca="1" si="5"/>
        <v>1</v>
      </c>
    </row>
    <row r="91" spans="3:8" x14ac:dyDescent="0.7">
      <c r="C91" s="2">
        <v>89</v>
      </c>
      <c r="D91" s="2" t="s">
        <v>188</v>
      </c>
      <c r="E91" s="2">
        <f t="shared" si="3"/>
        <v>1</v>
      </c>
      <c r="F91" s="2">
        <f t="shared" si="4"/>
        <v>12</v>
      </c>
      <c r="G91" s="3" t="str">
        <f ca="1">VLOOKUP(F91,'b3'!$C$3:$F$28,4,FALSE)</f>
        <v>00011010</v>
      </c>
      <c r="H91" s="2" t="str">
        <f t="shared" ca="1" si="5"/>
        <v>0</v>
      </c>
    </row>
    <row r="92" spans="3:8" x14ac:dyDescent="0.7">
      <c r="C92" s="2">
        <v>90</v>
      </c>
      <c r="D92" s="2" t="s">
        <v>187</v>
      </c>
      <c r="E92" s="2">
        <f t="shared" si="3"/>
        <v>2</v>
      </c>
      <c r="F92" s="2">
        <f t="shared" si="4"/>
        <v>12</v>
      </c>
      <c r="G92" s="3" t="str">
        <f ca="1">VLOOKUP(F92,'b3'!$C$3:$F$28,4,FALSE)</f>
        <v>00011010</v>
      </c>
      <c r="H92" s="2" t="str">
        <f t="shared" ca="1" si="5"/>
        <v>0</v>
      </c>
    </row>
    <row r="93" spans="3:8" x14ac:dyDescent="0.7">
      <c r="C93" s="2">
        <v>91</v>
      </c>
      <c r="D93" s="2" t="s">
        <v>200</v>
      </c>
      <c r="E93" s="2">
        <f t="shared" si="3"/>
        <v>3</v>
      </c>
      <c r="F93" s="2">
        <f t="shared" si="4"/>
        <v>12</v>
      </c>
      <c r="G93" s="3" t="str">
        <f ca="1">VLOOKUP(F93,'b3'!$C$3:$F$28,4,FALSE)</f>
        <v>00011010</v>
      </c>
      <c r="H93" s="2" t="str">
        <f t="shared" ca="1" si="5"/>
        <v>0</v>
      </c>
    </row>
    <row r="94" spans="3:8" x14ac:dyDescent="0.7">
      <c r="C94" s="2">
        <v>92</v>
      </c>
      <c r="D94" s="2" t="s">
        <v>199</v>
      </c>
      <c r="E94" s="2">
        <f t="shared" si="3"/>
        <v>4</v>
      </c>
      <c r="F94" s="2">
        <f t="shared" si="4"/>
        <v>12</v>
      </c>
      <c r="G94" s="3" t="str">
        <f ca="1">VLOOKUP(F94,'b3'!$C$3:$F$28,4,FALSE)</f>
        <v>00011010</v>
      </c>
      <c r="H94" s="2" t="str">
        <f t="shared" ca="1" si="5"/>
        <v>1</v>
      </c>
    </row>
    <row r="95" spans="3:8" x14ac:dyDescent="0.7">
      <c r="C95" s="2">
        <v>93</v>
      </c>
      <c r="D95" s="2" t="s">
        <v>212</v>
      </c>
      <c r="E95" s="2">
        <f t="shared" si="3"/>
        <v>5</v>
      </c>
      <c r="F95" s="2">
        <f t="shared" si="4"/>
        <v>12</v>
      </c>
      <c r="G95" s="3" t="str">
        <f ca="1">VLOOKUP(F95,'b3'!$C$3:$F$28,4,FALSE)</f>
        <v>00011010</v>
      </c>
      <c r="H95" s="2" t="str">
        <f t="shared" ca="1" si="5"/>
        <v>1</v>
      </c>
    </row>
    <row r="96" spans="3:8" x14ac:dyDescent="0.7">
      <c r="C96" s="2">
        <v>94</v>
      </c>
      <c r="D96" s="2" t="s">
        <v>211</v>
      </c>
      <c r="E96" s="2">
        <f t="shared" si="3"/>
        <v>6</v>
      </c>
      <c r="F96" s="2">
        <f t="shared" si="4"/>
        <v>12</v>
      </c>
      <c r="G96" s="3" t="str">
        <f ca="1">VLOOKUP(F96,'b3'!$C$3:$F$28,4,FALSE)</f>
        <v>00011010</v>
      </c>
      <c r="H96" s="2" t="str">
        <f t="shared" ca="1" si="5"/>
        <v>0</v>
      </c>
    </row>
    <row r="97" spans="3:8" x14ac:dyDescent="0.7">
      <c r="C97" s="2">
        <v>95</v>
      </c>
      <c r="D97" s="2" t="s">
        <v>224</v>
      </c>
      <c r="E97" s="2">
        <f t="shared" si="3"/>
        <v>7</v>
      </c>
      <c r="F97" s="2">
        <f t="shared" si="4"/>
        <v>12</v>
      </c>
      <c r="G97" s="3" t="str">
        <f ca="1">VLOOKUP(F97,'b3'!$C$3:$F$28,4,FALSE)</f>
        <v>00011010</v>
      </c>
      <c r="H97" s="2" t="str">
        <f t="shared" ca="1" si="5"/>
        <v>1</v>
      </c>
    </row>
    <row r="98" spans="3:8" x14ac:dyDescent="0.7">
      <c r="C98" s="2">
        <v>96</v>
      </c>
      <c r="D98" s="2" t="s">
        <v>223</v>
      </c>
      <c r="E98" s="2">
        <f t="shared" si="3"/>
        <v>8</v>
      </c>
      <c r="F98" s="2">
        <f t="shared" si="4"/>
        <v>12</v>
      </c>
      <c r="G98" s="3" t="str">
        <f ca="1">VLOOKUP(F98,'b3'!$C$3:$F$28,4,FALSE)</f>
        <v>00011010</v>
      </c>
      <c r="H98" s="2" t="str">
        <f t="shared" ca="1" si="5"/>
        <v>0</v>
      </c>
    </row>
    <row r="99" spans="3:8" x14ac:dyDescent="0.7">
      <c r="C99" s="2">
        <v>97</v>
      </c>
      <c r="D99" s="2" t="s">
        <v>222</v>
      </c>
      <c r="E99" s="2">
        <f t="shared" si="3"/>
        <v>1</v>
      </c>
      <c r="F99" s="2">
        <f t="shared" si="4"/>
        <v>13</v>
      </c>
      <c r="G99" s="3" t="str">
        <f ca="1">VLOOKUP(F99,'b3'!$C$3:$F$28,4,FALSE)</f>
        <v>01001100</v>
      </c>
      <c r="H99" s="2" t="str">
        <f t="shared" ca="1" si="5"/>
        <v>0</v>
      </c>
    </row>
    <row r="100" spans="3:8" x14ac:dyDescent="0.7">
      <c r="C100" s="2">
        <v>98</v>
      </c>
      <c r="D100" s="2" t="s">
        <v>221</v>
      </c>
      <c r="E100" s="2">
        <f t="shared" si="3"/>
        <v>2</v>
      </c>
      <c r="F100" s="2">
        <f t="shared" si="4"/>
        <v>13</v>
      </c>
      <c r="G100" s="3" t="str">
        <f ca="1">VLOOKUP(F100,'b3'!$C$3:$F$28,4,FALSE)</f>
        <v>01001100</v>
      </c>
      <c r="H100" s="2" t="str">
        <f t="shared" ca="1" si="5"/>
        <v>1</v>
      </c>
    </row>
    <row r="101" spans="3:8" x14ac:dyDescent="0.7">
      <c r="C101" s="2">
        <v>99</v>
      </c>
      <c r="D101" s="2" t="s">
        <v>210</v>
      </c>
      <c r="E101" s="2">
        <f t="shared" si="3"/>
        <v>3</v>
      </c>
      <c r="F101" s="2">
        <f t="shared" si="4"/>
        <v>13</v>
      </c>
      <c r="G101" s="3" t="str">
        <f ca="1">VLOOKUP(F101,'b3'!$C$3:$F$28,4,FALSE)</f>
        <v>01001100</v>
      </c>
      <c r="H101" s="2" t="str">
        <f t="shared" ca="1" si="5"/>
        <v>0</v>
      </c>
    </row>
    <row r="102" spans="3:8" x14ac:dyDescent="0.7">
      <c r="C102" s="2">
        <v>100</v>
      </c>
      <c r="D102" s="2" t="s">
        <v>209</v>
      </c>
      <c r="E102" s="2">
        <f t="shared" si="3"/>
        <v>4</v>
      </c>
      <c r="F102" s="2">
        <f t="shared" si="4"/>
        <v>13</v>
      </c>
      <c r="G102" s="3" t="str">
        <f ca="1">VLOOKUP(F102,'b3'!$C$3:$F$28,4,FALSE)</f>
        <v>01001100</v>
      </c>
      <c r="H102" s="2" t="str">
        <f t="shared" ca="1" si="5"/>
        <v>0</v>
      </c>
    </row>
    <row r="103" spans="3:8" x14ac:dyDescent="0.7">
      <c r="C103" s="2">
        <v>101</v>
      </c>
      <c r="D103" s="2" t="s">
        <v>198</v>
      </c>
      <c r="E103" s="2">
        <f t="shared" si="3"/>
        <v>5</v>
      </c>
      <c r="F103" s="2">
        <f t="shared" si="4"/>
        <v>13</v>
      </c>
      <c r="G103" s="3" t="str">
        <f ca="1">VLOOKUP(F103,'b3'!$C$3:$F$28,4,FALSE)</f>
        <v>01001100</v>
      </c>
      <c r="H103" s="2" t="str">
        <f t="shared" ca="1" si="5"/>
        <v>1</v>
      </c>
    </row>
    <row r="104" spans="3:8" x14ac:dyDescent="0.7">
      <c r="C104" s="2">
        <v>102</v>
      </c>
      <c r="D104" s="2" t="s">
        <v>197</v>
      </c>
      <c r="E104" s="2">
        <f t="shared" si="3"/>
        <v>6</v>
      </c>
      <c r="F104" s="2">
        <f t="shared" si="4"/>
        <v>13</v>
      </c>
      <c r="G104" s="3" t="str">
        <f ca="1">VLOOKUP(F104,'b3'!$C$3:$F$28,4,FALSE)</f>
        <v>01001100</v>
      </c>
      <c r="H104" s="2" t="str">
        <f t="shared" ca="1" si="5"/>
        <v>1</v>
      </c>
    </row>
    <row r="105" spans="3:8" x14ac:dyDescent="0.7">
      <c r="C105" s="2">
        <v>103</v>
      </c>
      <c r="D105" s="2" t="s">
        <v>186</v>
      </c>
      <c r="E105" s="2">
        <f t="shared" si="3"/>
        <v>7</v>
      </c>
      <c r="F105" s="2">
        <f t="shared" si="4"/>
        <v>13</v>
      </c>
      <c r="G105" s="3" t="str">
        <f ca="1">VLOOKUP(F105,'b3'!$C$3:$F$28,4,FALSE)</f>
        <v>01001100</v>
      </c>
      <c r="H105" s="2" t="str">
        <f t="shared" ca="1" si="5"/>
        <v>0</v>
      </c>
    </row>
    <row r="106" spans="3:8" x14ac:dyDescent="0.7">
      <c r="C106" s="2">
        <v>104</v>
      </c>
      <c r="D106" s="2" t="s">
        <v>185</v>
      </c>
      <c r="E106" s="2">
        <f t="shared" si="3"/>
        <v>8</v>
      </c>
      <c r="F106" s="2">
        <f t="shared" si="4"/>
        <v>13</v>
      </c>
      <c r="G106" s="3" t="str">
        <f ca="1">VLOOKUP(F106,'b3'!$C$3:$F$28,4,FALSE)</f>
        <v>01001100</v>
      </c>
      <c r="H106" s="2" t="str">
        <f t="shared" ca="1" si="5"/>
        <v>0</v>
      </c>
    </row>
    <row r="107" spans="3:8" x14ac:dyDescent="0.7">
      <c r="C107" s="2">
        <v>105</v>
      </c>
      <c r="D107" s="2" t="s">
        <v>174</v>
      </c>
      <c r="E107" s="2">
        <f t="shared" si="3"/>
        <v>1</v>
      </c>
      <c r="F107" s="2">
        <f t="shared" si="4"/>
        <v>14</v>
      </c>
      <c r="G107" s="3" t="str">
        <f ca="1">VLOOKUP(F107,'b3'!$C$3:$F$28,4,FALSE)</f>
        <v>00010001</v>
      </c>
      <c r="H107" s="2" t="str">
        <f t="shared" ca="1" si="5"/>
        <v>0</v>
      </c>
    </row>
    <row r="108" spans="3:8" x14ac:dyDescent="0.7">
      <c r="C108" s="2">
        <v>106</v>
      </c>
      <c r="D108" s="2" t="s">
        <v>173</v>
      </c>
      <c r="E108" s="2">
        <f t="shared" si="3"/>
        <v>2</v>
      </c>
      <c r="F108" s="2">
        <f t="shared" si="4"/>
        <v>14</v>
      </c>
      <c r="G108" s="3" t="str">
        <f ca="1">VLOOKUP(F108,'b3'!$C$3:$F$28,4,FALSE)</f>
        <v>00010001</v>
      </c>
      <c r="H108" s="2" t="str">
        <f t="shared" ca="1" si="5"/>
        <v>0</v>
      </c>
    </row>
    <row r="109" spans="3:8" x14ac:dyDescent="0.7">
      <c r="C109" s="2">
        <v>107</v>
      </c>
      <c r="D109" s="2" t="s">
        <v>162</v>
      </c>
      <c r="E109" s="2">
        <f t="shared" si="3"/>
        <v>3</v>
      </c>
      <c r="F109" s="2">
        <f t="shared" si="4"/>
        <v>14</v>
      </c>
      <c r="G109" s="3" t="str">
        <f ca="1">VLOOKUP(F109,'b3'!$C$3:$F$28,4,FALSE)</f>
        <v>00010001</v>
      </c>
      <c r="H109" s="2" t="str">
        <f t="shared" ca="1" si="5"/>
        <v>0</v>
      </c>
    </row>
    <row r="110" spans="3:8" x14ac:dyDescent="0.7">
      <c r="C110" s="2">
        <v>108</v>
      </c>
      <c r="D110" s="2" t="s">
        <v>161</v>
      </c>
      <c r="E110" s="2">
        <f t="shared" si="3"/>
        <v>4</v>
      </c>
      <c r="F110" s="2">
        <f t="shared" si="4"/>
        <v>14</v>
      </c>
      <c r="G110" s="3" t="str">
        <f ca="1">VLOOKUP(F110,'b3'!$C$3:$F$28,4,FALSE)</f>
        <v>00010001</v>
      </c>
      <c r="H110" s="2" t="str">
        <f t="shared" ca="1" si="5"/>
        <v>1</v>
      </c>
    </row>
    <row r="111" spans="3:8" x14ac:dyDescent="0.7">
      <c r="C111" s="2">
        <v>109</v>
      </c>
      <c r="D111" s="2" t="s">
        <v>150</v>
      </c>
      <c r="E111" s="2">
        <f t="shared" si="3"/>
        <v>5</v>
      </c>
      <c r="F111" s="2">
        <f t="shared" si="4"/>
        <v>14</v>
      </c>
      <c r="G111" s="3" t="str">
        <f ca="1">VLOOKUP(F111,'b3'!$C$3:$F$28,4,FALSE)</f>
        <v>00010001</v>
      </c>
      <c r="H111" s="2" t="str">
        <f t="shared" ca="1" si="5"/>
        <v>0</v>
      </c>
    </row>
    <row r="112" spans="3:8" x14ac:dyDescent="0.7">
      <c r="C112" s="2">
        <v>110</v>
      </c>
      <c r="D112" s="2" t="s">
        <v>149</v>
      </c>
      <c r="E112" s="2">
        <f t="shared" si="3"/>
        <v>6</v>
      </c>
      <c r="F112" s="2">
        <f t="shared" si="4"/>
        <v>14</v>
      </c>
      <c r="G112" s="3" t="str">
        <f ca="1">VLOOKUP(F112,'b3'!$C$3:$F$28,4,FALSE)</f>
        <v>00010001</v>
      </c>
      <c r="H112" s="2" t="str">
        <f t="shared" ca="1" si="5"/>
        <v>0</v>
      </c>
    </row>
    <row r="113" spans="3:8" x14ac:dyDescent="0.7">
      <c r="C113" s="2">
        <v>111</v>
      </c>
      <c r="D113" s="2" t="s">
        <v>138</v>
      </c>
      <c r="E113" s="2">
        <f t="shared" si="3"/>
        <v>7</v>
      </c>
      <c r="F113" s="2">
        <f t="shared" si="4"/>
        <v>14</v>
      </c>
      <c r="G113" s="3" t="str">
        <f ca="1">VLOOKUP(F113,'b3'!$C$3:$F$28,4,FALSE)</f>
        <v>00010001</v>
      </c>
      <c r="H113" s="2" t="str">
        <f t="shared" ca="1" si="5"/>
        <v>0</v>
      </c>
    </row>
    <row r="114" spans="3:8" x14ac:dyDescent="0.7">
      <c r="C114" s="2">
        <v>112</v>
      </c>
      <c r="D114" s="2" t="s">
        <v>137</v>
      </c>
      <c r="E114" s="2">
        <f t="shared" si="3"/>
        <v>8</v>
      </c>
      <c r="F114" s="2">
        <f t="shared" si="4"/>
        <v>14</v>
      </c>
      <c r="G114" s="3" t="str">
        <f ca="1">VLOOKUP(F114,'b3'!$C$3:$F$28,4,FALSE)</f>
        <v>00010001</v>
      </c>
      <c r="H114" s="2" t="str">
        <f t="shared" ca="1" si="5"/>
        <v>1</v>
      </c>
    </row>
    <row r="115" spans="3:8" x14ac:dyDescent="0.7">
      <c r="C115" s="2">
        <v>113</v>
      </c>
      <c r="D115" s="2" t="s">
        <v>126</v>
      </c>
      <c r="E115" s="2">
        <f t="shared" si="3"/>
        <v>1</v>
      </c>
      <c r="F115" s="2">
        <f t="shared" si="4"/>
        <v>15</v>
      </c>
      <c r="G115" s="3" t="str">
        <f ca="1">VLOOKUP(F115,'b3'!$C$3:$F$28,4,FALSE)</f>
        <v>01001001</v>
      </c>
      <c r="H115" s="2" t="str">
        <f t="shared" ca="1" si="5"/>
        <v>0</v>
      </c>
    </row>
    <row r="116" spans="3:8" x14ac:dyDescent="0.7">
      <c r="C116" s="2">
        <v>114</v>
      </c>
      <c r="D116" s="2" t="s">
        <v>125</v>
      </c>
      <c r="E116" s="2">
        <f t="shared" si="3"/>
        <v>2</v>
      </c>
      <c r="F116" s="2">
        <f t="shared" si="4"/>
        <v>15</v>
      </c>
      <c r="G116" s="3" t="str">
        <f ca="1">VLOOKUP(F116,'b3'!$C$3:$F$28,4,FALSE)</f>
        <v>01001001</v>
      </c>
      <c r="H116" s="2" t="str">
        <f t="shared" ca="1" si="5"/>
        <v>1</v>
      </c>
    </row>
    <row r="117" spans="3:8" x14ac:dyDescent="0.7">
      <c r="C117" s="2">
        <v>115</v>
      </c>
      <c r="D117" s="2" t="s">
        <v>106</v>
      </c>
      <c r="E117" s="2">
        <f t="shared" si="3"/>
        <v>3</v>
      </c>
      <c r="F117" s="2">
        <f t="shared" si="4"/>
        <v>15</v>
      </c>
      <c r="G117" s="3" t="str">
        <f ca="1">VLOOKUP(F117,'b3'!$C$3:$F$28,4,FALSE)</f>
        <v>01001001</v>
      </c>
      <c r="H117" s="2" t="str">
        <f t="shared" ca="1" si="5"/>
        <v>0</v>
      </c>
    </row>
    <row r="118" spans="3:8" x14ac:dyDescent="0.7">
      <c r="C118" s="2">
        <v>116</v>
      </c>
      <c r="D118" s="2" t="s">
        <v>105</v>
      </c>
      <c r="E118" s="2">
        <f t="shared" si="3"/>
        <v>4</v>
      </c>
      <c r="F118" s="2">
        <f t="shared" si="4"/>
        <v>15</v>
      </c>
      <c r="G118" s="3" t="str">
        <f ca="1">VLOOKUP(F118,'b3'!$C$3:$F$28,4,FALSE)</f>
        <v>01001001</v>
      </c>
      <c r="H118" s="2" t="str">
        <f t="shared" ca="1" si="5"/>
        <v>0</v>
      </c>
    </row>
    <row r="119" spans="3:8" x14ac:dyDescent="0.7">
      <c r="C119" s="2">
        <v>117</v>
      </c>
      <c r="D119" s="2" t="s">
        <v>86</v>
      </c>
      <c r="E119" s="2">
        <f t="shared" si="3"/>
        <v>5</v>
      </c>
      <c r="F119" s="2">
        <f t="shared" si="4"/>
        <v>15</v>
      </c>
      <c r="G119" s="3" t="str">
        <f ca="1">VLOOKUP(F119,'b3'!$C$3:$F$28,4,FALSE)</f>
        <v>01001001</v>
      </c>
      <c r="H119" s="2" t="str">
        <f t="shared" ca="1" si="5"/>
        <v>1</v>
      </c>
    </row>
    <row r="120" spans="3:8" x14ac:dyDescent="0.7">
      <c r="C120" s="2">
        <v>118</v>
      </c>
      <c r="D120" s="2" t="s">
        <v>85</v>
      </c>
      <c r="E120" s="2">
        <f t="shared" si="3"/>
        <v>6</v>
      </c>
      <c r="F120" s="2">
        <f t="shared" si="4"/>
        <v>15</v>
      </c>
      <c r="G120" s="3" t="str">
        <f ca="1">VLOOKUP(F120,'b3'!$C$3:$F$28,4,FALSE)</f>
        <v>01001001</v>
      </c>
      <c r="H120" s="2" t="str">
        <f t="shared" ca="1" si="5"/>
        <v>0</v>
      </c>
    </row>
    <row r="121" spans="3:8" x14ac:dyDescent="0.7">
      <c r="C121" s="2">
        <v>119</v>
      </c>
      <c r="D121" s="2" t="s">
        <v>66</v>
      </c>
      <c r="E121" s="2">
        <f t="shared" si="3"/>
        <v>7</v>
      </c>
      <c r="F121" s="2">
        <f t="shared" si="4"/>
        <v>15</v>
      </c>
      <c r="G121" s="3" t="str">
        <f ca="1">VLOOKUP(F121,'b3'!$C$3:$F$28,4,FALSE)</f>
        <v>01001001</v>
      </c>
      <c r="H121" s="2" t="str">
        <f t="shared" ca="1" si="5"/>
        <v>0</v>
      </c>
    </row>
    <row r="122" spans="3:8" x14ac:dyDescent="0.7">
      <c r="C122" s="2">
        <v>120</v>
      </c>
      <c r="D122" s="2" t="s">
        <v>65</v>
      </c>
      <c r="E122" s="2">
        <f t="shared" si="3"/>
        <v>8</v>
      </c>
      <c r="F122" s="2">
        <f t="shared" si="4"/>
        <v>15</v>
      </c>
      <c r="G122" s="3" t="str">
        <f ca="1">VLOOKUP(F122,'b3'!$C$3:$F$28,4,FALSE)</f>
        <v>01001001</v>
      </c>
      <c r="H122" s="2" t="str">
        <f t="shared" ca="1" si="5"/>
        <v>1</v>
      </c>
    </row>
    <row r="123" spans="3:8" x14ac:dyDescent="0.7">
      <c r="C123" s="2">
        <v>121</v>
      </c>
      <c r="D123" s="2" t="s">
        <v>54</v>
      </c>
      <c r="E123" s="2">
        <f t="shared" si="3"/>
        <v>1</v>
      </c>
      <c r="F123" s="2">
        <f t="shared" si="4"/>
        <v>16</v>
      </c>
      <c r="G123" s="3" t="str">
        <f ca="1">VLOOKUP(F123,'b3'!$C$3:$F$28,4,FALSE)</f>
        <v>11110110</v>
      </c>
      <c r="H123" s="2" t="str">
        <f t="shared" ca="1" si="5"/>
        <v>1</v>
      </c>
    </row>
    <row r="124" spans="3:8" x14ac:dyDescent="0.7">
      <c r="C124" s="2">
        <v>122</v>
      </c>
      <c r="D124" s="2" t="s">
        <v>53</v>
      </c>
      <c r="E124" s="2">
        <f t="shared" si="3"/>
        <v>2</v>
      </c>
      <c r="F124" s="2">
        <f t="shared" si="4"/>
        <v>16</v>
      </c>
      <c r="G124" s="3" t="str">
        <f ca="1">VLOOKUP(F124,'b3'!$C$3:$F$28,4,FALSE)</f>
        <v>11110110</v>
      </c>
      <c r="H124" s="2" t="str">
        <f t="shared" ca="1" si="5"/>
        <v>1</v>
      </c>
    </row>
    <row r="125" spans="3:8" x14ac:dyDescent="0.7">
      <c r="C125" s="2">
        <v>123</v>
      </c>
      <c r="D125" s="2" t="s">
        <v>50</v>
      </c>
      <c r="E125" s="2">
        <f t="shared" si="3"/>
        <v>3</v>
      </c>
      <c r="F125" s="2">
        <f t="shared" si="4"/>
        <v>16</v>
      </c>
      <c r="G125" s="3" t="str">
        <f ca="1">VLOOKUP(F125,'b3'!$C$3:$F$28,4,FALSE)</f>
        <v>11110110</v>
      </c>
      <c r="H125" s="2" t="str">
        <f t="shared" ca="1" si="5"/>
        <v>1</v>
      </c>
    </row>
    <row r="126" spans="3:8" x14ac:dyDescent="0.7">
      <c r="C126" s="2">
        <v>124</v>
      </c>
      <c r="D126" s="2" t="s">
        <v>49</v>
      </c>
      <c r="E126" s="2">
        <f t="shared" si="3"/>
        <v>4</v>
      </c>
      <c r="F126" s="2">
        <f t="shared" si="4"/>
        <v>16</v>
      </c>
      <c r="G126" s="3" t="str">
        <f ca="1">VLOOKUP(F126,'b3'!$C$3:$F$28,4,FALSE)</f>
        <v>11110110</v>
      </c>
      <c r="H126" s="2" t="str">
        <f t="shared" ca="1" si="5"/>
        <v>1</v>
      </c>
    </row>
    <row r="127" spans="3:8" x14ac:dyDescent="0.7">
      <c r="C127" s="2">
        <v>125</v>
      </c>
      <c r="D127" s="2" t="s">
        <v>46</v>
      </c>
      <c r="E127" s="2">
        <f t="shared" si="3"/>
        <v>5</v>
      </c>
      <c r="F127" s="2">
        <f t="shared" si="4"/>
        <v>16</v>
      </c>
      <c r="G127" s="3" t="str">
        <f ca="1">VLOOKUP(F127,'b3'!$C$3:$F$28,4,FALSE)</f>
        <v>11110110</v>
      </c>
      <c r="H127" s="2" t="str">
        <f t="shared" ca="1" si="5"/>
        <v>0</v>
      </c>
    </row>
    <row r="128" spans="3:8" x14ac:dyDescent="0.7">
      <c r="C128" s="2">
        <v>126</v>
      </c>
      <c r="D128" s="2" t="s">
        <v>45</v>
      </c>
      <c r="E128" s="2">
        <f t="shared" si="3"/>
        <v>6</v>
      </c>
      <c r="F128" s="2">
        <f t="shared" si="4"/>
        <v>16</v>
      </c>
      <c r="G128" s="3" t="str">
        <f ca="1">VLOOKUP(F128,'b3'!$C$3:$F$28,4,FALSE)</f>
        <v>11110110</v>
      </c>
      <c r="H128" s="2" t="str">
        <f t="shared" ca="1" si="5"/>
        <v>1</v>
      </c>
    </row>
    <row r="129" spans="3:8" x14ac:dyDescent="0.7">
      <c r="C129" s="2">
        <v>127</v>
      </c>
      <c r="D129" s="2" t="s">
        <v>42</v>
      </c>
      <c r="E129" s="2">
        <f t="shared" si="3"/>
        <v>7</v>
      </c>
      <c r="F129" s="2">
        <f t="shared" si="4"/>
        <v>16</v>
      </c>
      <c r="G129" s="3" t="str">
        <f ca="1">VLOOKUP(F129,'b3'!$C$3:$F$28,4,FALSE)</f>
        <v>11110110</v>
      </c>
      <c r="H129" s="2" t="str">
        <f t="shared" ca="1" si="5"/>
        <v>1</v>
      </c>
    </row>
    <row r="130" spans="3:8" x14ac:dyDescent="0.7">
      <c r="C130" s="2">
        <v>128</v>
      </c>
      <c r="D130" s="2" t="s">
        <v>41</v>
      </c>
      <c r="E130" s="2">
        <f t="shared" si="3"/>
        <v>8</v>
      </c>
      <c r="F130" s="2">
        <f t="shared" si="4"/>
        <v>16</v>
      </c>
      <c r="G130" s="3" t="str">
        <f ca="1">VLOOKUP(F130,'b3'!$C$3:$F$28,4,FALSE)</f>
        <v>11110110</v>
      </c>
      <c r="H130" s="2" t="str">
        <f t="shared" ca="1" si="5"/>
        <v>0</v>
      </c>
    </row>
    <row r="131" spans="3:8" x14ac:dyDescent="0.7">
      <c r="C131" s="2">
        <v>129</v>
      </c>
      <c r="D131" s="2" t="s">
        <v>38</v>
      </c>
      <c r="E131" s="2">
        <f t="shared" si="3"/>
        <v>1</v>
      </c>
      <c r="F131" s="2">
        <f t="shared" si="4"/>
        <v>17</v>
      </c>
      <c r="G131" s="3" t="str">
        <f ca="1">VLOOKUP(F131,'b3'!$C$3:$F$28,4,FALSE)</f>
        <v>01110011</v>
      </c>
      <c r="H131" s="2" t="str">
        <f t="shared" ca="1" si="5"/>
        <v>0</v>
      </c>
    </row>
    <row r="132" spans="3:8" x14ac:dyDescent="0.7">
      <c r="C132" s="2">
        <v>130</v>
      </c>
      <c r="D132" s="2" t="s">
        <v>37</v>
      </c>
      <c r="E132" s="2">
        <f t="shared" ref="E132:E195" si="6">IF(MOD(C132,8)=0,8,MOD(C132,8))</f>
        <v>2</v>
      </c>
      <c r="F132" s="2">
        <f t="shared" ref="F132:F195" si="7">ROUNDDOWN((C132-1)/8,0)+1</f>
        <v>17</v>
      </c>
      <c r="G132" s="3" t="str">
        <f ca="1">VLOOKUP(F132,'b3'!$C$3:$F$28,4,FALSE)</f>
        <v>01110011</v>
      </c>
      <c r="H132" s="2" t="str">
        <f t="shared" ref="H132:H195" ca="1" si="8">MID(G132,E132,1)</f>
        <v>1</v>
      </c>
    </row>
    <row r="133" spans="3:8" x14ac:dyDescent="0.7">
      <c r="C133" s="2">
        <v>131</v>
      </c>
      <c r="D133" s="2" t="s">
        <v>34</v>
      </c>
      <c r="E133" s="2">
        <f t="shared" si="6"/>
        <v>3</v>
      </c>
      <c r="F133" s="2">
        <f t="shared" si="7"/>
        <v>17</v>
      </c>
      <c r="G133" s="3" t="str">
        <f ca="1">VLOOKUP(F133,'b3'!$C$3:$F$28,4,FALSE)</f>
        <v>01110011</v>
      </c>
      <c r="H133" s="2" t="str">
        <f t="shared" ca="1" si="8"/>
        <v>1</v>
      </c>
    </row>
    <row r="134" spans="3:8" x14ac:dyDescent="0.7">
      <c r="C134" s="2">
        <v>132</v>
      </c>
      <c r="D134" s="2" t="s">
        <v>33</v>
      </c>
      <c r="E134" s="2">
        <f t="shared" si="6"/>
        <v>4</v>
      </c>
      <c r="F134" s="2">
        <f t="shared" si="7"/>
        <v>17</v>
      </c>
      <c r="G134" s="3" t="str">
        <f ca="1">VLOOKUP(F134,'b3'!$C$3:$F$28,4,FALSE)</f>
        <v>01110011</v>
      </c>
      <c r="H134" s="2" t="str">
        <f t="shared" ca="1" si="8"/>
        <v>1</v>
      </c>
    </row>
    <row r="135" spans="3:8" x14ac:dyDescent="0.7">
      <c r="C135" s="2">
        <v>133</v>
      </c>
      <c r="D135" s="2" t="s">
        <v>30</v>
      </c>
      <c r="E135" s="2">
        <f t="shared" si="6"/>
        <v>5</v>
      </c>
      <c r="F135" s="2">
        <f t="shared" si="7"/>
        <v>17</v>
      </c>
      <c r="G135" s="3" t="str">
        <f ca="1">VLOOKUP(F135,'b3'!$C$3:$F$28,4,FALSE)</f>
        <v>01110011</v>
      </c>
      <c r="H135" s="2" t="str">
        <f t="shared" ca="1" si="8"/>
        <v>0</v>
      </c>
    </row>
    <row r="136" spans="3:8" x14ac:dyDescent="0.7">
      <c r="C136" s="2">
        <v>134</v>
      </c>
      <c r="D136" s="2" t="s">
        <v>29</v>
      </c>
      <c r="E136" s="2">
        <f t="shared" si="6"/>
        <v>6</v>
      </c>
      <c r="F136" s="2">
        <f t="shared" si="7"/>
        <v>17</v>
      </c>
      <c r="G136" s="3" t="str">
        <f ca="1">VLOOKUP(F136,'b3'!$C$3:$F$28,4,FALSE)</f>
        <v>01110011</v>
      </c>
      <c r="H136" s="2" t="str">
        <f t="shared" ca="1" si="8"/>
        <v>0</v>
      </c>
    </row>
    <row r="137" spans="3:8" x14ac:dyDescent="0.7">
      <c r="C137" s="2">
        <v>135</v>
      </c>
      <c r="D137" s="2" t="s">
        <v>26</v>
      </c>
      <c r="E137" s="2">
        <f t="shared" si="6"/>
        <v>7</v>
      </c>
      <c r="F137" s="2">
        <f t="shared" si="7"/>
        <v>17</v>
      </c>
      <c r="G137" s="3" t="str">
        <f ca="1">VLOOKUP(F137,'b3'!$C$3:$F$28,4,FALSE)</f>
        <v>01110011</v>
      </c>
      <c r="H137" s="2" t="str">
        <f t="shared" ca="1" si="8"/>
        <v>1</v>
      </c>
    </row>
    <row r="138" spans="3:8" x14ac:dyDescent="0.7">
      <c r="C138" s="2">
        <v>136</v>
      </c>
      <c r="D138" s="2" t="s">
        <v>25</v>
      </c>
      <c r="E138" s="2">
        <f t="shared" si="6"/>
        <v>8</v>
      </c>
      <c r="F138" s="2">
        <f t="shared" si="7"/>
        <v>17</v>
      </c>
      <c r="G138" s="3" t="str">
        <f ca="1">VLOOKUP(F138,'b3'!$C$3:$F$28,4,FALSE)</f>
        <v>01110011</v>
      </c>
      <c r="H138" s="2" t="str">
        <f t="shared" ca="1" si="8"/>
        <v>1</v>
      </c>
    </row>
    <row r="139" spans="3:8" x14ac:dyDescent="0.7">
      <c r="C139" s="2">
        <v>137</v>
      </c>
      <c r="D139" s="2" t="s">
        <v>24</v>
      </c>
      <c r="E139" s="2">
        <f t="shared" si="6"/>
        <v>1</v>
      </c>
      <c r="F139" s="2">
        <f t="shared" si="7"/>
        <v>18</v>
      </c>
      <c r="G139" s="3" t="str">
        <f ca="1">VLOOKUP(F139,'b3'!$C$3:$F$28,4,FALSE)</f>
        <v>11010111</v>
      </c>
      <c r="H139" s="2" t="str">
        <f t="shared" ca="1" si="8"/>
        <v>1</v>
      </c>
    </row>
    <row r="140" spans="3:8" x14ac:dyDescent="0.7">
      <c r="C140" s="2">
        <v>138</v>
      </c>
      <c r="D140" s="2" t="s">
        <v>23</v>
      </c>
      <c r="E140" s="2">
        <f t="shared" si="6"/>
        <v>2</v>
      </c>
      <c r="F140" s="2">
        <f t="shared" si="7"/>
        <v>18</v>
      </c>
      <c r="G140" s="3" t="str">
        <f ca="1">VLOOKUP(F140,'b3'!$C$3:$F$28,4,FALSE)</f>
        <v>11010111</v>
      </c>
      <c r="H140" s="2" t="str">
        <f t="shared" ca="1" si="8"/>
        <v>1</v>
      </c>
    </row>
    <row r="141" spans="3:8" x14ac:dyDescent="0.7">
      <c r="C141" s="2">
        <v>139</v>
      </c>
      <c r="D141" s="2" t="s">
        <v>28</v>
      </c>
      <c r="E141" s="2">
        <f t="shared" si="6"/>
        <v>3</v>
      </c>
      <c r="F141" s="2">
        <f t="shared" si="7"/>
        <v>18</v>
      </c>
      <c r="G141" s="3" t="str">
        <f ca="1">VLOOKUP(F141,'b3'!$C$3:$F$28,4,FALSE)</f>
        <v>11010111</v>
      </c>
      <c r="H141" s="2" t="str">
        <f t="shared" ca="1" si="8"/>
        <v>0</v>
      </c>
    </row>
    <row r="142" spans="3:8" x14ac:dyDescent="0.7">
      <c r="C142" s="2">
        <v>140</v>
      </c>
      <c r="D142" s="2" t="s">
        <v>27</v>
      </c>
      <c r="E142" s="2">
        <f t="shared" si="6"/>
        <v>4</v>
      </c>
      <c r="F142" s="2">
        <f t="shared" si="7"/>
        <v>18</v>
      </c>
      <c r="G142" s="3" t="str">
        <f ca="1">VLOOKUP(F142,'b3'!$C$3:$F$28,4,FALSE)</f>
        <v>11010111</v>
      </c>
      <c r="H142" s="2" t="str">
        <f t="shared" ca="1" si="8"/>
        <v>1</v>
      </c>
    </row>
    <row r="143" spans="3:8" x14ac:dyDescent="0.7">
      <c r="C143" s="2">
        <v>141</v>
      </c>
      <c r="D143" s="2" t="s">
        <v>32</v>
      </c>
      <c r="E143" s="2">
        <f t="shared" si="6"/>
        <v>5</v>
      </c>
      <c r="F143" s="2">
        <f t="shared" si="7"/>
        <v>18</v>
      </c>
      <c r="G143" s="3" t="str">
        <f ca="1">VLOOKUP(F143,'b3'!$C$3:$F$28,4,FALSE)</f>
        <v>11010111</v>
      </c>
      <c r="H143" s="2" t="str">
        <f t="shared" ca="1" si="8"/>
        <v>0</v>
      </c>
    </row>
    <row r="144" spans="3:8" x14ac:dyDescent="0.7">
      <c r="C144" s="2">
        <v>142</v>
      </c>
      <c r="D144" s="2" t="s">
        <v>31</v>
      </c>
      <c r="E144" s="2">
        <f t="shared" si="6"/>
        <v>6</v>
      </c>
      <c r="F144" s="2">
        <f t="shared" si="7"/>
        <v>18</v>
      </c>
      <c r="G144" s="3" t="str">
        <f ca="1">VLOOKUP(F144,'b3'!$C$3:$F$28,4,FALSE)</f>
        <v>11010111</v>
      </c>
      <c r="H144" s="2" t="str">
        <f t="shared" ca="1" si="8"/>
        <v>1</v>
      </c>
    </row>
    <row r="145" spans="3:8" x14ac:dyDescent="0.7">
      <c r="C145" s="2">
        <v>143</v>
      </c>
      <c r="D145" s="2" t="s">
        <v>36</v>
      </c>
      <c r="E145" s="2">
        <f t="shared" si="6"/>
        <v>7</v>
      </c>
      <c r="F145" s="2">
        <f t="shared" si="7"/>
        <v>18</v>
      </c>
      <c r="G145" s="3" t="str">
        <f ca="1">VLOOKUP(F145,'b3'!$C$3:$F$28,4,FALSE)</f>
        <v>11010111</v>
      </c>
      <c r="H145" s="2" t="str">
        <f t="shared" ca="1" si="8"/>
        <v>1</v>
      </c>
    </row>
    <row r="146" spans="3:8" x14ac:dyDescent="0.7">
      <c r="C146" s="2">
        <v>144</v>
      </c>
      <c r="D146" s="2" t="s">
        <v>35</v>
      </c>
      <c r="E146" s="2">
        <f t="shared" si="6"/>
        <v>8</v>
      </c>
      <c r="F146" s="2">
        <f t="shared" si="7"/>
        <v>18</v>
      </c>
      <c r="G146" s="3" t="str">
        <f ca="1">VLOOKUP(F146,'b3'!$C$3:$F$28,4,FALSE)</f>
        <v>11010111</v>
      </c>
      <c r="H146" s="2" t="str">
        <f t="shared" ca="1" si="8"/>
        <v>1</v>
      </c>
    </row>
    <row r="147" spans="3:8" x14ac:dyDescent="0.7">
      <c r="C147" s="2">
        <v>145</v>
      </c>
      <c r="D147" s="2" t="s">
        <v>40</v>
      </c>
      <c r="E147" s="2">
        <f t="shared" si="6"/>
        <v>1</v>
      </c>
      <c r="F147" s="2">
        <f t="shared" si="7"/>
        <v>19</v>
      </c>
      <c r="G147" s="3" t="str">
        <f ca="1">VLOOKUP(F147,'b3'!$C$3:$F$28,4,FALSE)</f>
        <v>00001011</v>
      </c>
      <c r="H147" s="2" t="str">
        <f t="shared" ca="1" si="8"/>
        <v>0</v>
      </c>
    </row>
    <row r="148" spans="3:8" x14ac:dyDescent="0.7">
      <c r="C148" s="2">
        <v>146</v>
      </c>
      <c r="D148" s="2" t="s">
        <v>39</v>
      </c>
      <c r="E148" s="2">
        <f t="shared" si="6"/>
        <v>2</v>
      </c>
      <c r="F148" s="2">
        <f t="shared" si="7"/>
        <v>19</v>
      </c>
      <c r="G148" s="3" t="str">
        <f ca="1">VLOOKUP(F148,'b3'!$C$3:$F$28,4,FALSE)</f>
        <v>00001011</v>
      </c>
      <c r="H148" s="2" t="str">
        <f t="shared" ca="1" si="8"/>
        <v>0</v>
      </c>
    </row>
    <row r="149" spans="3:8" x14ac:dyDescent="0.7">
      <c r="C149" s="2">
        <v>147</v>
      </c>
      <c r="D149" s="2" t="s">
        <v>44</v>
      </c>
      <c r="E149" s="2">
        <f t="shared" si="6"/>
        <v>3</v>
      </c>
      <c r="F149" s="2">
        <f t="shared" si="7"/>
        <v>19</v>
      </c>
      <c r="G149" s="3" t="str">
        <f ca="1">VLOOKUP(F149,'b3'!$C$3:$F$28,4,FALSE)</f>
        <v>00001011</v>
      </c>
      <c r="H149" s="2" t="str">
        <f t="shared" ca="1" si="8"/>
        <v>0</v>
      </c>
    </row>
    <row r="150" spans="3:8" x14ac:dyDescent="0.7">
      <c r="C150" s="2">
        <v>148</v>
      </c>
      <c r="D150" s="2" t="s">
        <v>43</v>
      </c>
      <c r="E150" s="2">
        <f t="shared" si="6"/>
        <v>4</v>
      </c>
      <c r="F150" s="2">
        <f t="shared" si="7"/>
        <v>19</v>
      </c>
      <c r="G150" s="3" t="str">
        <f ca="1">VLOOKUP(F150,'b3'!$C$3:$F$28,4,FALSE)</f>
        <v>00001011</v>
      </c>
      <c r="H150" s="2" t="str">
        <f t="shared" ca="1" si="8"/>
        <v>0</v>
      </c>
    </row>
    <row r="151" spans="3:8" x14ac:dyDescent="0.7">
      <c r="C151" s="2">
        <v>149</v>
      </c>
      <c r="D151" s="2" t="s">
        <v>48</v>
      </c>
      <c r="E151" s="2">
        <f t="shared" si="6"/>
        <v>5</v>
      </c>
      <c r="F151" s="2">
        <f t="shared" si="7"/>
        <v>19</v>
      </c>
      <c r="G151" s="3" t="str">
        <f ca="1">VLOOKUP(F151,'b3'!$C$3:$F$28,4,FALSE)</f>
        <v>00001011</v>
      </c>
      <c r="H151" s="2" t="str">
        <f t="shared" ca="1" si="8"/>
        <v>1</v>
      </c>
    </row>
    <row r="152" spans="3:8" x14ac:dyDescent="0.7">
      <c r="C152" s="2">
        <v>150</v>
      </c>
      <c r="D152" s="2" t="s">
        <v>47</v>
      </c>
      <c r="E152" s="2">
        <f t="shared" si="6"/>
        <v>6</v>
      </c>
      <c r="F152" s="2">
        <f t="shared" si="7"/>
        <v>19</v>
      </c>
      <c r="G152" s="3" t="str">
        <f ca="1">VLOOKUP(F152,'b3'!$C$3:$F$28,4,FALSE)</f>
        <v>00001011</v>
      </c>
      <c r="H152" s="2" t="str">
        <f t="shared" ca="1" si="8"/>
        <v>0</v>
      </c>
    </row>
    <row r="153" spans="3:8" x14ac:dyDescent="0.7">
      <c r="C153" s="2">
        <v>151</v>
      </c>
      <c r="D153" s="2" t="s">
        <v>52</v>
      </c>
      <c r="E153" s="2">
        <f t="shared" si="6"/>
        <v>7</v>
      </c>
      <c r="F153" s="2">
        <f t="shared" si="7"/>
        <v>19</v>
      </c>
      <c r="G153" s="3" t="str">
        <f ca="1">VLOOKUP(F153,'b3'!$C$3:$F$28,4,FALSE)</f>
        <v>00001011</v>
      </c>
      <c r="H153" s="2" t="str">
        <f t="shared" ca="1" si="8"/>
        <v>1</v>
      </c>
    </row>
    <row r="154" spans="3:8" x14ac:dyDescent="0.7">
      <c r="C154" s="2">
        <v>152</v>
      </c>
      <c r="D154" s="2" t="s">
        <v>51</v>
      </c>
      <c r="E154" s="2">
        <f t="shared" si="6"/>
        <v>8</v>
      </c>
      <c r="F154" s="2">
        <f t="shared" si="7"/>
        <v>19</v>
      </c>
      <c r="G154" s="3" t="str">
        <f ca="1">VLOOKUP(F154,'b3'!$C$3:$F$28,4,FALSE)</f>
        <v>00001011</v>
      </c>
      <c r="H154" s="2" t="str">
        <f t="shared" ca="1" si="8"/>
        <v>1</v>
      </c>
    </row>
    <row r="155" spans="3:8" x14ac:dyDescent="0.7">
      <c r="C155" s="2">
        <v>153</v>
      </c>
      <c r="D155" s="2" t="s">
        <v>64</v>
      </c>
      <c r="E155" s="2">
        <f t="shared" si="6"/>
        <v>1</v>
      </c>
      <c r="F155" s="2">
        <f t="shared" si="7"/>
        <v>20</v>
      </c>
      <c r="G155" s="3" t="str">
        <f ca="1">VLOOKUP(F155,'b3'!$C$3:$F$28,4,FALSE)</f>
        <v>10001010</v>
      </c>
      <c r="H155" s="2" t="str">
        <f t="shared" ca="1" si="8"/>
        <v>1</v>
      </c>
    </row>
    <row r="156" spans="3:8" x14ac:dyDescent="0.7">
      <c r="C156" s="2">
        <v>154</v>
      </c>
      <c r="D156" s="2" t="s">
        <v>63</v>
      </c>
      <c r="E156" s="2">
        <f t="shared" si="6"/>
        <v>2</v>
      </c>
      <c r="F156" s="2">
        <f t="shared" si="7"/>
        <v>20</v>
      </c>
      <c r="G156" s="3" t="str">
        <f ca="1">VLOOKUP(F156,'b3'!$C$3:$F$28,4,FALSE)</f>
        <v>10001010</v>
      </c>
      <c r="H156" s="2" t="str">
        <f t="shared" ca="1" si="8"/>
        <v>0</v>
      </c>
    </row>
    <row r="157" spans="3:8" x14ac:dyDescent="0.7">
      <c r="C157" s="2">
        <v>155</v>
      </c>
      <c r="D157" s="2" t="s">
        <v>84</v>
      </c>
      <c r="E157" s="2">
        <f t="shared" si="6"/>
        <v>3</v>
      </c>
      <c r="F157" s="2">
        <f t="shared" si="7"/>
        <v>20</v>
      </c>
      <c r="G157" s="3" t="str">
        <f ca="1">VLOOKUP(F157,'b3'!$C$3:$F$28,4,FALSE)</f>
        <v>10001010</v>
      </c>
      <c r="H157" s="2" t="str">
        <f t="shared" ca="1" si="8"/>
        <v>0</v>
      </c>
    </row>
    <row r="158" spans="3:8" x14ac:dyDescent="0.7">
      <c r="C158" s="2">
        <v>156</v>
      </c>
      <c r="D158" s="2" t="s">
        <v>83</v>
      </c>
      <c r="E158" s="2">
        <f t="shared" si="6"/>
        <v>4</v>
      </c>
      <c r="F158" s="2">
        <f t="shared" si="7"/>
        <v>20</v>
      </c>
      <c r="G158" s="3" t="str">
        <f ca="1">VLOOKUP(F158,'b3'!$C$3:$F$28,4,FALSE)</f>
        <v>10001010</v>
      </c>
      <c r="H158" s="2" t="str">
        <f t="shared" ca="1" si="8"/>
        <v>0</v>
      </c>
    </row>
    <row r="159" spans="3:8" x14ac:dyDescent="0.7">
      <c r="C159" s="2">
        <v>157</v>
      </c>
      <c r="D159" s="2" t="s">
        <v>104</v>
      </c>
      <c r="E159" s="2">
        <f t="shared" si="6"/>
        <v>5</v>
      </c>
      <c r="F159" s="2">
        <f t="shared" si="7"/>
        <v>20</v>
      </c>
      <c r="G159" s="3" t="str">
        <f ca="1">VLOOKUP(F159,'b3'!$C$3:$F$28,4,FALSE)</f>
        <v>10001010</v>
      </c>
      <c r="H159" s="2" t="str">
        <f t="shared" ca="1" si="8"/>
        <v>1</v>
      </c>
    </row>
    <row r="160" spans="3:8" x14ac:dyDescent="0.7">
      <c r="C160" s="2">
        <v>158</v>
      </c>
      <c r="D160" s="2" t="s">
        <v>103</v>
      </c>
      <c r="E160" s="2">
        <f t="shared" si="6"/>
        <v>6</v>
      </c>
      <c r="F160" s="2">
        <f t="shared" si="7"/>
        <v>20</v>
      </c>
      <c r="G160" s="3" t="str">
        <f ca="1">VLOOKUP(F160,'b3'!$C$3:$F$28,4,FALSE)</f>
        <v>10001010</v>
      </c>
      <c r="H160" s="2" t="str">
        <f t="shared" ca="1" si="8"/>
        <v>0</v>
      </c>
    </row>
    <row r="161" spans="3:8" x14ac:dyDescent="0.7">
      <c r="C161" s="2">
        <v>159</v>
      </c>
      <c r="D161" s="2" t="s">
        <v>124</v>
      </c>
      <c r="E161" s="2">
        <f t="shared" si="6"/>
        <v>7</v>
      </c>
      <c r="F161" s="2">
        <f t="shared" si="7"/>
        <v>20</v>
      </c>
      <c r="G161" s="3" t="str">
        <f ca="1">VLOOKUP(F161,'b3'!$C$3:$F$28,4,FALSE)</f>
        <v>10001010</v>
      </c>
      <c r="H161" s="2" t="str">
        <f t="shared" ca="1" si="8"/>
        <v>1</v>
      </c>
    </row>
    <row r="162" spans="3:8" x14ac:dyDescent="0.7">
      <c r="C162" s="2">
        <v>160</v>
      </c>
      <c r="D162" s="2" t="s">
        <v>123</v>
      </c>
      <c r="E162" s="2">
        <f t="shared" si="6"/>
        <v>8</v>
      </c>
      <c r="F162" s="2">
        <f t="shared" si="7"/>
        <v>20</v>
      </c>
      <c r="G162" s="3" t="str">
        <f ca="1">VLOOKUP(F162,'b3'!$C$3:$F$28,4,FALSE)</f>
        <v>10001010</v>
      </c>
      <c r="H162" s="2" t="str">
        <f t="shared" ca="1" si="8"/>
        <v>0</v>
      </c>
    </row>
    <row r="163" spans="3:8" x14ac:dyDescent="0.7">
      <c r="C163" s="2">
        <v>161</v>
      </c>
      <c r="D163" s="2" t="s">
        <v>136</v>
      </c>
      <c r="E163" s="2">
        <f t="shared" si="6"/>
        <v>1</v>
      </c>
      <c r="F163" s="2">
        <f t="shared" si="7"/>
        <v>21</v>
      </c>
      <c r="G163" s="3" t="str">
        <f ca="1">VLOOKUP(F163,'b3'!$C$3:$F$28,4,FALSE)</f>
        <v>00001111</v>
      </c>
      <c r="H163" s="2" t="str">
        <f t="shared" ca="1" si="8"/>
        <v>0</v>
      </c>
    </row>
    <row r="164" spans="3:8" x14ac:dyDescent="0.7">
      <c r="C164" s="2">
        <v>162</v>
      </c>
      <c r="D164" s="2" t="s">
        <v>135</v>
      </c>
      <c r="E164" s="2">
        <f t="shared" si="6"/>
        <v>2</v>
      </c>
      <c r="F164" s="2">
        <f t="shared" si="7"/>
        <v>21</v>
      </c>
      <c r="G164" s="3" t="str">
        <f ca="1">VLOOKUP(F164,'b3'!$C$3:$F$28,4,FALSE)</f>
        <v>00001111</v>
      </c>
      <c r="H164" s="2" t="str">
        <f t="shared" ca="1" si="8"/>
        <v>0</v>
      </c>
    </row>
    <row r="165" spans="3:8" x14ac:dyDescent="0.7">
      <c r="C165" s="2">
        <v>163</v>
      </c>
      <c r="D165" s="2" t="s">
        <v>148</v>
      </c>
      <c r="E165" s="2">
        <f t="shared" si="6"/>
        <v>3</v>
      </c>
      <c r="F165" s="2">
        <f t="shared" si="7"/>
        <v>21</v>
      </c>
      <c r="G165" s="3" t="str">
        <f ca="1">VLOOKUP(F165,'b3'!$C$3:$F$28,4,FALSE)</f>
        <v>00001111</v>
      </c>
      <c r="H165" s="2" t="str">
        <f t="shared" ca="1" si="8"/>
        <v>0</v>
      </c>
    </row>
    <row r="166" spans="3:8" x14ac:dyDescent="0.7">
      <c r="C166" s="2">
        <v>164</v>
      </c>
      <c r="D166" s="2" t="s">
        <v>147</v>
      </c>
      <c r="E166" s="2">
        <f t="shared" si="6"/>
        <v>4</v>
      </c>
      <c r="F166" s="2">
        <f t="shared" si="7"/>
        <v>21</v>
      </c>
      <c r="G166" s="3" t="str">
        <f ca="1">VLOOKUP(F166,'b3'!$C$3:$F$28,4,FALSE)</f>
        <v>00001111</v>
      </c>
      <c r="H166" s="2" t="str">
        <f t="shared" ca="1" si="8"/>
        <v>0</v>
      </c>
    </row>
    <row r="167" spans="3:8" x14ac:dyDescent="0.7">
      <c r="C167" s="2">
        <v>165</v>
      </c>
      <c r="D167" s="2" t="s">
        <v>160</v>
      </c>
      <c r="E167" s="2">
        <f t="shared" si="6"/>
        <v>5</v>
      </c>
      <c r="F167" s="2">
        <f t="shared" si="7"/>
        <v>21</v>
      </c>
      <c r="G167" s="3" t="str">
        <f ca="1">VLOOKUP(F167,'b3'!$C$3:$F$28,4,FALSE)</f>
        <v>00001111</v>
      </c>
      <c r="H167" s="2" t="str">
        <f t="shared" ca="1" si="8"/>
        <v>1</v>
      </c>
    </row>
    <row r="168" spans="3:8" x14ac:dyDescent="0.7">
      <c r="C168" s="2">
        <v>166</v>
      </c>
      <c r="D168" s="2" t="s">
        <v>159</v>
      </c>
      <c r="E168" s="2">
        <f t="shared" si="6"/>
        <v>6</v>
      </c>
      <c r="F168" s="2">
        <f t="shared" si="7"/>
        <v>21</v>
      </c>
      <c r="G168" s="3" t="str">
        <f ca="1">VLOOKUP(F168,'b3'!$C$3:$F$28,4,FALSE)</f>
        <v>00001111</v>
      </c>
      <c r="H168" s="2" t="str">
        <f t="shared" ca="1" si="8"/>
        <v>1</v>
      </c>
    </row>
    <row r="169" spans="3:8" x14ac:dyDescent="0.7">
      <c r="C169" s="2">
        <v>167</v>
      </c>
      <c r="D169" s="2" t="s">
        <v>172</v>
      </c>
      <c r="E169" s="2">
        <f t="shared" si="6"/>
        <v>7</v>
      </c>
      <c r="F169" s="2">
        <f t="shared" si="7"/>
        <v>21</v>
      </c>
      <c r="G169" s="3" t="str">
        <f ca="1">VLOOKUP(F169,'b3'!$C$3:$F$28,4,FALSE)</f>
        <v>00001111</v>
      </c>
      <c r="H169" s="2" t="str">
        <f t="shared" ca="1" si="8"/>
        <v>1</v>
      </c>
    </row>
    <row r="170" spans="3:8" x14ac:dyDescent="0.7">
      <c r="C170" s="2">
        <v>168</v>
      </c>
      <c r="D170" s="2" t="s">
        <v>171</v>
      </c>
      <c r="E170" s="2">
        <f t="shared" si="6"/>
        <v>8</v>
      </c>
      <c r="F170" s="2">
        <f t="shared" si="7"/>
        <v>21</v>
      </c>
      <c r="G170" s="3" t="str">
        <f ca="1">VLOOKUP(F170,'b3'!$C$3:$F$28,4,FALSE)</f>
        <v>00001111</v>
      </c>
      <c r="H170" s="2" t="str">
        <f t="shared" ca="1" si="8"/>
        <v>1</v>
      </c>
    </row>
    <row r="171" spans="3:8" x14ac:dyDescent="0.7">
      <c r="C171" s="2">
        <v>169</v>
      </c>
      <c r="D171" s="2" t="s">
        <v>184</v>
      </c>
      <c r="E171" s="2">
        <f t="shared" si="6"/>
        <v>1</v>
      </c>
      <c r="F171" s="2">
        <f t="shared" si="7"/>
        <v>22</v>
      </c>
      <c r="G171" s="3" t="str">
        <f ca="1">VLOOKUP(F171,'b3'!$C$3:$F$28,4,FALSE)</f>
        <v>01010010</v>
      </c>
      <c r="H171" s="2" t="str">
        <f t="shared" ca="1" si="8"/>
        <v>0</v>
      </c>
    </row>
    <row r="172" spans="3:8" x14ac:dyDescent="0.7">
      <c r="C172" s="2">
        <v>170</v>
      </c>
      <c r="D172" s="2" t="s">
        <v>183</v>
      </c>
      <c r="E172" s="2">
        <f t="shared" si="6"/>
        <v>2</v>
      </c>
      <c r="F172" s="2">
        <f t="shared" si="7"/>
        <v>22</v>
      </c>
      <c r="G172" s="3" t="str">
        <f ca="1">VLOOKUP(F172,'b3'!$C$3:$F$28,4,FALSE)</f>
        <v>01010010</v>
      </c>
      <c r="H172" s="2" t="str">
        <f t="shared" ca="1" si="8"/>
        <v>1</v>
      </c>
    </row>
    <row r="173" spans="3:8" x14ac:dyDescent="0.7">
      <c r="C173" s="2">
        <v>171</v>
      </c>
      <c r="D173" s="2" t="s">
        <v>196</v>
      </c>
      <c r="E173" s="2">
        <f t="shared" si="6"/>
        <v>3</v>
      </c>
      <c r="F173" s="2">
        <f t="shared" si="7"/>
        <v>22</v>
      </c>
      <c r="G173" s="3" t="str">
        <f ca="1">VLOOKUP(F173,'b3'!$C$3:$F$28,4,FALSE)</f>
        <v>01010010</v>
      </c>
      <c r="H173" s="2" t="str">
        <f t="shared" ca="1" si="8"/>
        <v>0</v>
      </c>
    </row>
    <row r="174" spans="3:8" x14ac:dyDescent="0.7">
      <c r="C174" s="2">
        <v>172</v>
      </c>
      <c r="D174" s="2" t="s">
        <v>195</v>
      </c>
      <c r="E174" s="2">
        <f t="shared" si="6"/>
        <v>4</v>
      </c>
      <c r="F174" s="2">
        <f t="shared" si="7"/>
        <v>22</v>
      </c>
      <c r="G174" s="3" t="str">
        <f ca="1">VLOOKUP(F174,'b3'!$C$3:$F$28,4,FALSE)</f>
        <v>01010010</v>
      </c>
      <c r="H174" s="2" t="str">
        <f t="shared" ca="1" si="8"/>
        <v>1</v>
      </c>
    </row>
    <row r="175" spans="3:8" x14ac:dyDescent="0.7">
      <c r="C175" s="2">
        <v>173</v>
      </c>
      <c r="D175" s="2" t="s">
        <v>208</v>
      </c>
      <c r="E175" s="2">
        <f t="shared" si="6"/>
        <v>5</v>
      </c>
      <c r="F175" s="2">
        <f t="shared" si="7"/>
        <v>22</v>
      </c>
      <c r="G175" s="3" t="str">
        <f ca="1">VLOOKUP(F175,'b3'!$C$3:$F$28,4,FALSE)</f>
        <v>01010010</v>
      </c>
      <c r="H175" s="2" t="str">
        <f t="shared" ca="1" si="8"/>
        <v>0</v>
      </c>
    </row>
    <row r="176" spans="3:8" x14ac:dyDescent="0.7">
      <c r="C176" s="2">
        <v>174</v>
      </c>
      <c r="D176" s="2" t="s">
        <v>207</v>
      </c>
      <c r="E176" s="2">
        <f t="shared" si="6"/>
        <v>6</v>
      </c>
      <c r="F176" s="2">
        <f t="shared" si="7"/>
        <v>22</v>
      </c>
      <c r="G176" s="3" t="str">
        <f ca="1">VLOOKUP(F176,'b3'!$C$3:$F$28,4,FALSE)</f>
        <v>01010010</v>
      </c>
      <c r="H176" s="2" t="str">
        <f t="shared" ca="1" si="8"/>
        <v>0</v>
      </c>
    </row>
    <row r="177" spans="3:8" x14ac:dyDescent="0.7">
      <c r="C177" s="2">
        <v>175</v>
      </c>
      <c r="D177" s="2" t="s">
        <v>220</v>
      </c>
      <c r="E177" s="2">
        <f t="shared" si="6"/>
        <v>7</v>
      </c>
      <c r="F177" s="2">
        <f t="shared" si="7"/>
        <v>22</v>
      </c>
      <c r="G177" s="3" t="str">
        <f ca="1">VLOOKUP(F177,'b3'!$C$3:$F$28,4,FALSE)</f>
        <v>01010010</v>
      </c>
      <c r="H177" s="2" t="str">
        <f t="shared" ca="1" si="8"/>
        <v>1</v>
      </c>
    </row>
    <row r="178" spans="3:8" x14ac:dyDescent="0.7">
      <c r="C178" s="2">
        <v>176</v>
      </c>
      <c r="D178" s="2" t="s">
        <v>219</v>
      </c>
      <c r="E178" s="2">
        <f t="shared" si="6"/>
        <v>8</v>
      </c>
      <c r="F178" s="2">
        <f t="shared" si="7"/>
        <v>22</v>
      </c>
      <c r="G178" s="3" t="str">
        <f ca="1">VLOOKUP(F178,'b3'!$C$3:$F$28,4,FALSE)</f>
        <v>01010010</v>
      </c>
      <c r="H178" s="2" t="str">
        <f t="shared" ca="1" si="8"/>
        <v>0</v>
      </c>
    </row>
    <row r="179" spans="3:8" x14ac:dyDescent="0.7">
      <c r="C179" s="2">
        <v>177</v>
      </c>
      <c r="D179" s="2" t="s">
        <v>122</v>
      </c>
      <c r="E179" s="2">
        <f t="shared" si="6"/>
        <v>1</v>
      </c>
      <c r="F179" s="2">
        <f t="shared" si="7"/>
        <v>23</v>
      </c>
      <c r="G179" s="3" t="str">
        <f ca="1">VLOOKUP(F179,'b3'!$C$3:$F$28,4,FALSE)</f>
        <v>01011110</v>
      </c>
      <c r="H179" s="2" t="str">
        <f t="shared" ca="1" si="8"/>
        <v>0</v>
      </c>
    </row>
    <row r="180" spans="3:8" x14ac:dyDescent="0.7">
      <c r="C180" s="2">
        <v>178</v>
      </c>
      <c r="D180" s="2" t="s">
        <v>121</v>
      </c>
      <c r="E180" s="2">
        <f t="shared" si="6"/>
        <v>2</v>
      </c>
      <c r="F180" s="2">
        <f t="shared" si="7"/>
        <v>23</v>
      </c>
      <c r="G180" s="3" t="str">
        <f ca="1">VLOOKUP(F180,'b3'!$C$3:$F$28,4,FALSE)</f>
        <v>01011110</v>
      </c>
      <c r="H180" s="2" t="str">
        <f t="shared" ca="1" si="8"/>
        <v>1</v>
      </c>
    </row>
    <row r="181" spans="3:8" x14ac:dyDescent="0.7">
      <c r="C181" s="2">
        <v>179</v>
      </c>
      <c r="D181" s="2" t="s">
        <v>102</v>
      </c>
      <c r="E181" s="2">
        <f t="shared" si="6"/>
        <v>3</v>
      </c>
      <c r="F181" s="2">
        <f t="shared" si="7"/>
        <v>23</v>
      </c>
      <c r="G181" s="3" t="str">
        <f ca="1">VLOOKUP(F181,'b3'!$C$3:$F$28,4,FALSE)</f>
        <v>01011110</v>
      </c>
      <c r="H181" s="2" t="str">
        <f t="shared" ca="1" si="8"/>
        <v>0</v>
      </c>
    </row>
    <row r="182" spans="3:8" x14ac:dyDescent="0.7">
      <c r="C182" s="2">
        <v>180</v>
      </c>
      <c r="D182" s="2" t="s">
        <v>101</v>
      </c>
      <c r="E182" s="2">
        <f t="shared" si="6"/>
        <v>4</v>
      </c>
      <c r="F182" s="2">
        <f t="shared" si="7"/>
        <v>23</v>
      </c>
      <c r="G182" s="3" t="str">
        <f ca="1">VLOOKUP(F182,'b3'!$C$3:$F$28,4,FALSE)</f>
        <v>01011110</v>
      </c>
      <c r="H182" s="2" t="str">
        <f t="shared" ca="1" si="8"/>
        <v>1</v>
      </c>
    </row>
    <row r="183" spans="3:8" x14ac:dyDescent="0.7">
      <c r="C183" s="2">
        <v>181</v>
      </c>
      <c r="D183" s="2" t="s">
        <v>82</v>
      </c>
      <c r="E183" s="2">
        <f t="shared" si="6"/>
        <v>5</v>
      </c>
      <c r="F183" s="2">
        <f t="shared" si="7"/>
        <v>23</v>
      </c>
      <c r="G183" s="3" t="str">
        <f ca="1">VLOOKUP(F183,'b3'!$C$3:$F$28,4,FALSE)</f>
        <v>01011110</v>
      </c>
      <c r="H183" s="2" t="str">
        <f t="shared" ca="1" si="8"/>
        <v>1</v>
      </c>
    </row>
    <row r="184" spans="3:8" x14ac:dyDescent="0.7">
      <c r="C184" s="2">
        <v>182</v>
      </c>
      <c r="D184" s="2" t="s">
        <v>81</v>
      </c>
      <c r="E184" s="2">
        <f t="shared" si="6"/>
        <v>6</v>
      </c>
      <c r="F184" s="2">
        <f t="shared" si="7"/>
        <v>23</v>
      </c>
      <c r="G184" s="3" t="str">
        <f ca="1">VLOOKUP(F184,'b3'!$C$3:$F$28,4,FALSE)</f>
        <v>01011110</v>
      </c>
      <c r="H184" s="2" t="str">
        <f t="shared" ca="1" si="8"/>
        <v>1</v>
      </c>
    </row>
    <row r="185" spans="3:8" x14ac:dyDescent="0.7">
      <c r="C185" s="2">
        <v>183</v>
      </c>
      <c r="D185" s="2" t="s">
        <v>62</v>
      </c>
      <c r="E185" s="2">
        <f t="shared" si="6"/>
        <v>7</v>
      </c>
      <c r="F185" s="2">
        <f t="shared" si="7"/>
        <v>23</v>
      </c>
      <c r="G185" s="3" t="str">
        <f ca="1">VLOOKUP(F185,'b3'!$C$3:$F$28,4,FALSE)</f>
        <v>01011110</v>
      </c>
      <c r="H185" s="2" t="str">
        <f t="shared" ca="1" si="8"/>
        <v>1</v>
      </c>
    </row>
    <row r="186" spans="3:8" x14ac:dyDescent="0.7">
      <c r="C186" s="2">
        <v>184</v>
      </c>
      <c r="D186" s="2" t="s">
        <v>61</v>
      </c>
      <c r="E186" s="2">
        <f t="shared" si="6"/>
        <v>8</v>
      </c>
      <c r="F186" s="2">
        <f t="shared" si="7"/>
        <v>23</v>
      </c>
      <c r="G186" s="3" t="str">
        <f ca="1">VLOOKUP(F186,'b3'!$C$3:$F$28,4,FALSE)</f>
        <v>01011110</v>
      </c>
      <c r="H186" s="2" t="str">
        <f t="shared" ca="1" si="8"/>
        <v>0</v>
      </c>
    </row>
    <row r="187" spans="3:8" x14ac:dyDescent="0.7">
      <c r="C187" s="2">
        <v>185</v>
      </c>
      <c r="D187" s="2" t="s">
        <v>60</v>
      </c>
      <c r="E187" s="2">
        <f t="shared" si="6"/>
        <v>1</v>
      </c>
      <c r="F187" s="2">
        <f t="shared" si="7"/>
        <v>24</v>
      </c>
      <c r="G187" s="3" t="str">
        <f ca="1">VLOOKUP(F187,'b3'!$C$3:$F$28,4,FALSE)</f>
        <v>01101111</v>
      </c>
      <c r="H187" s="2" t="str">
        <f t="shared" ca="1" si="8"/>
        <v>0</v>
      </c>
    </row>
    <row r="188" spans="3:8" x14ac:dyDescent="0.7">
      <c r="C188" s="2">
        <v>186</v>
      </c>
      <c r="D188" s="2" t="s">
        <v>59</v>
      </c>
      <c r="E188" s="2">
        <f t="shared" si="6"/>
        <v>2</v>
      </c>
      <c r="F188" s="2">
        <f t="shared" si="7"/>
        <v>24</v>
      </c>
      <c r="G188" s="3" t="str">
        <f ca="1">VLOOKUP(F188,'b3'!$C$3:$F$28,4,FALSE)</f>
        <v>01101111</v>
      </c>
      <c r="H188" s="2" t="str">
        <f t="shared" ca="1" si="8"/>
        <v>1</v>
      </c>
    </row>
    <row r="189" spans="3:8" x14ac:dyDescent="0.7">
      <c r="C189" s="2">
        <v>187</v>
      </c>
      <c r="D189" s="2" t="s">
        <v>80</v>
      </c>
      <c r="E189" s="2">
        <f t="shared" si="6"/>
        <v>3</v>
      </c>
      <c r="F189" s="2">
        <f t="shared" si="7"/>
        <v>24</v>
      </c>
      <c r="G189" s="3" t="str">
        <f ca="1">VLOOKUP(F189,'b3'!$C$3:$F$28,4,FALSE)</f>
        <v>01101111</v>
      </c>
      <c r="H189" s="2" t="str">
        <f t="shared" ca="1" si="8"/>
        <v>1</v>
      </c>
    </row>
    <row r="190" spans="3:8" x14ac:dyDescent="0.7">
      <c r="C190" s="2">
        <v>188</v>
      </c>
      <c r="D190" s="2" t="s">
        <v>79</v>
      </c>
      <c r="E190" s="2">
        <f t="shared" si="6"/>
        <v>4</v>
      </c>
      <c r="F190" s="2">
        <f t="shared" si="7"/>
        <v>24</v>
      </c>
      <c r="G190" s="3" t="str">
        <f ca="1">VLOOKUP(F190,'b3'!$C$3:$F$28,4,FALSE)</f>
        <v>01101111</v>
      </c>
      <c r="H190" s="2" t="str">
        <f t="shared" ca="1" si="8"/>
        <v>0</v>
      </c>
    </row>
    <row r="191" spans="3:8" x14ac:dyDescent="0.7">
      <c r="C191" s="2">
        <v>189</v>
      </c>
      <c r="D191" s="2" t="s">
        <v>100</v>
      </c>
      <c r="E191" s="2">
        <f t="shared" si="6"/>
        <v>5</v>
      </c>
      <c r="F191" s="2">
        <f t="shared" si="7"/>
        <v>24</v>
      </c>
      <c r="G191" s="3" t="str">
        <f ca="1">VLOOKUP(F191,'b3'!$C$3:$F$28,4,FALSE)</f>
        <v>01101111</v>
      </c>
      <c r="H191" s="2" t="str">
        <f t="shared" ca="1" si="8"/>
        <v>1</v>
      </c>
    </row>
    <row r="192" spans="3:8" x14ac:dyDescent="0.7">
      <c r="C192" s="2">
        <v>190</v>
      </c>
      <c r="D192" s="2" t="s">
        <v>99</v>
      </c>
      <c r="E192" s="2">
        <f t="shared" si="6"/>
        <v>6</v>
      </c>
      <c r="F192" s="2">
        <f t="shared" si="7"/>
        <v>24</v>
      </c>
      <c r="G192" s="3" t="str">
        <f ca="1">VLOOKUP(F192,'b3'!$C$3:$F$28,4,FALSE)</f>
        <v>01101111</v>
      </c>
      <c r="H192" s="2" t="str">
        <f t="shared" ca="1" si="8"/>
        <v>1</v>
      </c>
    </row>
    <row r="193" spans="3:8" x14ac:dyDescent="0.7">
      <c r="C193" s="2">
        <v>191</v>
      </c>
      <c r="D193" s="2" t="s">
        <v>120</v>
      </c>
      <c r="E193" s="2">
        <f t="shared" si="6"/>
        <v>7</v>
      </c>
      <c r="F193" s="2">
        <f t="shared" si="7"/>
        <v>24</v>
      </c>
      <c r="G193" s="3" t="str">
        <f ca="1">VLOOKUP(F193,'b3'!$C$3:$F$28,4,FALSE)</f>
        <v>01101111</v>
      </c>
      <c r="H193" s="2" t="str">
        <f t="shared" ca="1" si="8"/>
        <v>1</v>
      </c>
    </row>
    <row r="194" spans="3:8" x14ac:dyDescent="0.7">
      <c r="C194" s="2">
        <v>192</v>
      </c>
      <c r="D194" s="2" t="s">
        <v>119</v>
      </c>
      <c r="E194" s="2">
        <f t="shared" si="6"/>
        <v>8</v>
      </c>
      <c r="F194" s="2">
        <f t="shared" si="7"/>
        <v>24</v>
      </c>
      <c r="G194" s="3" t="str">
        <f ca="1">VLOOKUP(F194,'b3'!$C$3:$F$28,4,FALSE)</f>
        <v>01101111</v>
      </c>
      <c r="H194" s="2" t="str">
        <f t="shared" ca="1" si="8"/>
        <v>1</v>
      </c>
    </row>
    <row r="195" spans="3:8" x14ac:dyDescent="0.7">
      <c r="C195" s="2">
        <v>193</v>
      </c>
      <c r="D195" s="2" t="s">
        <v>118</v>
      </c>
      <c r="E195" s="2">
        <f t="shared" si="6"/>
        <v>1</v>
      </c>
      <c r="F195" s="2">
        <f t="shared" si="7"/>
        <v>25</v>
      </c>
      <c r="G195" s="3" t="str">
        <f ca="1">VLOOKUP(F195,'b3'!$C$3:$F$28,4,FALSE)</f>
        <v>01010110</v>
      </c>
      <c r="H195" s="2" t="str">
        <f t="shared" ca="1" si="8"/>
        <v>0</v>
      </c>
    </row>
    <row r="196" spans="3:8" x14ac:dyDescent="0.7">
      <c r="C196" s="2">
        <v>194</v>
      </c>
      <c r="D196" s="2" t="s">
        <v>117</v>
      </c>
      <c r="E196" s="2">
        <f t="shared" ref="E196:E210" si="9">IF(MOD(C196,8)=0,8,MOD(C196,8))</f>
        <v>2</v>
      </c>
      <c r="F196" s="2">
        <f t="shared" ref="F196:F210" si="10">ROUNDDOWN((C196-1)/8,0)+1</f>
        <v>25</v>
      </c>
      <c r="G196" s="3" t="str">
        <f ca="1">VLOOKUP(F196,'b3'!$C$3:$F$28,4,FALSE)</f>
        <v>01010110</v>
      </c>
      <c r="H196" s="2" t="str">
        <f t="shared" ref="H196:H210" ca="1" si="11">MID(G196,E196,1)</f>
        <v>1</v>
      </c>
    </row>
    <row r="197" spans="3:8" x14ac:dyDescent="0.7">
      <c r="C197" s="2">
        <v>195</v>
      </c>
      <c r="D197" s="2" t="s">
        <v>98</v>
      </c>
      <c r="E197" s="2">
        <f t="shared" si="9"/>
        <v>3</v>
      </c>
      <c r="F197" s="2">
        <f t="shared" si="10"/>
        <v>25</v>
      </c>
      <c r="G197" s="3" t="str">
        <f ca="1">VLOOKUP(F197,'b3'!$C$3:$F$28,4,FALSE)</f>
        <v>01010110</v>
      </c>
      <c r="H197" s="2" t="str">
        <f t="shared" ca="1" si="11"/>
        <v>0</v>
      </c>
    </row>
    <row r="198" spans="3:8" x14ac:dyDescent="0.7">
      <c r="C198" s="2">
        <v>196</v>
      </c>
      <c r="D198" s="2" t="s">
        <v>97</v>
      </c>
      <c r="E198" s="2">
        <f t="shared" si="9"/>
        <v>4</v>
      </c>
      <c r="F198" s="2">
        <f t="shared" si="10"/>
        <v>25</v>
      </c>
      <c r="G198" s="3" t="str">
        <f ca="1">VLOOKUP(F198,'b3'!$C$3:$F$28,4,FALSE)</f>
        <v>01010110</v>
      </c>
      <c r="H198" s="2" t="str">
        <f t="shared" ca="1" si="11"/>
        <v>1</v>
      </c>
    </row>
    <row r="199" spans="3:8" x14ac:dyDescent="0.7">
      <c r="C199" s="2">
        <v>197</v>
      </c>
      <c r="D199" s="2" t="s">
        <v>78</v>
      </c>
      <c r="E199" s="2">
        <f t="shared" si="9"/>
        <v>5</v>
      </c>
      <c r="F199" s="2">
        <f t="shared" si="10"/>
        <v>25</v>
      </c>
      <c r="G199" s="3" t="str">
        <f ca="1">VLOOKUP(F199,'b3'!$C$3:$F$28,4,FALSE)</f>
        <v>01010110</v>
      </c>
      <c r="H199" s="2" t="str">
        <f t="shared" ca="1" si="11"/>
        <v>0</v>
      </c>
    </row>
    <row r="200" spans="3:8" x14ac:dyDescent="0.7">
      <c r="C200" s="2">
        <v>198</v>
      </c>
      <c r="D200" s="2" t="s">
        <v>77</v>
      </c>
      <c r="E200" s="2">
        <f t="shared" si="9"/>
        <v>6</v>
      </c>
      <c r="F200" s="2">
        <f t="shared" si="10"/>
        <v>25</v>
      </c>
      <c r="G200" s="3" t="str">
        <f ca="1">VLOOKUP(F200,'b3'!$C$3:$F$28,4,FALSE)</f>
        <v>01010110</v>
      </c>
      <c r="H200" s="2" t="str">
        <f t="shared" ca="1" si="11"/>
        <v>1</v>
      </c>
    </row>
    <row r="201" spans="3:8" x14ac:dyDescent="0.7">
      <c r="C201" s="2">
        <v>199</v>
      </c>
      <c r="D201" s="2" t="s">
        <v>58</v>
      </c>
      <c r="E201" s="2">
        <f t="shared" si="9"/>
        <v>7</v>
      </c>
      <c r="F201" s="2">
        <f t="shared" si="10"/>
        <v>25</v>
      </c>
      <c r="G201" s="3" t="str">
        <f ca="1">VLOOKUP(F201,'b3'!$C$3:$F$28,4,FALSE)</f>
        <v>01010110</v>
      </c>
      <c r="H201" s="2" t="str">
        <f t="shared" ca="1" si="11"/>
        <v>1</v>
      </c>
    </row>
    <row r="202" spans="3:8" x14ac:dyDescent="0.7">
      <c r="C202" s="2">
        <v>200</v>
      </c>
      <c r="D202" s="2" t="s">
        <v>57</v>
      </c>
      <c r="E202" s="2">
        <f t="shared" si="9"/>
        <v>8</v>
      </c>
      <c r="F202" s="2">
        <f t="shared" si="10"/>
        <v>25</v>
      </c>
      <c r="G202" s="3" t="str">
        <f ca="1">VLOOKUP(F202,'b3'!$C$3:$F$28,4,FALSE)</f>
        <v>01010110</v>
      </c>
      <c r="H202" s="2" t="str">
        <f t="shared" ca="1" si="11"/>
        <v>0</v>
      </c>
    </row>
    <row r="203" spans="3:8" x14ac:dyDescent="0.7">
      <c r="C203" s="2">
        <v>201</v>
      </c>
      <c r="D203" s="2" t="s">
        <v>56</v>
      </c>
      <c r="E203" s="2">
        <f t="shared" si="9"/>
        <v>1</v>
      </c>
      <c r="F203" s="2">
        <f t="shared" si="10"/>
        <v>26</v>
      </c>
      <c r="G203" s="3" t="str">
        <f ca="1">VLOOKUP(F203,'b3'!$C$3:$F$28,4,FALSE)</f>
        <v>11100111</v>
      </c>
      <c r="H203" s="2" t="str">
        <f t="shared" ca="1" si="11"/>
        <v>1</v>
      </c>
    </row>
    <row r="204" spans="3:8" x14ac:dyDescent="0.7">
      <c r="C204" s="2">
        <v>202</v>
      </c>
      <c r="D204" s="2" t="s">
        <v>55</v>
      </c>
      <c r="E204" s="2">
        <f t="shared" si="9"/>
        <v>2</v>
      </c>
      <c r="F204" s="2">
        <f t="shared" si="10"/>
        <v>26</v>
      </c>
      <c r="G204" s="3" t="str">
        <f ca="1">VLOOKUP(F204,'b3'!$C$3:$F$28,4,FALSE)</f>
        <v>11100111</v>
      </c>
      <c r="H204" s="2" t="str">
        <f t="shared" ca="1" si="11"/>
        <v>1</v>
      </c>
    </row>
    <row r="205" spans="3:8" x14ac:dyDescent="0.7">
      <c r="C205" s="2">
        <v>203</v>
      </c>
      <c r="D205" s="2" t="s">
        <v>76</v>
      </c>
      <c r="E205" s="2">
        <f t="shared" si="9"/>
        <v>3</v>
      </c>
      <c r="F205" s="2">
        <f t="shared" si="10"/>
        <v>26</v>
      </c>
      <c r="G205" s="3" t="str">
        <f ca="1">VLOOKUP(F205,'b3'!$C$3:$F$28,4,FALSE)</f>
        <v>11100111</v>
      </c>
      <c r="H205" s="2" t="str">
        <f t="shared" ca="1" si="11"/>
        <v>1</v>
      </c>
    </row>
    <row r="206" spans="3:8" x14ac:dyDescent="0.7">
      <c r="C206" s="2">
        <v>204</v>
      </c>
      <c r="D206" s="2" t="s">
        <v>75</v>
      </c>
      <c r="E206" s="2">
        <f t="shared" si="9"/>
        <v>4</v>
      </c>
      <c r="F206" s="2">
        <f t="shared" si="10"/>
        <v>26</v>
      </c>
      <c r="G206" s="3" t="str">
        <f ca="1">VLOOKUP(F206,'b3'!$C$3:$F$28,4,FALSE)</f>
        <v>11100111</v>
      </c>
      <c r="H206" s="2" t="str">
        <f t="shared" ca="1" si="11"/>
        <v>0</v>
      </c>
    </row>
    <row r="207" spans="3:8" x14ac:dyDescent="0.7">
      <c r="C207" s="2">
        <v>205</v>
      </c>
      <c r="D207" s="2" t="s">
        <v>96</v>
      </c>
      <c r="E207" s="2">
        <f t="shared" si="9"/>
        <v>5</v>
      </c>
      <c r="F207" s="2">
        <f t="shared" si="10"/>
        <v>26</v>
      </c>
      <c r="G207" s="3" t="str">
        <f ca="1">VLOOKUP(F207,'b3'!$C$3:$F$28,4,FALSE)</f>
        <v>11100111</v>
      </c>
      <c r="H207" s="2" t="str">
        <f t="shared" ca="1" si="11"/>
        <v>0</v>
      </c>
    </row>
    <row r="208" spans="3:8" x14ac:dyDescent="0.7">
      <c r="C208" s="2">
        <v>206</v>
      </c>
      <c r="D208" s="2" t="s">
        <v>95</v>
      </c>
      <c r="E208" s="2">
        <f t="shared" si="9"/>
        <v>6</v>
      </c>
      <c r="F208" s="2">
        <f t="shared" si="10"/>
        <v>26</v>
      </c>
      <c r="G208" s="3" t="str">
        <f ca="1">VLOOKUP(F208,'b3'!$C$3:$F$28,4,FALSE)</f>
        <v>11100111</v>
      </c>
      <c r="H208" s="2" t="str">
        <f t="shared" ca="1" si="11"/>
        <v>1</v>
      </c>
    </row>
    <row r="209" spans="3:8" x14ac:dyDescent="0.7">
      <c r="C209" s="2">
        <v>207</v>
      </c>
      <c r="D209" s="2" t="s">
        <v>116</v>
      </c>
      <c r="E209" s="2">
        <f t="shared" si="9"/>
        <v>7</v>
      </c>
      <c r="F209" s="2">
        <f t="shared" si="10"/>
        <v>26</v>
      </c>
      <c r="G209" s="3" t="str">
        <f ca="1">VLOOKUP(F209,'b3'!$C$3:$F$28,4,FALSE)</f>
        <v>11100111</v>
      </c>
      <c r="H209" s="2" t="str">
        <f t="shared" ca="1" si="11"/>
        <v>1</v>
      </c>
    </row>
    <row r="210" spans="3:8" x14ac:dyDescent="0.7">
      <c r="C210" s="2">
        <v>208</v>
      </c>
      <c r="D210" s="2" t="s">
        <v>115</v>
      </c>
      <c r="E210" s="2">
        <f t="shared" si="9"/>
        <v>8</v>
      </c>
      <c r="F210" s="2">
        <f t="shared" si="10"/>
        <v>26</v>
      </c>
      <c r="G210" s="3" t="str">
        <f ca="1">VLOOKUP(F210,'b3'!$C$3:$F$28,4,FALSE)</f>
        <v>11100111</v>
      </c>
      <c r="H210" s="2" t="str">
        <f t="shared" ca="1" si="11"/>
        <v>1</v>
      </c>
    </row>
  </sheetData>
  <sortState xmlns:xlrd2="http://schemas.microsoft.com/office/spreadsheetml/2017/richdata2" ref="C3:D219">
    <sortCondition ref="C3:C219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a1</vt:lpstr>
      <vt:lpstr>a2</vt:lpstr>
      <vt:lpstr>a3</vt:lpstr>
      <vt:lpstr>a4</vt:lpstr>
      <vt:lpstr>a5</vt:lpstr>
      <vt:lpstr>b1</vt:lpstr>
      <vt:lpstr>b2</vt:lpstr>
      <vt:lpstr>b3</vt:lpstr>
      <vt:lpstr>b4</vt:lpstr>
      <vt:lpstr>c1</vt:lpstr>
      <vt:lpstr>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松尾裕二</dc:creator>
  <cp:lastModifiedBy>松尾裕二</cp:lastModifiedBy>
  <dcterms:created xsi:type="dcterms:W3CDTF">2020-10-22T11:40:50Z</dcterms:created>
  <dcterms:modified xsi:type="dcterms:W3CDTF">2020-10-25T08:25:08Z</dcterms:modified>
</cp:coreProperties>
</file>