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ristiesanta/Desktop/"/>
    </mc:Choice>
  </mc:AlternateContent>
  <xr:revisionPtr revIDLastSave="0" documentId="13_ncr:1_{C74C126A-91D5-B945-AEF9-E715E8B74B3D}" xr6:coauthVersionLast="47" xr6:coauthVersionMax="47" xr10:uidLastSave="{00000000-0000-0000-0000-000000000000}"/>
  <bookViews>
    <workbookView xWindow="3040" yWindow="680" windowWidth="26280" windowHeight="17620" xr2:uid="{21CA9B1D-86F3-6745-91D9-67635152F5C9}"/>
  </bookViews>
  <sheets>
    <sheet name="DASHBOARD" sheetId="3" r:id="rId1"/>
    <sheet name="FLIGHTS" sheetId="1" r:id="rId2"/>
    <sheet name="PILOTS" sheetId="2" r:id="rId3"/>
  </sheets>
  <calcPr calcId="181029"/>
  <pivotCaches>
    <pivotCache cacheId="29" r:id="rId4"/>
    <pivotCache cacheId="3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D3" i="3" s="1"/>
  <c r="A3" i="3"/>
  <c r="C3" i="3" l="1"/>
</calcChain>
</file>

<file path=xl/sharedStrings.xml><?xml version="1.0" encoding="utf-8"?>
<sst xmlns="http://schemas.openxmlformats.org/spreadsheetml/2006/main" count="84" uniqueCount="43">
  <si>
    <t>Flight Number</t>
  </si>
  <si>
    <t>Departure Time</t>
  </si>
  <si>
    <t>Arrival Time</t>
  </si>
  <si>
    <t>Aircraft Type</t>
  </si>
  <si>
    <t>Base Location</t>
  </si>
  <si>
    <t>UA100</t>
  </si>
  <si>
    <t>UA102</t>
  </si>
  <si>
    <t>UA104</t>
  </si>
  <si>
    <t>UA106</t>
  </si>
  <si>
    <t>UA108</t>
  </si>
  <si>
    <t>UA110</t>
  </si>
  <si>
    <t>UA112</t>
  </si>
  <si>
    <t>UA114</t>
  </si>
  <si>
    <t>A320</t>
  </si>
  <si>
    <t>B737</t>
  </si>
  <si>
    <t>DEN</t>
  </si>
  <si>
    <t>ORD</t>
  </si>
  <si>
    <t>IAH</t>
  </si>
  <si>
    <t>Pilot ID</t>
  </si>
  <si>
    <t>Aircraft Qualification</t>
  </si>
  <si>
    <t>Max Daily Hrs Available</t>
  </si>
  <si>
    <t>P001</t>
  </si>
  <si>
    <t>P002</t>
  </si>
  <si>
    <t>P003</t>
  </si>
  <si>
    <t>P004</t>
  </si>
  <si>
    <t>P005</t>
  </si>
  <si>
    <t>P006</t>
  </si>
  <si>
    <t>P007</t>
  </si>
  <si>
    <t>P008</t>
  </si>
  <si>
    <r>
      <rPr>
        <b/>
        <sz val="16"/>
        <color theme="4"/>
        <rFont val="Calibri (Body)"/>
      </rPr>
      <t xml:space="preserve"> Flight Crew Resource Planning Analysis</t>
    </r>
    <r>
      <rPr>
        <sz val="16"/>
        <color theme="4"/>
        <rFont val="Calibri (Body)"/>
      </rPr>
      <t xml:space="preserve">
Flight Assignment Data</t>
    </r>
  </si>
  <si>
    <t>Total Flights</t>
  </si>
  <si>
    <t>Flights Covered</t>
  </si>
  <si>
    <t>Flights Uncovered</t>
  </si>
  <si>
    <t>Average Flights per Pilot</t>
  </si>
  <si>
    <t>Assigned Pilot</t>
  </si>
  <si>
    <t>Row Labels</t>
  </si>
  <si>
    <t>Grand Total</t>
  </si>
  <si>
    <t>`</t>
  </si>
  <si>
    <t>Count of Base Location</t>
  </si>
  <si>
    <t>Count of Aircraft Type</t>
  </si>
  <si>
    <r>
      <rPr>
        <b/>
        <sz val="16"/>
        <color theme="4"/>
        <rFont val="Calibri (Body)"/>
      </rPr>
      <t>Crew Resource Planning</t>
    </r>
    <r>
      <rPr>
        <sz val="14"/>
        <color theme="4"/>
        <rFont val="Calibri (Body)"/>
      </rPr>
      <t xml:space="preserve">
Pilot Roster and Availability</t>
    </r>
  </si>
  <si>
    <r>
      <t xml:space="preserve">Flight Crew Resource Dashboard
</t>
    </r>
    <r>
      <rPr>
        <b/>
        <sz val="14"/>
        <color theme="4"/>
        <rFont val="Calibri (Body)"/>
      </rPr>
      <t>Summary Metrics</t>
    </r>
  </si>
  <si>
    <t>Updated June 6,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</si>
</sst>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hh:mm"/>
  </numFmts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4"/>
      <name val="Calibri (Body)"/>
    </font>
    <font>
      <sz val="14"/>
      <color theme="4"/>
      <name val="Calibri (Body)"/>
    </font>
    <font>
      <b/>
      <sz val="16"/>
      <color theme="4"/>
      <name val="Calibri (Body)"/>
    </font>
    <font>
      <b/>
      <sz val="14"/>
      <color theme="4"/>
      <name val="Calibri (Body)"/>
    </font>
    <font>
      <b/>
      <sz val="16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167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4" xfId="0" applyFont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7" fillId="0" borderId="0" xfId="0" applyFont="1" applyAlignment="1">
      <alignment horizontal="center"/>
    </xf>
    <xf numFmtId="0" fontId="0" fillId="0" borderId="0" xfId="0" applyBorder="1"/>
    <xf numFmtId="0" fontId="0" fillId="0" borderId="4" xfId="0" pivotButton="1" applyBorder="1"/>
    <xf numFmtId="0" fontId="0" fillId="0" borderId="4" xfId="0" applyBorder="1" applyAlignment="1">
      <alignment horizontal="left"/>
    </xf>
    <xf numFmtId="0" fontId="0" fillId="0" borderId="0" xfId="0" applyNumberFormat="1" applyBorder="1"/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35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5" formatCode="h:mm"/>
      <alignment horizontal="center" vertical="bottom" textRotation="0" wrapText="0" indent="0" justifyLastLine="0" shrinkToFit="0" readingOrder="0"/>
    </dxf>
    <dxf>
      <numFmt numFmtId="167" formatCode="hh: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1">
                    <a:lumMod val="75000"/>
                  </a:schemeClr>
                </a:solidFill>
              </a:rPr>
              <a:t>A/C</a:t>
            </a:r>
            <a:r>
              <a:rPr lang="en-US" baseline="0">
                <a:solidFill>
                  <a:schemeClr val="accent1">
                    <a:lumMod val="75000"/>
                  </a:schemeClr>
                </a:solidFill>
              </a:rPr>
              <a:t> Type Distribution</a:t>
            </a:r>
            <a:endParaRPr lang="en-US">
              <a:solidFill>
                <a:schemeClr val="accent1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086-6F40-81DF-8F1FAF56F2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086-6F40-81DF-8F1FAF56F25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A320</c:v>
              </c:pt>
              <c:pt idx="1">
                <c:v>B737</c:v>
              </c:pt>
            </c:strLit>
          </c:cat>
          <c:val>
            <c:numLit>
              <c:formatCode>General</c:formatCode>
              <c:ptCount val="2"/>
              <c:pt idx="0">
                <c:v>4</c:v>
              </c:pt>
              <c:pt idx="1">
                <c:v>4</c:v>
              </c:pt>
            </c:numLit>
          </c:val>
          <c:extLst>
            <c:ext xmlns:c16="http://schemas.microsoft.com/office/drawing/2014/chart" uri="{C3380CC4-5D6E-409C-BE32-E72D297353CC}">
              <c16:uniqueId val="{00000004-B086-6F40-81DF-8F1FAF56F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1">
                    <a:lumMod val="75000"/>
                  </a:schemeClr>
                </a:solidFill>
              </a:rPr>
              <a:t>Flights by Base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DEN</c:v>
              </c:pt>
              <c:pt idx="1">
                <c:v>IAH</c:v>
              </c:pt>
              <c:pt idx="2">
                <c:v>ORD</c:v>
              </c:pt>
            </c:strLit>
          </c:cat>
          <c:val>
            <c:numLit>
              <c:formatCode>General</c:formatCode>
              <c:ptCount val="3"/>
              <c:pt idx="0">
                <c:v>4</c:v>
              </c:pt>
              <c:pt idx="1">
                <c:v>2</c:v>
              </c:pt>
              <c:pt idx="2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0-0D55-CC4A-9AF1-ECFB0A39B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9001087"/>
        <c:axId val="2078795071"/>
      </c:barChart>
      <c:catAx>
        <c:axId val="2079001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795071"/>
        <c:crosses val="autoZero"/>
        <c:auto val="1"/>
        <c:lblAlgn val="ctr"/>
        <c:lblOffset val="100"/>
        <c:noMultiLvlLbl val="0"/>
      </c:catAx>
      <c:valAx>
        <c:axId val="207879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001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14</xdr:row>
      <xdr:rowOff>12700</xdr:rowOff>
    </xdr:from>
    <xdr:to>
      <xdr:col>3</xdr:col>
      <xdr:colOff>1612900</xdr:colOff>
      <xdr:row>20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86AF4D1-6AF4-7C9D-7FB4-12F777FA1F20}"/>
            </a:ext>
          </a:extLst>
        </xdr:cNvPr>
        <xdr:cNvSpPr txBox="1"/>
      </xdr:nvSpPr>
      <xdr:spPr>
        <a:xfrm>
          <a:off x="1244600" y="3403600"/>
          <a:ext cx="5295900" cy="120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 algn="l"/>
          <a:r>
            <a:rPr lang="en-US" sz="1200"/>
            <a:t>Analyst Recommendation:</a:t>
          </a:r>
        </a:p>
        <a:p>
          <a:pPr lvl="0" algn="l"/>
          <a:r>
            <a:rPr lang="en-US" sz="1200"/>
            <a:t>• Recommend offering overtime to DEN-based pilots to cover 2 uncovered flights.</a:t>
          </a:r>
        </a:p>
        <a:p>
          <a:pPr lvl="0" algn="l"/>
          <a:r>
            <a:rPr lang="en-US" sz="1200"/>
            <a:t>• Ensure balanced distribution of A320 and B737 aircraft types.</a:t>
          </a:r>
        </a:p>
        <a:p>
          <a:pPr lvl="0" algn="l"/>
          <a:r>
            <a:rPr lang="en-US" sz="1200"/>
            <a:t>• Consider reassessing ORD coverage for efficiency gains.</a:t>
          </a:r>
        </a:p>
      </xdr:txBody>
    </xdr:sp>
    <xdr:clientData/>
  </xdr:twoCellAnchor>
  <xdr:twoCellAnchor>
    <xdr:from>
      <xdr:col>0</xdr:col>
      <xdr:colOff>304800</xdr:colOff>
      <xdr:row>4</xdr:row>
      <xdr:rowOff>38100</xdr:rowOff>
    </xdr:from>
    <xdr:to>
      <xdr:col>1</xdr:col>
      <xdr:colOff>1079500</xdr:colOff>
      <xdr:row>12</xdr:row>
      <xdr:rowOff>177800</xdr:rowOff>
    </xdr:to>
    <xdr:graphicFrame macro="">
      <xdr:nvGraphicFramePr>
        <xdr:cNvPr id="3" name="A/C Type Distribution">
          <a:extLst>
            <a:ext uri="{FF2B5EF4-FFF2-40B4-BE49-F238E27FC236}">
              <a16:creationId xmlns:a16="http://schemas.microsoft.com/office/drawing/2014/main" id="{20E99355-F777-854C-9891-F36FDFC19F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69850</xdr:colOff>
      <xdr:row>3</xdr:row>
      <xdr:rowOff>88900</xdr:rowOff>
    </xdr:from>
    <xdr:to>
      <xdr:col>3</xdr:col>
      <xdr:colOff>1625600</xdr:colOff>
      <xdr:row>12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14139B-5A84-CBD2-7518-A7C5B60566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tie Santa" refreshedDate="45814.700257175929" createdVersion="8" refreshedVersion="8" minRefreshableVersion="3" recordCount="8" xr:uid="{166511F0-6914-0047-9379-FED2CB7E4472}">
  <cacheSource type="worksheet">
    <worksheetSource ref="A2:F10" sheet="FLIGHTS"/>
  </cacheSource>
  <cacheFields count="6">
    <cacheField name="Flight Number" numFmtId="0">
      <sharedItems/>
    </cacheField>
    <cacheField name="Departure Time" numFmtId="167">
      <sharedItems containsSemiMixedTypes="0" containsNonDate="0" containsDate="1" containsString="0" minDate="1899-12-30T07:00:00" maxDate="1899-12-30T15:30:00" count="8">
        <d v="1899-12-30T08:00:00"/>
        <d v="1899-12-30T09:30:00"/>
        <d v="1899-12-30T13:00:00"/>
        <d v="1899-12-30T14:00:00"/>
        <d v="1899-12-30T07:00:00"/>
        <d v="1899-12-30T15:30:00"/>
        <d v="1899-12-30T11:00:00"/>
        <d v="1899-12-30T12:30:00"/>
      </sharedItems>
    </cacheField>
    <cacheField name="Arrival Time" numFmtId="20">
      <sharedItems containsSemiMixedTypes="0" containsNonDate="0" containsDate="1" containsString="0" minDate="1899-12-30T10:00:00" maxDate="1899-12-30T18:30:00" count="8">
        <d v="1899-12-30T11:00:00"/>
        <d v="1899-12-30T12:30:00"/>
        <d v="1899-12-30T16:00:00"/>
        <d v="1899-12-30T17:00:00"/>
        <d v="1899-12-30T10:00:00"/>
        <d v="1899-12-30T18:30:00"/>
        <d v="1899-12-30T14:00:00"/>
        <d v="1899-12-30T15:30:00"/>
      </sharedItems>
    </cacheField>
    <cacheField name="Aircraft Type" numFmtId="0">
      <sharedItems/>
    </cacheField>
    <cacheField name="Base Location" numFmtId="0">
      <sharedItems count="3">
        <s v="DEN"/>
        <s v="ORD"/>
        <s v="IAH"/>
      </sharedItems>
    </cacheField>
    <cacheField name="Assigned Pilo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tie Santa" refreshedDate="45814.710387384257" createdVersion="8" refreshedVersion="8" minRefreshableVersion="3" recordCount="8" xr:uid="{505BBDE7-900A-DD45-97AF-EA80E6279B29}">
  <cacheSource type="worksheet">
    <worksheetSource name="FlightsTable"/>
  </cacheSource>
  <cacheFields count="6">
    <cacheField name="Flight Number" numFmtId="0">
      <sharedItems/>
    </cacheField>
    <cacheField name="Departure Time" numFmtId="167">
      <sharedItems containsSemiMixedTypes="0" containsNonDate="0" containsDate="1" containsString="0" minDate="1899-12-30T07:00:00" maxDate="1899-12-30T15:30:00"/>
    </cacheField>
    <cacheField name="Arrival Time" numFmtId="20">
      <sharedItems containsSemiMixedTypes="0" containsNonDate="0" containsDate="1" containsString="0" minDate="1899-12-30T10:00:00" maxDate="1899-12-30T18:30:00"/>
    </cacheField>
    <cacheField name="Aircraft Type" numFmtId="0">
      <sharedItems count="2">
        <s v="A320"/>
        <s v="B737"/>
      </sharedItems>
    </cacheField>
    <cacheField name="Base Location" numFmtId="0">
      <sharedItems/>
    </cacheField>
    <cacheField name="Assigned Pilo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s v="UA100"/>
    <x v="0"/>
    <x v="0"/>
    <s v="A320"/>
    <x v="0"/>
    <s v="P001"/>
  </r>
  <r>
    <s v="UA102"/>
    <x v="1"/>
    <x v="1"/>
    <s v="B737"/>
    <x v="0"/>
    <s v="P002"/>
  </r>
  <r>
    <s v="UA104"/>
    <x v="2"/>
    <x v="2"/>
    <s v="A320"/>
    <x v="1"/>
    <s v="P003"/>
  </r>
  <r>
    <s v="UA106"/>
    <x v="3"/>
    <x v="3"/>
    <s v="B737"/>
    <x v="1"/>
    <s v="P004"/>
  </r>
  <r>
    <s v="UA108"/>
    <x v="4"/>
    <x v="4"/>
    <s v="A320"/>
    <x v="2"/>
    <s v="P005"/>
  </r>
  <r>
    <s v="UA110"/>
    <x v="5"/>
    <x v="5"/>
    <s v="B737"/>
    <x v="2"/>
    <s v="P006"/>
  </r>
  <r>
    <s v="UA112"/>
    <x v="6"/>
    <x v="6"/>
    <s v="A320"/>
    <x v="0"/>
    <m/>
  </r>
  <r>
    <s v="UA114"/>
    <x v="7"/>
    <x v="7"/>
    <s v="B737"/>
    <x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s v="UA100"/>
    <d v="1899-12-30T08:00:00"/>
    <d v="1899-12-30T11:00:00"/>
    <x v="0"/>
    <s v="DEN"/>
    <s v="P001"/>
  </r>
  <r>
    <s v="UA102"/>
    <d v="1899-12-30T09:30:00"/>
    <d v="1899-12-30T12:30:00"/>
    <x v="1"/>
    <s v="DEN"/>
    <s v="P002"/>
  </r>
  <r>
    <s v="UA104"/>
    <d v="1899-12-30T13:00:00"/>
    <d v="1899-12-30T16:00:00"/>
    <x v="0"/>
    <s v="ORD"/>
    <s v="P003"/>
  </r>
  <r>
    <s v="UA106"/>
    <d v="1899-12-30T14:00:00"/>
    <d v="1899-12-30T17:00:00"/>
    <x v="1"/>
    <s v="ORD"/>
    <s v="P004"/>
  </r>
  <r>
    <s v="UA108"/>
    <d v="1899-12-30T07:00:00"/>
    <d v="1899-12-30T10:00:00"/>
    <x v="0"/>
    <s v="IAH"/>
    <s v="P005"/>
  </r>
  <r>
    <s v="UA110"/>
    <d v="1899-12-30T15:30:00"/>
    <d v="1899-12-30T18:30:00"/>
    <x v="1"/>
    <s v="IAH"/>
    <s v="P006"/>
  </r>
  <r>
    <s v="UA112"/>
    <d v="1899-12-30T11:00:00"/>
    <d v="1899-12-30T14:00:00"/>
    <x v="0"/>
    <s v="DEN"/>
    <m/>
  </r>
  <r>
    <s v="UA114"/>
    <d v="1899-12-30T12:30:00"/>
    <d v="1899-12-30T15:30:00"/>
    <x v="1"/>
    <s v="DEN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DF2D92-349B-854A-A915-A04AE07E9C59}" name="PivotTable13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4:B38" firstHeaderRow="1" firstDataRow="1" firstDataCol="1"/>
  <pivotFields count="6">
    <pivotField showAll="0"/>
    <pivotField numFmtId="167" showAll="0">
      <items count="9">
        <item x="4"/>
        <item x="0"/>
        <item x="1"/>
        <item x="6"/>
        <item x="7"/>
        <item x="2"/>
        <item x="3"/>
        <item x="5"/>
        <item t="default"/>
      </items>
    </pivotField>
    <pivotField numFmtId="20" showAll="0">
      <items count="9">
        <item x="4"/>
        <item x="0"/>
        <item x="1"/>
        <item x="6"/>
        <item x="7"/>
        <item x="2"/>
        <item x="3"/>
        <item x="5"/>
        <item t="default"/>
      </items>
    </pivotField>
    <pivotField showAll="0"/>
    <pivotField axis="axisRow" dataField="1" showAll="0">
      <items count="4">
        <item x="0"/>
        <item x="2"/>
        <item x="1"/>
        <item t="default"/>
      </items>
    </pivotField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Base Location" fld="4" subtotal="count" baseField="0" baseItem="0"/>
  </dataFields>
  <formats count="6">
    <format dxfId="8">
      <pivotArea type="all" dataOnly="0" outline="0" fieldPosition="0"/>
    </format>
    <format dxfId="9">
      <pivotArea outline="0" collapsedLevelsAreSubtotals="1" fieldPosition="0"/>
    </format>
    <format dxfId="10">
      <pivotArea field="4" type="button" dataOnly="0" labelOnly="1" outline="0" axis="axisRow" fieldPosition="0"/>
    </format>
    <format dxfId="11">
      <pivotArea dataOnly="0" labelOnly="1" fieldPosition="0">
        <references count="1">
          <reference field="4" count="0"/>
        </references>
      </pivotArea>
    </format>
    <format dxfId="12">
      <pivotArea dataOnly="0" labelOnly="1" grandRow="1" outline="0" fieldPosition="0"/>
    </format>
    <format dxfId="13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FE8EEB-091E-1D49-A760-7019C9608AAE}" name="PivotTable11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8:B31" firstHeaderRow="1" firstDataRow="1" firstDataCol="1"/>
  <pivotFields count="6">
    <pivotField showAll="0"/>
    <pivotField numFmtId="167" showAll="0"/>
    <pivotField numFmtId="20" showAll="0"/>
    <pivotField axis="axisRow" dataField="1" showAll="0">
      <items count="3">
        <item x="0"/>
        <item x="1"/>
        <item t="default"/>
      </items>
    </pivotField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ount of Aircraft Type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578BE7-00AE-404E-8761-D59CA8575494}" name="FlightsTable" displayName="FlightsTable" ref="A2:F10" totalsRowShown="0" headerRowDxfId="0" dataDxfId="27" tableBorderDxfId="34">
  <autoFilter ref="A2:F10" xr:uid="{C2578BE7-00AE-404E-8761-D59CA8575494}"/>
  <tableColumns count="6">
    <tableColumn id="1" xr3:uid="{DECB3D18-85D9-5145-AD34-1FFE64CB661E}" name="Flight Number" dataDxfId="33"/>
    <tableColumn id="2" xr3:uid="{8CF83568-864C-EE49-84D6-EF3C414E39F5}" name="Departure Time" dataDxfId="32"/>
    <tableColumn id="3" xr3:uid="{CFEE1680-8E14-0649-B81B-CD1424CA1C06}" name="Arrival Time" dataDxfId="31"/>
    <tableColumn id="4" xr3:uid="{9C9573E9-F34B-8A4A-92C0-BC2E8CE7B941}" name="Aircraft Type" dataDxfId="30"/>
    <tableColumn id="5" xr3:uid="{49F412DF-4119-2346-AEC2-7DE8D5C7CD22}" name="Base Location" dataDxfId="29"/>
    <tableColumn id="6" xr3:uid="{6EE92675-2A94-1D4D-BDBA-2F7272CE5E87}" name="Assigned Pilot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4E7F88-1E35-1B45-8DE8-CBEDE32B0588}" name="Table4" displayName="Table4" ref="A2:D10" totalsRowShown="0" headerRowDxfId="1" dataDxfId="2" tableBorderDxfId="7">
  <autoFilter ref="A2:D10" xr:uid="{0F4E7F88-1E35-1B45-8DE8-CBEDE32B0588}"/>
  <tableColumns count="4">
    <tableColumn id="1" xr3:uid="{E74F212C-5C9A-864B-9B5E-CBAA7D503103}" name="Pilot ID" dataDxfId="6"/>
    <tableColumn id="2" xr3:uid="{201C36ED-5241-3A40-967A-9EBA2983200F}" name="Base Location" dataDxfId="5"/>
    <tableColumn id="3" xr3:uid="{00DA6B4C-1FC2-8445-98F4-1D87DA3CAC6B}" name="Aircraft Qualification" dataDxfId="4"/>
    <tableColumn id="4" xr3:uid="{E5DC5CE6-EAE8-F942-BD0A-DB61EA9737C3}" name="Max Daily Hrs Availabl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07EA-8D5F-FE47-82F9-00C91044A4CC}">
  <dimension ref="A1:E38"/>
  <sheetViews>
    <sheetView showGridLines="0" tabSelected="1" zoomScaleNormal="100" workbookViewId="0">
      <selection activeCell="H16" sqref="H16"/>
    </sheetView>
  </sheetViews>
  <sheetFormatPr baseColWidth="10" defaultRowHeight="16" x14ac:dyDescent="0.2"/>
  <cols>
    <col min="1" max="1" width="18.5" bestFit="1" customWidth="1"/>
    <col min="2" max="2" width="16.33203125" bestFit="1" customWidth="1"/>
    <col min="3" max="3" width="19" bestFit="1" customWidth="1"/>
    <col min="4" max="4" width="25" bestFit="1" customWidth="1"/>
  </cols>
  <sheetData>
    <row r="1" spans="1:5" ht="50" customHeight="1" x14ac:dyDescent="0.25">
      <c r="A1" s="28" t="s">
        <v>41</v>
      </c>
      <c r="B1" s="29"/>
      <c r="C1" s="29"/>
      <c r="D1" s="30"/>
      <c r="E1" s="23"/>
    </row>
    <row r="2" spans="1:5" s="1" customFormat="1" ht="19" x14ac:dyDescent="0.25">
      <c r="A2" s="11" t="s">
        <v>30</v>
      </c>
      <c r="B2" s="13" t="s">
        <v>31</v>
      </c>
      <c r="C2" s="13" t="s">
        <v>32</v>
      </c>
      <c r="D2" s="14" t="s">
        <v>33</v>
      </c>
    </row>
    <row r="3" spans="1:5" x14ac:dyDescent="0.2">
      <c r="A3" s="5">
        <f>COUNTA(FLIGHTS!A3:A10)</f>
        <v>8</v>
      </c>
      <c r="B3" s="8">
        <f>COUNTA(FLIGHTS!F3:F10)</f>
        <v>6</v>
      </c>
      <c r="C3" s="8">
        <f>A3-B3</f>
        <v>2</v>
      </c>
      <c r="D3" s="9">
        <f>B3/COUNTA(PILOTS!A3:A10)</f>
        <v>0.75</v>
      </c>
    </row>
    <row r="4" spans="1:5" x14ac:dyDescent="0.2">
      <c r="A4" s="18"/>
      <c r="B4" s="24"/>
      <c r="C4" s="24"/>
      <c r="D4" s="21"/>
    </row>
    <row r="5" spans="1:5" x14ac:dyDescent="0.2">
      <c r="A5" s="18"/>
      <c r="B5" s="24"/>
      <c r="C5" s="24"/>
      <c r="D5" s="21"/>
    </row>
    <row r="6" spans="1:5" x14ac:dyDescent="0.2">
      <c r="A6" s="18"/>
      <c r="B6" s="24"/>
      <c r="C6" s="24"/>
      <c r="D6" s="21"/>
    </row>
    <row r="7" spans="1:5" x14ac:dyDescent="0.2">
      <c r="A7" s="18"/>
      <c r="B7" s="24"/>
      <c r="C7" s="24"/>
      <c r="D7" s="21"/>
    </row>
    <row r="8" spans="1:5" x14ac:dyDescent="0.2">
      <c r="A8" s="18"/>
      <c r="B8" s="24"/>
      <c r="C8" s="24"/>
      <c r="D8" s="21"/>
    </row>
    <row r="9" spans="1:5" x14ac:dyDescent="0.2">
      <c r="A9" s="18"/>
      <c r="B9" s="24"/>
      <c r="C9" s="24"/>
      <c r="D9" s="21"/>
    </row>
    <row r="10" spans="1:5" x14ac:dyDescent="0.2">
      <c r="A10" s="18"/>
      <c r="B10" s="24"/>
      <c r="C10" s="24"/>
      <c r="D10" s="21"/>
    </row>
    <row r="11" spans="1:5" x14ac:dyDescent="0.2">
      <c r="A11" s="18"/>
      <c r="B11" s="24"/>
      <c r="C11" s="24"/>
      <c r="D11" s="21"/>
    </row>
    <row r="12" spans="1:5" x14ac:dyDescent="0.2">
      <c r="A12" s="18"/>
      <c r="B12" s="24"/>
      <c r="C12" s="24"/>
      <c r="D12" s="21"/>
    </row>
    <row r="13" spans="1:5" x14ac:dyDescent="0.2">
      <c r="A13" s="18"/>
      <c r="B13" s="24"/>
      <c r="C13" s="24"/>
      <c r="D13" s="21"/>
    </row>
    <row r="14" spans="1:5" x14ac:dyDescent="0.2">
      <c r="A14" s="18"/>
      <c r="B14" s="24"/>
      <c r="C14" s="24"/>
      <c r="D14" s="21"/>
    </row>
    <row r="15" spans="1:5" x14ac:dyDescent="0.2">
      <c r="A15" s="18"/>
      <c r="B15" s="24"/>
      <c r="C15" s="24"/>
      <c r="D15" s="21"/>
    </row>
    <row r="16" spans="1:5" x14ac:dyDescent="0.2">
      <c r="A16" s="18"/>
      <c r="B16" s="24"/>
      <c r="C16" s="24"/>
      <c r="D16" s="21"/>
    </row>
    <row r="17" spans="1:4" x14ac:dyDescent="0.2">
      <c r="A17" s="18"/>
      <c r="B17" s="24"/>
      <c r="C17" s="24"/>
      <c r="D17" s="21"/>
    </row>
    <row r="18" spans="1:4" x14ac:dyDescent="0.2">
      <c r="A18" s="18"/>
      <c r="B18" s="24"/>
      <c r="C18" s="24"/>
      <c r="D18" s="21"/>
    </row>
    <row r="19" spans="1:4" x14ac:dyDescent="0.2">
      <c r="A19" s="18"/>
      <c r="B19" s="24"/>
      <c r="C19" s="24"/>
      <c r="D19" s="21"/>
    </row>
    <row r="20" spans="1:4" x14ac:dyDescent="0.2">
      <c r="A20" s="18"/>
      <c r="B20" s="24"/>
      <c r="C20" s="24"/>
      <c r="D20" s="21"/>
    </row>
    <row r="21" spans="1:4" x14ac:dyDescent="0.2">
      <c r="A21" s="18"/>
      <c r="B21" s="24"/>
      <c r="C21" s="24"/>
      <c r="D21" s="21"/>
    </row>
    <row r="22" spans="1:4" x14ac:dyDescent="0.2">
      <c r="A22" s="19"/>
      <c r="B22" s="20"/>
      <c r="C22" s="20"/>
      <c r="D22" s="22"/>
    </row>
    <row r="25" spans="1:4" x14ac:dyDescent="0.2">
      <c r="D25" t="s">
        <v>42</v>
      </c>
    </row>
    <row r="28" spans="1:4" x14ac:dyDescent="0.2">
      <c r="A28" s="15" t="s">
        <v>35</v>
      </c>
      <c r="B28" t="s">
        <v>39</v>
      </c>
    </row>
    <row r="29" spans="1:4" x14ac:dyDescent="0.2">
      <c r="A29" s="16" t="s">
        <v>13</v>
      </c>
      <c r="B29" s="17">
        <v>4</v>
      </c>
    </row>
    <row r="30" spans="1:4" x14ac:dyDescent="0.2">
      <c r="A30" s="16" t="s">
        <v>14</v>
      </c>
      <c r="B30" s="17">
        <v>4</v>
      </c>
    </row>
    <row r="31" spans="1:4" x14ac:dyDescent="0.2">
      <c r="A31" s="16" t="s">
        <v>36</v>
      </c>
      <c r="B31" s="17">
        <v>8</v>
      </c>
    </row>
    <row r="34" spans="1:2" x14ac:dyDescent="0.2">
      <c r="A34" s="25" t="s">
        <v>35</v>
      </c>
      <c r="B34" s="24" t="s">
        <v>38</v>
      </c>
    </row>
    <row r="35" spans="1:2" x14ac:dyDescent="0.2">
      <c r="A35" s="26" t="s">
        <v>15</v>
      </c>
      <c r="B35" s="27">
        <v>4</v>
      </c>
    </row>
    <row r="36" spans="1:2" x14ac:dyDescent="0.2">
      <c r="A36" s="26" t="s">
        <v>17</v>
      </c>
      <c r="B36" s="27">
        <v>2</v>
      </c>
    </row>
    <row r="37" spans="1:2" x14ac:dyDescent="0.2">
      <c r="A37" s="26" t="s">
        <v>16</v>
      </c>
      <c r="B37" s="27">
        <v>2</v>
      </c>
    </row>
    <row r="38" spans="1:2" x14ac:dyDescent="0.2">
      <c r="A38" s="26" t="s">
        <v>36</v>
      </c>
      <c r="B38" s="27">
        <v>8</v>
      </c>
    </row>
  </sheetData>
  <mergeCells count="1">
    <mergeCell ref="A1:D1"/>
  </mergeCells>
  <pageMargins left="0.7" right="0.7" top="0.75" bottom="0.75" header="0.3" footer="0.3"/>
  <pageSetup orientation="portrait" horizontalDpi="0" verticalDpi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AD6F-DD60-F54A-B003-C20C18BC0615}">
  <dimension ref="A1:J92"/>
  <sheetViews>
    <sheetView showGridLines="0" workbookViewId="0">
      <selection activeCell="F19" sqref="F19"/>
    </sheetView>
  </sheetViews>
  <sheetFormatPr baseColWidth="10" defaultRowHeight="16" x14ac:dyDescent="0.2"/>
  <cols>
    <col min="1" max="1" width="20" style="2" bestFit="1" customWidth="1"/>
    <col min="2" max="2" width="21.6640625" style="4" bestFit="1" customWidth="1"/>
    <col min="3" max="3" width="17.6640625" style="2" bestFit="1" customWidth="1"/>
    <col min="4" max="4" width="18.6640625" style="2" bestFit="1" customWidth="1"/>
    <col min="5" max="6" width="19.83203125" style="2" bestFit="1" customWidth="1"/>
    <col min="7" max="16384" width="10.83203125" style="2"/>
  </cols>
  <sheetData>
    <row r="1" spans="1:10" ht="50" customHeight="1" x14ac:dyDescent="0.2">
      <c r="A1" s="31" t="s">
        <v>29</v>
      </c>
      <c r="B1" s="32"/>
      <c r="C1" s="32"/>
      <c r="D1" s="32"/>
      <c r="E1" s="32"/>
      <c r="F1" s="33"/>
    </row>
    <row r="2" spans="1:10" s="3" customFormat="1" ht="19" x14ac:dyDescent="0.25">
      <c r="A2" s="13" t="s">
        <v>0</v>
      </c>
      <c r="B2" s="12" t="s">
        <v>1</v>
      </c>
      <c r="C2" s="13" t="s">
        <v>2</v>
      </c>
      <c r="D2" s="13" t="s">
        <v>3</v>
      </c>
      <c r="E2" s="13" t="s">
        <v>4</v>
      </c>
      <c r="F2" s="13" t="s">
        <v>34</v>
      </c>
    </row>
    <row r="3" spans="1:10" x14ac:dyDescent="0.2">
      <c r="A3" s="8" t="s">
        <v>5</v>
      </c>
      <c r="B3" s="6">
        <v>0.33333333333333331</v>
      </c>
      <c r="C3" s="7">
        <v>0.45833333333333331</v>
      </c>
      <c r="D3" s="8" t="s">
        <v>13</v>
      </c>
      <c r="E3" s="8" t="s">
        <v>15</v>
      </c>
      <c r="F3" s="8" t="s">
        <v>21</v>
      </c>
    </row>
    <row r="4" spans="1:10" x14ac:dyDescent="0.2">
      <c r="A4" s="8" t="s">
        <v>6</v>
      </c>
      <c r="B4" s="6">
        <v>0.39583333333333331</v>
      </c>
      <c r="C4" s="7">
        <v>0.52083333333333337</v>
      </c>
      <c r="D4" s="8" t="s">
        <v>14</v>
      </c>
      <c r="E4" s="8" t="s">
        <v>15</v>
      </c>
      <c r="F4" s="8" t="s">
        <v>22</v>
      </c>
    </row>
    <row r="5" spans="1:10" x14ac:dyDescent="0.2">
      <c r="A5" s="8" t="s">
        <v>7</v>
      </c>
      <c r="B5" s="6">
        <v>0.54166666666666663</v>
      </c>
      <c r="C5" s="7">
        <v>0.66666666666666663</v>
      </c>
      <c r="D5" s="8" t="s">
        <v>13</v>
      </c>
      <c r="E5" s="8" t="s">
        <v>16</v>
      </c>
      <c r="F5" s="8" t="s">
        <v>23</v>
      </c>
    </row>
    <row r="6" spans="1:10" x14ac:dyDescent="0.2">
      <c r="A6" s="8" t="s">
        <v>8</v>
      </c>
      <c r="B6" s="6">
        <v>0.58333333333333337</v>
      </c>
      <c r="C6" s="7">
        <v>0.70833333333333337</v>
      </c>
      <c r="D6" s="8" t="s">
        <v>14</v>
      </c>
      <c r="E6" s="8" t="s">
        <v>16</v>
      </c>
      <c r="F6" s="8" t="s">
        <v>24</v>
      </c>
    </row>
    <row r="7" spans="1:10" x14ac:dyDescent="0.2">
      <c r="A7" s="8" t="s">
        <v>9</v>
      </c>
      <c r="B7" s="6">
        <v>0.29166666666666669</v>
      </c>
      <c r="C7" s="7">
        <v>0.41666666666666669</v>
      </c>
      <c r="D7" s="8" t="s">
        <v>13</v>
      </c>
      <c r="E7" s="8" t="s">
        <v>17</v>
      </c>
      <c r="F7" s="8" t="s">
        <v>25</v>
      </c>
    </row>
    <row r="8" spans="1:10" x14ac:dyDescent="0.2">
      <c r="A8" s="8" t="s">
        <v>10</v>
      </c>
      <c r="B8" s="6">
        <v>0.64583333333333337</v>
      </c>
      <c r="C8" s="7">
        <v>0.77083333333333337</v>
      </c>
      <c r="D8" s="8" t="s">
        <v>14</v>
      </c>
      <c r="E8" s="8" t="s">
        <v>17</v>
      </c>
      <c r="F8" s="8" t="s">
        <v>26</v>
      </c>
    </row>
    <row r="9" spans="1:10" x14ac:dyDescent="0.2">
      <c r="A9" s="8" t="s">
        <v>11</v>
      </c>
      <c r="B9" s="6">
        <v>0.45833333333333331</v>
      </c>
      <c r="C9" s="7">
        <v>0.58333333333333337</v>
      </c>
      <c r="D9" s="8" t="s">
        <v>13</v>
      </c>
      <c r="E9" s="8" t="s">
        <v>15</v>
      </c>
      <c r="F9" s="8"/>
    </row>
    <row r="10" spans="1:10" x14ac:dyDescent="0.2">
      <c r="A10" s="8" t="s">
        <v>12</v>
      </c>
      <c r="B10" s="6">
        <v>0.52083333333333337</v>
      </c>
      <c r="C10" s="7">
        <v>0.64583333333333337</v>
      </c>
      <c r="D10" s="8" t="s">
        <v>14</v>
      </c>
      <c r="E10" s="8" t="s">
        <v>15</v>
      </c>
      <c r="F10" s="8"/>
    </row>
    <row r="13" spans="1:10" x14ac:dyDescent="0.2">
      <c r="C13"/>
    </row>
    <row r="14" spans="1:10" x14ac:dyDescent="0.2">
      <c r="J14" s="10"/>
    </row>
    <row r="17" spans="1:6" x14ac:dyDescent="0.2">
      <c r="A17"/>
    </row>
    <row r="18" spans="1:6" x14ac:dyDescent="0.2">
      <c r="A18"/>
      <c r="B18"/>
      <c r="C18"/>
    </row>
    <row r="19" spans="1:6" x14ac:dyDescent="0.2">
      <c r="A19"/>
      <c r="B19"/>
      <c r="C19"/>
    </row>
    <row r="20" spans="1:6" x14ac:dyDescent="0.2">
      <c r="A20"/>
      <c r="B20"/>
      <c r="C20"/>
    </row>
    <row r="21" spans="1:6" x14ac:dyDescent="0.2">
      <c r="A21"/>
      <c r="B21"/>
      <c r="C21"/>
    </row>
    <row r="22" spans="1:6" x14ac:dyDescent="0.2">
      <c r="A22"/>
      <c r="B22"/>
      <c r="C22"/>
    </row>
    <row r="23" spans="1:6" x14ac:dyDescent="0.2">
      <c r="A23"/>
      <c r="B23"/>
      <c r="C23"/>
    </row>
    <row r="24" spans="1:6" x14ac:dyDescent="0.2">
      <c r="A24"/>
      <c r="B24"/>
      <c r="C24"/>
    </row>
    <row r="25" spans="1:6" x14ac:dyDescent="0.2">
      <c r="A25"/>
      <c r="B25"/>
      <c r="C25"/>
      <c r="F25" s="2" t="s">
        <v>37</v>
      </c>
    </row>
    <row r="26" spans="1:6" x14ac:dyDescent="0.2">
      <c r="A26"/>
      <c r="B26"/>
      <c r="C26"/>
    </row>
    <row r="27" spans="1:6" x14ac:dyDescent="0.2">
      <c r="A27"/>
      <c r="B27"/>
      <c r="C27"/>
    </row>
    <row r="28" spans="1:6" x14ac:dyDescent="0.2">
      <c r="A28"/>
      <c r="B28"/>
      <c r="C28"/>
    </row>
    <row r="29" spans="1:6" x14ac:dyDescent="0.2">
      <c r="A29"/>
      <c r="B29"/>
      <c r="C29"/>
    </row>
    <row r="30" spans="1:6" x14ac:dyDescent="0.2">
      <c r="A30"/>
      <c r="B30"/>
      <c r="C30"/>
    </row>
    <row r="31" spans="1:6" x14ac:dyDescent="0.2">
      <c r="A31"/>
      <c r="B31"/>
    </row>
    <row r="32" spans="1:6" x14ac:dyDescent="0.2">
      <c r="A32"/>
      <c r="B32"/>
    </row>
    <row r="33" spans="1:2" x14ac:dyDescent="0.2">
      <c r="A33"/>
      <c r="B33"/>
    </row>
    <row r="34" spans="1:2" x14ac:dyDescent="0.2">
      <c r="A34"/>
      <c r="B34"/>
    </row>
    <row r="35" spans="1:2" x14ac:dyDescent="0.2">
      <c r="A35"/>
    </row>
    <row r="36" spans="1:2" x14ac:dyDescent="0.2">
      <c r="A36"/>
    </row>
    <row r="37" spans="1:2" x14ac:dyDescent="0.2">
      <c r="A37"/>
    </row>
    <row r="38" spans="1:2" x14ac:dyDescent="0.2">
      <c r="A38"/>
    </row>
    <row r="39" spans="1:2" x14ac:dyDescent="0.2">
      <c r="A39"/>
    </row>
    <row r="40" spans="1:2" x14ac:dyDescent="0.2">
      <c r="A40"/>
    </row>
    <row r="41" spans="1:2" x14ac:dyDescent="0.2">
      <c r="A41"/>
    </row>
    <row r="42" spans="1:2" x14ac:dyDescent="0.2">
      <c r="A42"/>
    </row>
    <row r="43" spans="1:2" x14ac:dyDescent="0.2">
      <c r="A43"/>
    </row>
    <row r="44" spans="1:2" x14ac:dyDescent="0.2">
      <c r="A44"/>
    </row>
    <row r="45" spans="1:2" x14ac:dyDescent="0.2">
      <c r="A45"/>
    </row>
    <row r="46" spans="1:2" x14ac:dyDescent="0.2">
      <c r="A46"/>
    </row>
    <row r="47" spans="1:2" x14ac:dyDescent="0.2">
      <c r="A47"/>
    </row>
    <row r="48" spans="1:2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FED3-6EA0-9442-8272-838082D2E680}">
  <dimension ref="A1:D10"/>
  <sheetViews>
    <sheetView showGridLines="0" workbookViewId="0">
      <selection activeCell="D17" sqref="D17"/>
    </sheetView>
  </sheetViews>
  <sheetFormatPr baseColWidth="10" defaultRowHeight="16" x14ac:dyDescent="0.2"/>
  <cols>
    <col min="1" max="1" width="13.1640625" style="2" bestFit="1" customWidth="1"/>
    <col min="2" max="2" width="19.83203125" style="2" bestFit="1" customWidth="1"/>
    <col min="3" max="3" width="26.6640625" style="2" bestFit="1" customWidth="1"/>
    <col min="4" max="4" width="29.1640625" style="2" bestFit="1" customWidth="1"/>
    <col min="5" max="16384" width="10.83203125" style="2"/>
  </cols>
  <sheetData>
    <row r="1" spans="1:4" ht="50" customHeight="1" x14ac:dyDescent="0.2">
      <c r="A1" s="34" t="s">
        <v>40</v>
      </c>
      <c r="B1" s="35"/>
      <c r="C1" s="35"/>
      <c r="D1" s="36"/>
    </row>
    <row r="2" spans="1:4" s="3" customFormat="1" ht="19" x14ac:dyDescent="0.25">
      <c r="A2" s="13" t="s">
        <v>18</v>
      </c>
      <c r="B2" s="13" t="s">
        <v>4</v>
      </c>
      <c r="C2" s="13" t="s">
        <v>19</v>
      </c>
      <c r="D2" s="13" t="s">
        <v>20</v>
      </c>
    </row>
    <row r="3" spans="1:4" x14ac:dyDescent="0.2">
      <c r="A3" s="8" t="s">
        <v>21</v>
      </c>
      <c r="B3" s="8" t="s">
        <v>15</v>
      </c>
      <c r="C3" s="8" t="s">
        <v>13</v>
      </c>
      <c r="D3" s="8">
        <v>8</v>
      </c>
    </row>
    <row r="4" spans="1:4" x14ac:dyDescent="0.2">
      <c r="A4" s="8" t="s">
        <v>22</v>
      </c>
      <c r="B4" s="8" t="s">
        <v>15</v>
      </c>
      <c r="C4" s="8" t="s">
        <v>14</v>
      </c>
      <c r="D4" s="8">
        <v>8</v>
      </c>
    </row>
    <row r="5" spans="1:4" x14ac:dyDescent="0.2">
      <c r="A5" s="8" t="s">
        <v>23</v>
      </c>
      <c r="B5" s="8" t="s">
        <v>16</v>
      </c>
      <c r="C5" s="8" t="s">
        <v>13</v>
      </c>
      <c r="D5" s="8">
        <v>8</v>
      </c>
    </row>
    <row r="6" spans="1:4" x14ac:dyDescent="0.2">
      <c r="A6" s="8" t="s">
        <v>24</v>
      </c>
      <c r="B6" s="8" t="s">
        <v>16</v>
      </c>
      <c r="C6" s="8" t="s">
        <v>14</v>
      </c>
      <c r="D6" s="8">
        <v>8</v>
      </c>
    </row>
    <row r="7" spans="1:4" x14ac:dyDescent="0.2">
      <c r="A7" s="8" t="s">
        <v>25</v>
      </c>
      <c r="B7" s="8" t="s">
        <v>17</v>
      </c>
      <c r="C7" s="8" t="s">
        <v>13</v>
      </c>
      <c r="D7" s="8">
        <v>8</v>
      </c>
    </row>
    <row r="8" spans="1:4" x14ac:dyDescent="0.2">
      <c r="A8" s="8" t="s">
        <v>26</v>
      </c>
      <c r="B8" s="8" t="s">
        <v>17</v>
      </c>
      <c r="C8" s="8" t="s">
        <v>14</v>
      </c>
      <c r="D8" s="8">
        <v>8</v>
      </c>
    </row>
    <row r="9" spans="1:4" x14ac:dyDescent="0.2">
      <c r="A9" s="8" t="s">
        <v>27</v>
      </c>
      <c r="B9" s="8" t="s">
        <v>15</v>
      </c>
      <c r="C9" s="8" t="s">
        <v>13</v>
      </c>
      <c r="D9" s="8">
        <v>8</v>
      </c>
    </row>
    <row r="10" spans="1:4" x14ac:dyDescent="0.2">
      <c r="A10" s="8" t="s">
        <v>28</v>
      </c>
      <c r="B10" s="8" t="s">
        <v>15</v>
      </c>
      <c r="C10" s="8" t="s">
        <v>14</v>
      </c>
      <c r="D10" s="8">
        <v>8</v>
      </c>
    </row>
  </sheetData>
  <mergeCells count="1">
    <mergeCell ref="A1:D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FLIGHTS</vt:lpstr>
      <vt:lpstr>PILOTS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Santa, Kristie (santake)</dc:creator>
  <cp:lastModifiedBy>Santa, Kristie (santake)</cp:lastModifiedBy>
  <dcterms:created xsi:type="dcterms:W3CDTF">2025-06-06T17:46:31Z</dcterms:created>
  <dcterms:modified xsi:type="dcterms:W3CDTF">2025-06-06T22:47:53Z</dcterms:modified>
</cp:coreProperties>
</file>