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c\workspace-github\ai-and-data-science-studies\redes neurais - implementacoes sem frameworks\"/>
    </mc:Choice>
  </mc:AlternateContent>
  <xr:revisionPtr revIDLastSave="0" documentId="13_ncr:1_{10F6EFD1-F921-4B46-9109-8A784B3A9F20}" xr6:coauthVersionLast="46" xr6:coauthVersionMax="46" xr10:uidLastSave="{00000000-0000-0000-0000-000000000000}"/>
  <bookViews>
    <workbookView xWindow="57480" yWindow="8055" windowWidth="29040" windowHeight="15990" xr2:uid="{3E71A62B-BD45-4494-896A-6744D8BCD0D4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2" l="1"/>
  <c r="G78" i="2" s="1"/>
  <c r="G77" i="2" s="1"/>
  <c r="F69" i="2"/>
  <c r="G69" i="2" s="1"/>
  <c r="G71" i="2" s="1"/>
  <c r="F62" i="2"/>
  <c r="G62" i="2" s="1"/>
  <c r="F58" i="2"/>
  <c r="G58" i="2" s="1"/>
  <c r="G57" i="2" s="1"/>
  <c r="F49" i="2"/>
  <c r="G49" i="2" s="1"/>
  <c r="G51" i="2" s="1"/>
  <c r="F42" i="2"/>
  <c r="G42" i="2" s="1"/>
  <c r="F38" i="2"/>
  <c r="G38" i="2" s="1"/>
  <c r="G37" i="2" s="1"/>
  <c r="F29" i="2"/>
  <c r="G29" i="2" s="1"/>
  <c r="G31" i="2" s="1"/>
  <c r="F22" i="2"/>
  <c r="G22" i="2" s="1"/>
  <c r="F18" i="2"/>
  <c r="G18" i="2" s="1"/>
  <c r="G17" i="2" s="1"/>
  <c r="F9" i="2"/>
  <c r="G9" i="2" s="1"/>
  <c r="G11" i="2" s="1"/>
  <c r="F2" i="2"/>
  <c r="G2" i="2" s="1"/>
  <c r="F78" i="1"/>
  <c r="G78" i="1" s="1"/>
  <c r="G77" i="1" s="1"/>
  <c r="F69" i="1"/>
  <c r="G69" i="1" s="1"/>
  <c r="G71" i="1" s="1"/>
  <c r="F62" i="1"/>
  <c r="G62" i="1" s="1"/>
  <c r="G64" i="1" s="1"/>
  <c r="F58" i="1"/>
  <c r="G58" i="1" s="1"/>
  <c r="G57" i="1" s="1"/>
  <c r="F49" i="1"/>
  <c r="G49" i="1" s="1"/>
  <c r="G51" i="1" s="1"/>
  <c r="F42" i="1"/>
  <c r="G42" i="1" s="1"/>
  <c r="G44" i="1" s="1"/>
  <c r="F38" i="1"/>
  <c r="G38" i="1" s="1"/>
  <c r="G37" i="1" s="1"/>
  <c r="F29" i="1"/>
  <c r="G29" i="1" s="1"/>
  <c r="G31" i="1" s="1"/>
  <c r="F22" i="1"/>
  <c r="G22" i="1" s="1"/>
  <c r="G24" i="1" s="1"/>
  <c r="F2" i="1"/>
  <c r="G2" i="1" s="1"/>
  <c r="G4" i="1" s="1"/>
  <c r="F18" i="1"/>
  <c r="G18" i="1" s="1"/>
  <c r="G17" i="1" s="1"/>
  <c r="F9" i="1"/>
  <c r="G9" i="1" s="1"/>
  <c r="G11" i="1" s="1"/>
  <c r="L9" i="2" l="1"/>
  <c r="M9" i="2" s="1"/>
  <c r="G4" i="2"/>
  <c r="G44" i="2"/>
  <c r="L49" i="2"/>
  <c r="M49" i="2" s="1"/>
  <c r="G24" i="2"/>
  <c r="L29" i="2"/>
  <c r="M29" i="2" s="1"/>
  <c r="G64" i="2"/>
  <c r="L69" i="2"/>
  <c r="M69" i="2" s="1"/>
  <c r="L29" i="1"/>
  <c r="M29" i="1" s="1"/>
  <c r="P29" i="1" s="1"/>
  <c r="L69" i="1"/>
  <c r="M69" i="1" s="1"/>
  <c r="L49" i="1"/>
  <c r="M49" i="1" s="1"/>
  <c r="L9" i="1"/>
  <c r="M9" i="1" s="1"/>
  <c r="P49" i="2" l="1"/>
  <c r="M53" i="2"/>
  <c r="M13" i="2"/>
  <c r="P9" i="2"/>
  <c r="P69" i="2"/>
  <c r="M73" i="2"/>
  <c r="P29" i="2"/>
  <c r="M33" i="2"/>
  <c r="M33" i="1"/>
  <c r="M37" i="1" s="1"/>
  <c r="P69" i="1"/>
  <c r="M73" i="1"/>
  <c r="P49" i="1"/>
  <c r="M53" i="1"/>
  <c r="P9" i="1"/>
  <c r="M13" i="1"/>
  <c r="G25" i="1" l="1"/>
  <c r="G32" i="1"/>
  <c r="G36" i="1"/>
  <c r="M37" i="2"/>
  <c r="M77" i="2"/>
  <c r="M57" i="2"/>
  <c r="R39" i="2"/>
  <c r="M17" i="2"/>
  <c r="R33" i="1"/>
  <c r="M17" i="1"/>
  <c r="M57" i="1"/>
  <c r="M77" i="1"/>
  <c r="R39" i="1" l="1"/>
  <c r="S39" i="1" s="1"/>
  <c r="R41" i="1"/>
  <c r="S41" i="1" s="1"/>
  <c r="R37" i="1"/>
  <c r="S37" i="1" s="1"/>
  <c r="G76" i="1"/>
  <c r="G72" i="1"/>
  <c r="G65" i="1"/>
  <c r="G56" i="1"/>
  <c r="G45" i="1"/>
  <c r="G52" i="1"/>
  <c r="G5" i="1"/>
  <c r="G12" i="1"/>
  <c r="G16" i="1"/>
  <c r="G16" i="2"/>
  <c r="G12" i="2"/>
  <c r="G5" i="2"/>
  <c r="G32" i="2"/>
  <c r="G36" i="2"/>
  <c r="G25" i="2"/>
  <c r="G52" i="2"/>
  <c r="G56" i="2"/>
  <c r="G45" i="2"/>
  <c r="G72" i="2"/>
  <c r="G76" i="2"/>
  <c r="G65" i="2"/>
</calcChain>
</file>

<file path=xl/sharedStrings.xml><?xml version="1.0" encoding="utf-8"?>
<sst xmlns="http://schemas.openxmlformats.org/spreadsheetml/2006/main" count="139" uniqueCount="19">
  <si>
    <t>Pesos</t>
  </si>
  <si>
    <t>Fução ativação: Sigmoid</t>
  </si>
  <si>
    <t>Função Soma</t>
  </si>
  <si>
    <t>Resposta esperada</t>
  </si>
  <si>
    <t>Cálculo Erro</t>
  </si>
  <si>
    <t>Média abs de erro</t>
  </si>
  <si>
    <t>Deri</t>
  </si>
  <si>
    <t>Derivada ativação (sigmoid)</t>
  </si>
  <si>
    <t>Delta Saída</t>
  </si>
  <si>
    <t>derivada</t>
  </si>
  <si>
    <t>delta</t>
  </si>
  <si>
    <t>taxa de aprendizagem</t>
  </si>
  <si>
    <t>momento</t>
  </si>
  <si>
    <t>camada oculta 1 * delta saída</t>
  </si>
  <si>
    <t>camada oculta 2 * delta saída</t>
  </si>
  <si>
    <t>camada oculta 3 * delta saída</t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</si>
  <si>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(1)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</si>
  <si>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(2)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</si>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</sst>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B9C06C-D24F-4DE5-B392-5DEF3B3A9E25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0EC5972-AF10-4874-AB01-B29B59BC7BEA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2E0EC42-1E14-48E9-A8DA-529159B856A2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912773-3E6A-4808-80E0-876862800D56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5528AF9-998E-454F-A8C8-CFE9D8C702B4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18AB179-3374-420D-A358-CD21574CF921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3F0F9085-EC8B-4026-BF77-51AB138D3653}"/>
            </a:ext>
          </a:extLst>
        </xdr:cNvPr>
        <xdr:cNvCxnSpPr/>
      </xdr:nvCxnSpPr>
      <xdr:spPr>
        <a:xfrm>
          <a:off x="4267200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3702C6F-1662-47A8-923D-7F6A364F47F9}"/>
            </a:ext>
          </a:extLst>
        </xdr:cNvPr>
        <xdr:cNvCxnSpPr/>
      </xdr:nvCxnSpPr>
      <xdr:spPr>
        <a:xfrm flipV="1">
          <a:off x="4286250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AFAE832-7AE0-40DC-8A37-31B8BF273052}"/>
            </a:ext>
          </a:extLst>
        </xdr:cNvPr>
        <xdr:cNvCxnSpPr/>
      </xdr:nvCxnSpPr>
      <xdr:spPr>
        <a:xfrm flipV="1">
          <a:off x="4276725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6636334-6F7C-4524-9771-4AB6D5FE5211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14D21D8-3CF9-46E7-9A6B-D6B782B85CF0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C580156-2034-4901-8105-AFEE16C6C1E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23A315A-CDD4-4705-A6BD-292F9DBBC91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D049DD-1FD7-448D-AD54-296AC62D5FD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9BC4EA5-F32F-4CE0-BF02-D62EE06FB9D2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886D259-59DF-4412-8814-6644848DECFE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494AE57C-724A-42BA-9CAE-35D27ABE856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18AB916-03F4-40EF-A49A-B59A8CC9E40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A5BBBA08-9B5B-4E8A-8029-89B3BEB8D2ED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EEC2A0D-EC7E-418B-A02A-E8DC7314FA3B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78BC2F00-6190-48E0-8D75-CBA669D9F79A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7BB10-276B-41EA-8F0B-5D180E2D39F5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4BB145A9-3E81-4D5D-AD6F-734EAA6CDFF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32AAE54A-7D50-4590-8404-8119986AEC2D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B407112-1C43-4BCB-A2CD-83BB84392E96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329BE65-38C5-4E22-8AB5-0A9E7D77A45D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58C2C4C5-973B-460F-90E2-990BAEAA25BF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3BF1159-22AC-44E4-A7EA-38002297E9B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5EC48FDC-5BD4-4A4F-AF69-0F39A6C9487D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C884D46C-8C7E-4FA2-B555-23102DF7DDD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97F56EB9-FED7-41AD-A80A-10D2F3987FC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71996891-A686-4E65-B6B6-BAC51BB4726B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526E521-07EC-4F79-B5AA-3A35AF115AA8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5A5C5736-EBCA-4BC3-95E1-919C86DA4395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0553B51-EEDA-4734-BDFC-B9C46E95F25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44B7A2C5-9B1E-4153-BCD2-621A76C72DCE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767CC83A-788F-432D-BFFD-7079FC68B5D0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40440F8-41A0-4C23-9BC9-AB85D9A1BE46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382446A-D0C3-4BB0-8AC3-2C3E1B4850E5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57BD1DB-DEE4-4DC9-9CCF-80C865D24B51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7B751EE0-0323-4DDB-B0C3-B0412DDD32BE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2809C89B-6BDA-49AE-9493-FD86126F0C5C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AEAD67E-0959-4E21-A473-45E62F43303F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5119251-165E-4482-A905-A1E8EA915BB3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77FC7CEE-2F4C-425B-BB85-99D981FE7DB5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DFF8C58-01D2-487E-9B68-EDCA596837AD}"/>
            </a:ext>
          </a:extLst>
        </xdr:cNvPr>
        <xdr:cNvCxnSpPr/>
      </xdr:nvCxnSpPr>
      <xdr:spPr>
        <a:xfrm flipV="1">
          <a:off x="609600" y="419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75EEDA33-39A7-44C3-95FE-BAE35319AA9D}"/>
            </a:ext>
          </a:extLst>
        </xdr:cNvPr>
        <xdr:cNvCxnSpPr/>
      </xdr:nvCxnSpPr>
      <xdr:spPr>
        <a:xfrm flipV="1">
          <a:off x="600075" y="421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E967D6C-551E-4473-8AD8-3EC9B6323764}"/>
            </a:ext>
          </a:extLst>
        </xdr:cNvPr>
        <xdr:cNvCxnSpPr/>
      </xdr:nvCxnSpPr>
      <xdr:spPr>
        <a:xfrm>
          <a:off x="600075" y="475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C5E3B8C-3729-465B-A757-AE592E2C4A0B}"/>
            </a:ext>
          </a:extLst>
        </xdr:cNvPr>
        <xdr:cNvCxnSpPr/>
      </xdr:nvCxnSpPr>
      <xdr:spPr>
        <a:xfrm>
          <a:off x="590550" y="474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3FFE5639-14C8-4650-A9CA-613DA4230139}"/>
            </a:ext>
          </a:extLst>
        </xdr:cNvPr>
        <xdr:cNvCxnSpPr/>
      </xdr:nvCxnSpPr>
      <xdr:spPr>
        <a:xfrm flipV="1">
          <a:off x="609600" y="554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F3C20FD-0E5D-457B-8B3D-B384E030BA49}"/>
            </a:ext>
          </a:extLst>
        </xdr:cNvPr>
        <xdr:cNvCxnSpPr/>
      </xdr:nvCxnSpPr>
      <xdr:spPr>
        <a:xfrm>
          <a:off x="609600" y="646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DD99A9D8-1A2A-468D-B514-BA0F0444B5CE}"/>
            </a:ext>
          </a:extLst>
        </xdr:cNvPr>
        <xdr:cNvCxnSpPr/>
      </xdr:nvCxnSpPr>
      <xdr:spPr>
        <a:xfrm>
          <a:off x="5381625" y="418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176923F-9A4F-4200-8350-0601DB129B9D}"/>
            </a:ext>
          </a:extLst>
        </xdr:cNvPr>
        <xdr:cNvCxnSpPr/>
      </xdr:nvCxnSpPr>
      <xdr:spPr>
        <a:xfrm flipV="1">
          <a:off x="5400675" y="551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144D041-4800-4A78-BDE9-9F02E584B47D}"/>
            </a:ext>
          </a:extLst>
        </xdr:cNvPr>
        <xdr:cNvCxnSpPr/>
      </xdr:nvCxnSpPr>
      <xdr:spPr>
        <a:xfrm flipV="1">
          <a:off x="5391150" y="551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B7ECA259-629D-4AEA-B213-3E4167914CA3}"/>
            </a:ext>
          </a:extLst>
        </xdr:cNvPr>
        <xdr:cNvCxnSpPr/>
      </xdr:nvCxnSpPr>
      <xdr:spPr>
        <a:xfrm flipV="1">
          <a:off x="609600" y="800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AAFA15F7-B6A3-4BA9-9B2D-EA5744A7E045}"/>
            </a:ext>
          </a:extLst>
        </xdr:cNvPr>
        <xdr:cNvCxnSpPr/>
      </xdr:nvCxnSpPr>
      <xdr:spPr>
        <a:xfrm flipV="1">
          <a:off x="600075" y="802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3807FE98-0552-492C-A468-898A1F451136}"/>
            </a:ext>
          </a:extLst>
        </xdr:cNvPr>
        <xdr:cNvCxnSpPr/>
      </xdr:nvCxnSpPr>
      <xdr:spPr>
        <a:xfrm>
          <a:off x="600075" y="856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878DE4C3-1B7C-4D2C-B1B4-D6078756CFF2}"/>
            </a:ext>
          </a:extLst>
        </xdr:cNvPr>
        <xdr:cNvCxnSpPr/>
      </xdr:nvCxnSpPr>
      <xdr:spPr>
        <a:xfrm>
          <a:off x="590550" y="855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16DD132-A754-4079-A310-E478D632A6E5}"/>
            </a:ext>
          </a:extLst>
        </xdr:cNvPr>
        <xdr:cNvCxnSpPr/>
      </xdr:nvCxnSpPr>
      <xdr:spPr>
        <a:xfrm flipV="1">
          <a:off x="609600" y="935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C9F89F4C-13CB-405F-9997-98CAB0FA0106}"/>
            </a:ext>
          </a:extLst>
        </xdr:cNvPr>
        <xdr:cNvCxnSpPr/>
      </xdr:nvCxnSpPr>
      <xdr:spPr>
        <a:xfrm>
          <a:off x="609600" y="1027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F29C1814-1A4A-4FD7-8C0F-CC623B065068}"/>
            </a:ext>
          </a:extLst>
        </xdr:cNvPr>
        <xdr:cNvCxnSpPr/>
      </xdr:nvCxnSpPr>
      <xdr:spPr>
        <a:xfrm>
          <a:off x="5381625" y="799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66B594FE-34B3-4F76-B054-875FB492C31B}"/>
            </a:ext>
          </a:extLst>
        </xdr:cNvPr>
        <xdr:cNvCxnSpPr/>
      </xdr:nvCxnSpPr>
      <xdr:spPr>
        <a:xfrm flipV="1">
          <a:off x="5400675" y="932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765A2324-F786-4486-B714-2B9260205D0C}"/>
            </a:ext>
          </a:extLst>
        </xdr:cNvPr>
        <xdr:cNvCxnSpPr/>
      </xdr:nvCxnSpPr>
      <xdr:spPr>
        <a:xfrm flipV="1">
          <a:off x="5391150" y="932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8DC10B7E-2AF8-4C0A-972F-B22C2029A6B0}"/>
            </a:ext>
          </a:extLst>
        </xdr:cNvPr>
        <xdr:cNvCxnSpPr/>
      </xdr:nvCxnSpPr>
      <xdr:spPr>
        <a:xfrm flipV="1">
          <a:off x="609600" y="1181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96211A96-88F6-42ED-A515-89104A810807}"/>
            </a:ext>
          </a:extLst>
        </xdr:cNvPr>
        <xdr:cNvCxnSpPr/>
      </xdr:nvCxnSpPr>
      <xdr:spPr>
        <a:xfrm flipV="1">
          <a:off x="600075" y="1183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98074F55-1DA4-4F8C-93DA-CF47850E1883}"/>
            </a:ext>
          </a:extLst>
        </xdr:cNvPr>
        <xdr:cNvCxnSpPr/>
      </xdr:nvCxnSpPr>
      <xdr:spPr>
        <a:xfrm>
          <a:off x="600075" y="1237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0804DC92-FBC5-4B47-95EE-EF646B2AE5CE}"/>
            </a:ext>
          </a:extLst>
        </xdr:cNvPr>
        <xdr:cNvCxnSpPr/>
      </xdr:nvCxnSpPr>
      <xdr:spPr>
        <a:xfrm>
          <a:off x="590550" y="1236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BEE239CF-BE65-47D7-BEE2-C23C095FA82F}"/>
            </a:ext>
          </a:extLst>
        </xdr:cNvPr>
        <xdr:cNvCxnSpPr/>
      </xdr:nvCxnSpPr>
      <xdr:spPr>
        <a:xfrm flipV="1">
          <a:off x="609600" y="1316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7BD2580-3137-4773-B6EA-675539803822}"/>
            </a:ext>
          </a:extLst>
        </xdr:cNvPr>
        <xdr:cNvCxnSpPr/>
      </xdr:nvCxnSpPr>
      <xdr:spPr>
        <a:xfrm>
          <a:off x="609600" y="1408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D977DB25-EB68-49EF-9DAA-FCBEBFAAF53E}"/>
            </a:ext>
          </a:extLst>
        </xdr:cNvPr>
        <xdr:cNvCxnSpPr/>
      </xdr:nvCxnSpPr>
      <xdr:spPr>
        <a:xfrm>
          <a:off x="5381625" y="1180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C10F9715-1877-44D9-A08D-D904DAA7E4B4}"/>
            </a:ext>
          </a:extLst>
        </xdr:cNvPr>
        <xdr:cNvCxnSpPr/>
      </xdr:nvCxnSpPr>
      <xdr:spPr>
        <a:xfrm flipV="1">
          <a:off x="5400675" y="1313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648691FA-5ECC-47C6-BDA5-2E690F05178F}"/>
            </a:ext>
          </a:extLst>
        </xdr:cNvPr>
        <xdr:cNvCxnSpPr/>
      </xdr:nvCxnSpPr>
      <xdr:spPr>
        <a:xfrm flipV="1">
          <a:off x="5391150" y="1313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BE9-4BFA-4192-AD10-9486CA168F4E}">
  <dimension ref="A1:S79"/>
  <sheetViews>
    <sheetView showGridLines="0" tabSelected="1" topLeftCell="B16" workbookViewId="0">
      <selection activeCell="T46" sqref="T46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  <col min="20" max="20" width="20.7109375" bestFit="1" customWidth="1"/>
  </cols>
  <sheetData>
    <row r="1" spans="1:16" x14ac:dyDescent="0.25">
      <c r="A1" s="3"/>
      <c r="B1" s="4"/>
      <c r="C1" s="4"/>
      <c r="D1" s="4"/>
      <c r="E1" s="4" t="s">
        <v>0</v>
      </c>
      <c r="F1" s="5" t="s">
        <v>2</v>
      </c>
      <c r="G1" s="5" t="s">
        <v>1</v>
      </c>
      <c r="H1" s="4"/>
      <c r="I1" s="4"/>
      <c r="J1" s="4" t="s">
        <v>0</v>
      </c>
      <c r="K1" s="4"/>
      <c r="L1" s="5"/>
      <c r="M1" s="8"/>
    </row>
    <row r="2" spans="1:16" x14ac:dyDescent="0.25">
      <c r="A2" s="7"/>
      <c r="B2" s="1"/>
      <c r="C2" s="1"/>
      <c r="D2" s="1"/>
      <c r="E2" s="1">
        <v>-0.42399999999999999</v>
      </c>
      <c r="F2" s="14">
        <f>(A5*E2)+(A14*E3)</f>
        <v>0</v>
      </c>
      <c r="G2" s="14">
        <f>1/(1+EXP(-F2))</f>
        <v>0.5</v>
      </c>
      <c r="H2" s="1"/>
      <c r="I2" s="1"/>
      <c r="J2" s="1"/>
      <c r="K2" s="1"/>
      <c r="L2" s="9"/>
      <c r="M2" s="8"/>
    </row>
    <row r="3" spans="1:16" x14ac:dyDescent="0.25">
      <c r="A3" s="7"/>
      <c r="B3" s="1"/>
      <c r="C3" s="1"/>
      <c r="D3" s="1"/>
      <c r="E3" s="1">
        <v>0.35799999999999998</v>
      </c>
      <c r="F3" s="14"/>
      <c r="G3" s="14"/>
      <c r="H3" s="1"/>
      <c r="I3" s="1"/>
      <c r="J3" s="1"/>
      <c r="K3" s="1"/>
      <c r="L3" s="9"/>
      <c r="M3" s="8"/>
    </row>
    <row r="4" spans="1:16" x14ac:dyDescent="0.25">
      <c r="A4" s="7"/>
      <c r="B4" s="1"/>
      <c r="C4" s="1"/>
      <c r="D4" s="1"/>
      <c r="E4" s="1"/>
      <c r="F4" s="9" t="s">
        <v>9</v>
      </c>
      <c r="G4" s="9">
        <f>G2*(1-G2)</f>
        <v>0.25</v>
      </c>
      <c r="H4" s="1"/>
      <c r="I4" s="1"/>
      <c r="J4" s="1"/>
      <c r="K4" s="1"/>
      <c r="L4" s="9"/>
      <c r="M4" s="8"/>
    </row>
    <row r="5" spans="1:16" x14ac:dyDescent="0.25">
      <c r="A5" s="18">
        <v>0</v>
      </c>
      <c r="B5" s="1"/>
      <c r="C5" s="1"/>
      <c r="D5" s="1"/>
      <c r="E5" s="1"/>
      <c r="F5" s="9" t="s">
        <v>10</v>
      </c>
      <c r="G5" s="2">
        <f>G4*J6*M17</f>
        <v>4.1597428325538085E-4</v>
      </c>
      <c r="H5" s="1"/>
      <c r="I5" s="1"/>
      <c r="J5" s="1"/>
      <c r="K5" s="1"/>
      <c r="L5" s="9"/>
      <c r="M5" s="8"/>
    </row>
    <row r="6" spans="1:16" x14ac:dyDescent="0.25">
      <c r="A6" s="19"/>
      <c r="B6" s="1"/>
      <c r="C6" s="1"/>
      <c r="D6" s="1"/>
      <c r="E6" s="1"/>
      <c r="F6" s="9"/>
      <c r="G6" s="9"/>
      <c r="H6" s="1"/>
      <c r="I6" s="1"/>
      <c r="J6" s="1">
        <v>-1.7000000000000001E-2</v>
      </c>
      <c r="K6" s="1"/>
      <c r="L6" s="9"/>
      <c r="M6" s="8"/>
    </row>
    <row r="7" spans="1:16" x14ac:dyDescent="0.25">
      <c r="A7" s="7"/>
      <c r="B7" s="1"/>
      <c r="C7" s="1"/>
      <c r="D7" s="1"/>
      <c r="E7" s="1"/>
      <c r="F7" s="9"/>
      <c r="G7" s="9"/>
      <c r="H7" s="1"/>
      <c r="I7" s="1"/>
      <c r="J7" s="1"/>
      <c r="K7" s="1"/>
      <c r="L7" s="9"/>
      <c r="M7" s="8"/>
    </row>
    <row r="8" spans="1:16" x14ac:dyDescent="0.25">
      <c r="A8" s="7"/>
      <c r="B8" s="1"/>
      <c r="C8" s="1"/>
      <c r="D8" s="1"/>
      <c r="E8" s="1"/>
      <c r="F8" s="9"/>
      <c r="G8" s="9"/>
      <c r="H8" s="1"/>
      <c r="I8" s="1"/>
      <c r="J8" s="1"/>
      <c r="K8" s="1"/>
      <c r="L8" s="9" t="s">
        <v>2</v>
      </c>
      <c r="M8" s="8" t="s">
        <v>1</v>
      </c>
      <c r="O8" t="s">
        <v>3</v>
      </c>
      <c r="P8" t="s">
        <v>4</v>
      </c>
    </row>
    <row r="9" spans="1:16" x14ac:dyDescent="0.25">
      <c r="A9" s="7"/>
      <c r="B9" s="1"/>
      <c r="C9" s="1"/>
      <c r="D9" s="1"/>
      <c r="E9" s="1">
        <v>-0.74</v>
      </c>
      <c r="F9" s="14">
        <f>(A5*E9)+(A14*E10)</f>
        <v>0</v>
      </c>
      <c r="G9" s="14">
        <f>1/(1+EXP(-F9))</f>
        <v>0.5</v>
      </c>
      <c r="H9" s="1"/>
      <c r="I9" s="1"/>
      <c r="J9" s="1">
        <v>-0.89300000000000002</v>
      </c>
      <c r="K9" s="1"/>
      <c r="L9" s="14">
        <f>(G2*J6)+(G9*J9)+(G18*J11)</f>
        <v>-0.38100000000000001</v>
      </c>
      <c r="M9" s="14">
        <f>1/(1+EXP(-L9))</f>
        <v>0.40588573188433286</v>
      </c>
      <c r="O9" s="17">
        <v>0</v>
      </c>
      <c r="P9" s="15">
        <f>O9-M9</f>
        <v>-0.40588573188433286</v>
      </c>
    </row>
    <row r="10" spans="1:16" x14ac:dyDescent="0.25">
      <c r="A10" s="7"/>
      <c r="B10" s="1"/>
      <c r="C10" s="1"/>
      <c r="D10" s="1"/>
      <c r="E10" s="1">
        <v>-0.57699999999999996</v>
      </c>
      <c r="F10" s="14"/>
      <c r="G10" s="14"/>
      <c r="H10" s="1"/>
      <c r="I10" s="1"/>
      <c r="J10" s="1"/>
      <c r="K10" s="1"/>
      <c r="L10" s="14"/>
      <c r="M10" s="14"/>
      <c r="O10" s="17"/>
      <c r="P10" s="16"/>
    </row>
    <row r="11" spans="1:16" x14ac:dyDescent="0.25">
      <c r="A11" s="7"/>
      <c r="B11" s="1"/>
      <c r="C11" s="1"/>
      <c r="D11" s="1"/>
      <c r="E11" s="1"/>
      <c r="F11" s="9" t="s">
        <v>9</v>
      </c>
      <c r="G11" s="9">
        <f>G9*(1-G9)</f>
        <v>0.25</v>
      </c>
      <c r="H11" s="1"/>
      <c r="I11" s="1"/>
      <c r="J11" s="1">
        <v>0.14799999999999999</v>
      </c>
      <c r="K11" s="1"/>
      <c r="L11" s="9"/>
      <c r="M11" s="8"/>
    </row>
    <row r="12" spans="1:16" x14ac:dyDescent="0.25">
      <c r="A12" s="7"/>
      <c r="B12" s="1"/>
      <c r="C12" s="1"/>
      <c r="D12" s="1"/>
      <c r="E12" s="1"/>
      <c r="F12" s="9" t="s">
        <v>10</v>
      </c>
      <c r="G12" s="2">
        <f>G11*J9*M17</f>
        <v>2.1850884408650299E-2</v>
      </c>
      <c r="H12" s="1"/>
      <c r="I12" s="1"/>
      <c r="J12" s="1"/>
      <c r="K12" s="1"/>
      <c r="L12" s="9"/>
      <c r="M12" s="8" t="s">
        <v>7</v>
      </c>
    </row>
    <row r="13" spans="1:16" x14ac:dyDescent="0.25">
      <c r="A13" s="7"/>
      <c r="B13" s="1"/>
      <c r="C13" s="1"/>
      <c r="D13" s="1"/>
      <c r="E13" s="1"/>
      <c r="F13" s="9"/>
      <c r="G13" s="9"/>
      <c r="H13" s="1"/>
      <c r="I13" s="1"/>
      <c r="J13" s="1"/>
      <c r="K13" s="1"/>
      <c r="L13" s="9"/>
      <c r="M13" s="14">
        <f>M9*(1-M9)</f>
        <v>0.24114250453705233</v>
      </c>
    </row>
    <row r="14" spans="1:16" x14ac:dyDescent="0.25">
      <c r="A14" s="18">
        <v>0</v>
      </c>
      <c r="B14" s="1"/>
      <c r="C14" s="1"/>
      <c r="D14" s="1"/>
      <c r="E14" s="1"/>
      <c r="F14" s="9"/>
      <c r="G14" s="9"/>
      <c r="H14" s="1"/>
      <c r="I14" s="1"/>
      <c r="J14" s="1"/>
      <c r="K14" s="1"/>
      <c r="L14" s="9"/>
      <c r="M14" s="14"/>
    </row>
    <row r="15" spans="1:16" x14ac:dyDescent="0.25">
      <c r="A15" s="19"/>
      <c r="B15" s="1"/>
      <c r="C15" s="1"/>
      <c r="D15" s="1"/>
      <c r="E15" s="1"/>
      <c r="F15" s="9"/>
      <c r="G15" s="9"/>
      <c r="H15" s="1"/>
      <c r="I15" s="1"/>
      <c r="J15" s="1"/>
      <c r="K15" s="1"/>
      <c r="L15" s="9"/>
      <c r="M15" s="8"/>
    </row>
    <row r="16" spans="1:16" x14ac:dyDescent="0.25">
      <c r="A16" s="7"/>
      <c r="B16" s="1"/>
      <c r="C16" s="1"/>
      <c r="D16" s="1"/>
      <c r="E16" s="1"/>
      <c r="F16" s="9" t="s">
        <v>10</v>
      </c>
      <c r="G16" s="2">
        <f>G17*J11*M17</f>
        <v>-3.6214231718703738E-3</v>
      </c>
      <c r="H16" s="1"/>
      <c r="I16" s="1"/>
      <c r="J16" s="1"/>
      <c r="K16" s="1"/>
      <c r="L16" s="9"/>
      <c r="M16" s="8" t="s">
        <v>8</v>
      </c>
    </row>
    <row r="17" spans="1:18" x14ac:dyDescent="0.25">
      <c r="A17" s="7"/>
      <c r="B17" s="1"/>
      <c r="C17" s="1"/>
      <c r="D17" s="1"/>
      <c r="E17" s="1"/>
      <c r="F17" s="9" t="s">
        <v>9</v>
      </c>
      <c r="G17" s="9">
        <f>G18*(1-G18)</f>
        <v>0.25</v>
      </c>
      <c r="H17" s="1"/>
      <c r="I17" s="1"/>
      <c r="J17" s="1"/>
      <c r="K17" s="1"/>
      <c r="L17" s="9"/>
      <c r="M17" s="15">
        <f>P9*M13</f>
        <v>-9.787630194244254E-2</v>
      </c>
    </row>
    <row r="18" spans="1:18" x14ac:dyDescent="0.25">
      <c r="A18" s="7"/>
      <c r="B18" s="1"/>
      <c r="C18" s="1"/>
      <c r="D18" s="1"/>
      <c r="E18" s="1">
        <v>-0.96099999999999997</v>
      </c>
      <c r="F18" s="14">
        <f>(A5*E18)+(A14*E19)</f>
        <v>0</v>
      </c>
      <c r="G18" s="14">
        <f>1/(1+EXP(-F18))</f>
        <v>0.5</v>
      </c>
      <c r="H18" s="1"/>
      <c r="I18" s="1"/>
      <c r="J18" s="1"/>
      <c r="K18" s="1"/>
      <c r="L18" s="9"/>
      <c r="M18" s="16"/>
    </row>
    <row r="19" spans="1:18" x14ac:dyDescent="0.25">
      <c r="A19" s="10"/>
      <c r="B19" s="11"/>
      <c r="C19" s="11"/>
      <c r="D19" s="11"/>
      <c r="E19" s="11">
        <v>-0.46899999999999997</v>
      </c>
      <c r="F19" s="14"/>
      <c r="G19" s="14"/>
      <c r="H19" s="11"/>
      <c r="I19" s="11"/>
      <c r="J19" s="11"/>
      <c r="K19" s="11"/>
      <c r="L19" s="13"/>
      <c r="M19" s="12"/>
    </row>
    <row r="21" spans="1:18" x14ac:dyDescent="0.25">
      <c r="A21" s="3"/>
      <c r="B21" s="4"/>
      <c r="C21" s="4"/>
      <c r="D21" s="4"/>
      <c r="E21" s="4" t="s">
        <v>0</v>
      </c>
      <c r="F21" s="5" t="s">
        <v>2</v>
      </c>
      <c r="G21" s="5" t="s">
        <v>1</v>
      </c>
      <c r="H21" s="4"/>
      <c r="I21" s="4"/>
      <c r="J21" s="4" t="s">
        <v>0</v>
      </c>
      <c r="K21" s="4"/>
      <c r="L21" s="5"/>
      <c r="M21" s="6"/>
    </row>
    <row r="22" spans="1:18" x14ac:dyDescent="0.25">
      <c r="A22" s="7"/>
      <c r="B22" s="1"/>
      <c r="C22" s="1"/>
      <c r="D22" s="1"/>
      <c r="E22" s="1">
        <v>-0.42399999999999999</v>
      </c>
      <c r="F22" s="14">
        <f>(A25*E22)+(A34*E23)</f>
        <v>0.35799999999999998</v>
      </c>
      <c r="G22" s="14">
        <f>1/(1+EXP(-F22))</f>
        <v>0.58855620438582912</v>
      </c>
      <c r="H22" s="1"/>
      <c r="I22" s="1"/>
      <c r="J22" s="1"/>
      <c r="K22" s="1"/>
      <c r="L22" s="9"/>
      <c r="M22" s="8"/>
    </row>
    <row r="23" spans="1:18" x14ac:dyDescent="0.25">
      <c r="A23" s="7"/>
      <c r="B23" s="1"/>
      <c r="C23" s="1"/>
      <c r="D23" s="1"/>
      <c r="E23" s="1">
        <v>0.35799999999999998</v>
      </c>
      <c r="F23" s="14"/>
      <c r="G23" s="14"/>
      <c r="H23" s="1"/>
      <c r="I23" s="1"/>
      <c r="J23" s="1"/>
      <c r="K23" s="1"/>
      <c r="L23" s="9"/>
      <c r="M23" s="8"/>
    </row>
    <row r="24" spans="1:18" x14ac:dyDescent="0.25">
      <c r="A24" s="7"/>
      <c r="B24" s="1"/>
      <c r="C24" s="1"/>
      <c r="D24" s="1"/>
      <c r="E24" s="1"/>
      <c r="F24" s="9" t="s">
        <v>9</v>
      </c>
      <c r="G24" s="9">
        <f>G22*(1-G22)</f>
        <v>0.24215779866477527</v>
      </c>
      <c r="H24" s="1"/>
      <c r="I24" s="1"/>
      <c r="J24" s="1"/>
      <c r="K24" s="1"/>
      <c r="L24" s="9"/>
      <c r="M24" s="8"/>
    </row>
    <row r="25" spans="1:18" x14ac:dyDescent="0.25">
      <c r="A25" s="18">
        <v>0</v>
      </c>
      <c r="B25" s="1"/>
      <c r="C25" s="1"/>
      <c r="D25" s="1"/>
      <c r="E25" s="1"/>
      <c r="F25" s="9" t="s">
        <v>10</v>
      </c>
      <c r="G25" s="2">
        <f>G24*J26*M37</f>
        <v>-5.7384074201564808E-4</v>
      </c>
      <c r="H25" s="1"/>
      <c r="I25" s="1"/>
      <c r="J25" s="1"/>
      <c r="K25" s="1"/>
      <c r="L25" s="9"/>
      <c r="M25" s="8"/>
    </row>
    <row r="26" spans="1:18" x14ac:dyDescent="0.25">
      <c r="A26" s="19"/>
      <c r="B26" s="1"/>
      <c r="C26" s="1"/>
      <c r="D26" s="1"/>
      <c r="E26" s="1"/>
      <c r="F26" s="9"/>
      <c r="G26" s="9"/>
      <c r="H26" s="1"/>
      <c r="I26" s="1"/>
      <c r="J26" s="1">
        <v>-1.7000000000000001E-2</v>
      </c>
      <c r="K26" s="1"/>
      <c r="L26" s="9"/>
      <c r="M26" s="8"/>
    </row>
    <row r="27" spans="1:18" x14ac:dyDescent="0.25">
      <c r="A27" s="7"/>
      <c r="B27" s="1"/>
      <c r="C27" s="1"/>
      <c r="D27" s="1"/>
      <c r="E27" s="1"/>
      <c r="F27" s="9"/>
      <c r="G27" s="9"/>
      <c r="H27" s="1"/>
      <c r="I27" s="1"/>
      <c r="J27" s="1"/>
      <c r="K27" s="1"/>
      <c r="L27" s="9"/>
      <c r="M27" s="8"/>
    </row>
    <row r="28" spans="1:18" x14ac:dyDescent="0.25">
      <c r="A28" s="7"/>
      <c r="B28" s="1"/>
      <c r="C28" s="1"/>
      <c r="D28" s="1"/>
      <c r="E28" s="1"/>
      <c r="F28" s="9"/>
      <c r="G28" s="9"/>
      <c r="H28" s="1"/>
      <c r="I28" s="1"/>
      <c r="J28" s="1"/>
      <c r="K28" s="1"/>
      <c r="L28" s="9" t="s">
        <v>2</v>
      </c>
      <c r="M28" s="8" t="s">
        <v>1</v>
      </c>
      <c r="O28" t="s">
        <v>3</v>
      </c>
      <c r="P28" t="s">
        <v>4</v>
      </c>
    </row>
    <row r="29" spans="1:18" x14ac:dyDescent="0.25">
      <c r="A29" s="7"/>
      <c r="B29" s="1"/>
      <c r="C29" s="1"/>
      <c r="D29" s="1"/>
      <c r="E29" s="1">
        <v>-0.74</v>
      </c>
      <c r="F29" s="14">
        <f>(A25*E29)+(A34*E30)</f>
        <v>-0.57699999999999996</v>
      </c>
      <c r="G29" s="14">
        <f>1/(1+EXP(-F29))</f>
        <v>0.35962318536779009</v>
      </c>
      <c r="H29" s="1"/>
      <c r="I29" s="1"/>
      <c r="J29" s="1">
        <v>-0.89300000000000002</v>
      </c>
      <c r="K29" s="1"/>
      <c r="L29" s="14">
        <f>(G22*J26)+(G29*J29)+(G38*J31)</f>
        <v>-0.27419072229935881</v>
      </c>
      <c r="M29" s="14">
        <f>1/(1+EXP(-L29))</f>
        <v>0.43187856951314224</v>
      </c>
      <c r="O29" s="17">
        <v>1</v>
      </c>
      <c r="P29" s="15">
        <f>O29-M29</f>
        <v>0.56812143048685781</v>
      </c>
    </row>
    <row r="30" spans="1:18" x14ac:dyDescent="0.25">
      <c r="A30" s="7"/>
      <c r="B30" s="1"/>
      <c r="C30" s="1"/>
      <c r="D30" s="1"/>
      <c r="E30" s="1">
        <v>-0.57699999999999996</v>
      </c>
      <c r="F30" s="14"/>
      <c r="G30" s="14"/>
      <c r="H30" s="1"/>
      <c r="I30" s="1"/>
      <c r="J30" s="1"/>
      <c r="K30" s="1"/>
      <c r="L30" s="14"/>
      <c r="M30" s="14"/>
      <c r="O30" s="17"/>
      <c r="P30" s="16"/>
    </row>
    <row r="31" spans="1:18" x14ac:dyDescent="0.25">
      <c r="A31" s="7"/>
      <c r="B31" s="1"/>
      <c r="C31" s="1"/>
      <c r="D31" s="1"/>
      <c r="E31" s="1"/>
      <c r="F31" s="9" t="s">
        <v>9</v>
      </c>
      <c r="G31" s="9">
        <f>G29*(1-G29)</f>
        <v>0.2302943499137142</v>
      </c>
      <c r="H31" s="1"/>
      <c r="I31" s="1"/>
      <c r="J31" s="1">
        <v>0.14799999999999999</v>
      </c>
      <c r="K31" s="1"/>
      <c r="L31" s="9"/>
      <c r="M31" s="8"/>
    </row>
    <row r="32" spans="1:18" x14ac:dyDescent="0.25">
      <c r="A32" s="7"/>
      <c r="B32" s="1"/>
      <c r="C32" s="1"/>
      <c r="D32" s="1"/>
      <c r="E32" s="1"/>
      <c r="F32" s="9" t="s">
        <v>10</v>
      </c>
      <c r="G32" s="2">
        <f>G31*J29*M37</f>
        <v>-2.8666768542975285E-2</v>
      </c>
      <c r="H32" s="1"/>
      <c r="I32" s="1"/>
      <c r="J32" s="1"/>
      <c r="K32" s="1"/>
      <c r="L32" s="9"/>
      <c r="M32" s="8" t="s">
        <v>7</v>
      </c>
      <c r="R32" s="2" t="s">
        <v>5</v>
      </c>
    </row>
    <row r="33" spans="1:19" x14ac:dyDescent="0.25">
      <c r="A33" s="7"/>
      <c r="B33" s="1"/>
      <c r="C33" s="1"/>
      <c r="D33" s="1"/>
      <c r="E33" s="1"/>
      <c r="F33" s="9"/>
      <c r="G33" s="9"/>
      <c r="H33" s="1"/>
      <c r="I33" s="1"/>
      <c r="J33" s="1"/>
      <c r="K33" s="1"/>
      <c r="L33" s="9"/>
      <c r="M33" s="14">
        <f>M29*(1-M29)</f>
        <v>0.24535947070842423</v>
      </c>
      <c r="R33" s="15">
        <f>(P9+P29+P49+P69)/4</f>
        <v>6.6859543700717589E-2</v>
      </c>
    </row>
    <row r="34" spans="1:19" x14ac:dyDescent="0.25">
      <c r="A34" s="18">
        <v>1</v>
      </c>
      <c r="B34" s="1"/>
      <c r="C34" s="1"/>
      <c r="D34" s="1"/>
      <c r="E34" s="1"/>
      <c r="F34" s="9"/>
      <c r="G34" s="9"/>
      <c r="H34" s="1"/>
      <c r="I34" s="1"/>
      <c r="J34" s="1"/>
      <c r="K34" s="1"/>
      <c r="L34" s="9"/>
      <c r="M34" s="14"/>
      <c r="R34" s="16"/>
    </row>
    <row r="35" spans="1:19" x14ac:dyDescent="0.25">
      <c r="A35" s="19"/>
      <c r="B35" s="1"/>
      <c r="C35" s="1"/>
      <c r="D35" s="1"/>
      <c r="E35" s="1"/>
      <c r="F35" s="9"/>
      <c r="G35" s="9"/>
      <c r="H35" s="1"/>
      <c r="I35" s="1"/>
      <c r="J35" s="1"/>
      <c r="K35" s="1"/>
      <c r="L35" s="9"/>
      <c r="M35" s="8"/>
    </row>
    <row r="36" spans="1:19" x14ac:dyDescent="0.25">
      <c r="A36" s="7"/>
      <c r="B36" s="1"/>
      <c r="C36" s="1"/>
      <c r="D36" s="1"/>
      <c r="E36" s="1"/>
      <c r="F36" s="9" t="s">
        <v>10</v>
      </c>
      <c r="G36" s="2">
        <f>G37*J31*M37</f>
        <v>4.8840430360713978E-3</v>
      </c>
      <c r="H36" s="1"/>
      <c r="I36" s="1"/>
      <c r="J36" s="1"/>
      <c r="K36" s="1"/>
      <c r="L36" s="9"/>
      <c r="M36" s="8" t="s">
        <v>8</v>
      </c>
      <c r="R36" s="20" t="s">
        <v>13</v>
      </c>
      <c r="S36" s="20" t="s">
        <v>16</v>
      </c>
    </row>
    <row r="37" spans="1:19" x14ac:dyDescent="0.25">
      <c r="A37" s="7"/>
      <c r="B37" s="1"/>
      <c r="C37" s="1"/>
      <c r="D37" s="1"/>
      <c r="E37" s="1"/>
      <c r="F37" s="9" t="s">
        <v>9</v>
      </c>
      <c r="G37" s="9">
        <f>G38*(1-G38)</f>
        <v>0.23674115860138212</v>
      </c>
      <c r="H37" s="1"/>
      <c r="I37" s="1"/>
      <c r="J37" s="1"/>
      <c r="K37" s="1"/>
      <c r="L37" s="9"/>
      <c r="M37" s="15">
        <f>P29*M33</f>
        <v>0.13939397348236826</v>
      </c>
      <c r="R37" s="21">
        <f>(G2*$M$17)+(G22*$M$37)+(G42*$M$57)+(G62*$M$77)</f>
        <v>3.2936569441453664E-2</v>
      </c>
      <c r="S37" s="21">
        <f>(J26*S43) + (R37*S44)</f>
        <v>-7.1190291675639027E-3</v>
      </c>
    </row>
    <row r="38" spans="1:19" x14ac:dyDescent="0.25">
      <c r="A38" s="7"/>
      <c r="B38" s="1"/>
      <c r="C38" s="1"/>
      <c r="D38" s="1"/>
      <c r="E38" s="1">
        <v>-0.96099999999999997</v>
      </c>
      <c r="F38" s="14">
        <f>(A25*E38)+(A34*E39)</f>
        <v>-0.46899999999999997</v>
      </c>
      <c r="G38" s="14">
        <f>1/(1+EXP(-F38))</f>
        <v>0.38485295749078957</v>
      </c>
      <c r="H38" s="1"/>
      <c r="I38" s="1"/>
      <c r="J38" s="1"/>
      <c r="K38" s="1"/>
      <c r="L38" s="9"/>
      <c r="M38" s="16"/>
      <c r="R38" s="20" t="s">
        <v>14</v>
      </c>
      <c r="S38" s="20" t="s">
        <v>17</v>
      </c>
    </row>
    <row r="39" spans="1:19" x14ac:dyDescent="0.25">
      <c r="A39" s="10"/>
      <c r="B39" s="11"/>
      <c r="C39" s="11"/>
      <c r="D39" s="11"/>
      <c r="E39" s="11">
        <v>-0.46899999999999997</v>
      </c>
      <c r="F39" s="14"/>
      <c r="G39" s="14"/>
      <c r="H39" s="11"/>
      <c r="I39" s="11"/>
      <c r="J39" s="11"/>
      <c r="K39" s="11"/>
      <c r="L39" s="13"/>
      <c r="M39" s="12"/>
      <c r="R39" s="21">
        <f>(G9*$M$17)+(G29*$M$37)+(G49*$M$57)+(G69*$M$77)</f>
        <v>2.1918443623015146E-2</v>
      </c>
      <c r="S39" s="21">
        <f>(J29*S43) + (R39*S44)</f>
        <v>-0.88642446691309551</v>
      </c>
    </row>
    <row r="40" spans="1:19" x14ac:dyDescent="0.25">
      <c r="M40" s="9"/>
      <c r="R40" s="20" t="s">
        <v>15</v>
      </c>
      <c r="S40" s="20" t="s">
        <v>18</v>
      </c>
    </row>
    <row r="41" spans="1:19" x14ac:dyDescent="0.25">
      <c r="A41" s="3"/>
      <c r="B41" s="4"/>
      <c r="C41" s="4"/>
      <c r="D41" s="4"/>
      <c r="E41" s="4" t="s">
        <v>0</v>
      </c>
      <c r="F41" s="5" t="s">
        <v>2</v>
      </c>
      <c r="G41" s="5" t="s">
        <v>1</v>
      </c>
      <c r="H41" s="4"/>
      <c r="I41" s="4"/>
      <c r="J41" s="4" t="s">
        <v>0</v>
      </c>
      <c r="K41" s="4"/>
      <c r="L41" s="5"/>
      <c r="M41" s="6"/>
      <c r="R41" s="21">
        <f>(G18*$M$17)+(G38*$M$37)+(G58*$M$57)+(G78*$M$77)</f>
        <v>2.1088136992682319E-2</v>
      </c>
      <c r="S41" s="21">
        <f xml:space="preserve"> (J31*S43) + (R41*S44)</f>
        <v>0.15432644109780469</v>
      </c>
    </row>
    <row r="42" spans="1:19" x14ac:dyDescent="0.25">
      <c r="A42" s="7"/>
      <c r="B42" s="1"/>
      <c r="C42" s="1"/>
      <c r="D42" s="1"/>
      <c r="E42" s="1">
        <v>-0.42399999999999999</v>
      </c>
      <c r="F42" s="14">
        <f>(A45*E42)+(A54*E43)</f>
        <v>-0.42399999999999999</v>
      </c>
      <c r="G42" s="14">
        <f>1/(1+EXP(-F42))</f>
        <v>0.39555998258063735</v>
      </c>
      <c r="H42" s="1"/>
      <c r="I42" s="1"/>
      <c r="J42" s="1"/>
      <c r="K42" s="1"/>
      <c r="L42" s="9"/>
      <c r="M42" s="8"/>
    </row>
    <row r="43" spans="1:19" x14ac:dyDescent="0.25">
      <c r="A43" s="7"/>
      <c r="B43" s="1"/>
      <c r="C43" s="1"/>
      <c r="D43" s="1"/>
      <c r="E43" s="1">
        <v>0.35799999999999998</v>
      </c>
      <c r="F43" s="14"/>
      <c r="G43" s="14"/>
      <c r="H43" s="1"/>
      <c r="I43" s="1"/>
      <c r="J43" s="1"/>
      <c r="K43" s="1"/>
      <c r="L43" s="9"/>
      <c r="M43" s="8"/>
      <c r="R43" t="s">
        <v>12</v>
      </c>
      <c r="S43">
        <v>1</v>
      </c>
    </row>
    <row r="44" spans="1:19" x14ac:dyDescent="0.25">
      <c r="A44" s="7"/>
      <c r="B44" s="1"/>
      <c r="C44" s="1"/>
      <c r="D44" s="1"/>
      <c r="E44" s="1"/>
      <c r="F44" s="9" t="s">
        <v>9</v>
      </c>
      <c r="G44" s="9">
        <f>G42*(1-G42)</f>
        <v>0.23909228276144326</v>
      </c>
      <c r="H44" s="1"/>
      <c r="I44" s="1"/>
      <c r="J44" s="1"/>
      <c r="K44" s="1"/>
      <c r="L44" s="9"/>
      <c r="M44" s="8"/>
      <c r="R44" t="s">
        <v>11</v>
      </c>
      <c r="S44">
        <v>0.3</v>
      </c>
    </row>
    <row r="45" spans="1:19" x14ac:dyDescent="0.25">
      <c r="A45" s="18">
        <v>1</v>
      </c>
      <c r="B45" s="1"/>
      <c r="C45" s="1"/>
      <c r="D45" s="1"/>
      <c r="E45" s="1"/>
      <c r="F45" s="9" t="s">
        <v>10</v>
      </c>
      <c r="G45" s="2">
        <f>G44*J46*M57</f>
        <v>-5.6315821167638206E-4</v>
      </c>
      <c r="H45" s="1"/>
      <c r="I45" s="1"/>
      <c r="J45" s="1"/>
      <c r="K45" s="1"/>
      <c r="L45" s="9"/>
      <c r="M45" s="8"/>
    </row>
    <row r="46" spans="1:19" x14ac:dyDescent="0.25">
      <c r="A46" s="19"/>
      <c r="B46" s="1"/>
      <c r="C46" s="1"/>
      <c r="D46" s="1"/>
      <c r="E46" s="1"/>
      <c r="F46" s="9"/>
      <c r="G46" s="9"/>
      <c r="H46" s="1"/>
      <c r="I46" s="1"/>
      <c r="J46" s="1">
        <v>-1.7000000000000001E-2</v>
      </c>
      <c r="K46" s="1"/>
      <c r="L46" s="9"/>
      <c r="M46" s="8"/>
    </row>
    <row r="47" spans="1:19" x14ac:dyDescent="0.25">
      <c r="A47" s="7"/>
      <c r="B47" s="1"/>
      <c r="C47" s="1"/>
      <c r="D47" s="1"/>
      <c r="E47" s="1"/>
      <c r="F47" s="9"/>
      <c r="G47" s="9"/>
      <c r="H47" s="1"/>
      <c r="I47" s="1"/>
      <c r="J47" s="1"/>
      <c r="K47" s="1"/>
      <c r="L47" s="9"/>
      <c r="M47" s="8"/>
    </row>
    <row r="48" spans="1:19" x14ac:dyDescent="0.25">
      <c r="A48" s="7"/>
      <c r="B48" s="1"/>
      <c r="C48" s="1"/>
      <c r="D48" s="1"/>
      <c r="E48" s="1"/>
      <c r="F48" s="9"/>
      <c r="G48" s="9"/>
      <c r="H48" s="1"/>
      <c r="I48" s="1"/>
      <c r="J48" s="1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1">
        <v>-0.74</v>
      </c>
      <c r="F49" s="14">
        <f>(A45*E49)+(A54*E50)</f>
        <v>-0.74</v>
      </c>
      <c r="G49" s="14">
        <f>1/(1+EXP(-F49))</f>
        <v>0.32300414376147701</v>
      </c>
      <c r="H49" s="1"/>
      <c r="I49" s="1"/>
      <c r="J49" s="1">
        <v>-0.89300000000000002</v>
      </c>
      <c r="K49" s="1"/>
      <c r="L49" s="14">
        <f>(G42*J46)+(G49*J49)+(G58*J51)</f>
        <v>-0.25421887269441767</v>
      </c>
      <c r="M49" s="14">
        <f>1/(1+EXP(-L49))</f>
        <v>0.43678536461116163</v>
      </c>
      <c r="O49" s="17">
        <v>1</v>
      </c>
      <c r="P49" s="15">
        <f>O49-M49</f>
        <v>0.56321463538883831</v>
      </c>
    </row>
    <row r="50" spans="1:16" x14ac:dyDescent="0.25">
      <c r="A50" s="7"/>
      <c r="B50" s="1"/>
      <c r="C50" s="1"/>
      <c r="D50" s="1"/>
      <c r="E50" s="1">
        <v>-0.57699999999999996</v>
      </c>
      <c r="F50" s="14"/>
      <c r="G50" s="14"/>
      <c r="H50" s="1"/>
      <c r="I50" s="1"/>
      <c r="J50" s="1"/>
      <c r="K50" s="1"/>
      <c r="L50" s="14"/>
      <c r="M50" s="14"/>
      <c r="O50" s="17"/>
      <c r="P50" s="16"/>
    </row>
    <row r="51" spans="1:16" x14ac:dyDescent="0.25">
      <c r="A51" s="7"/>
      <c r="B51" s="1"/>
      <c r="C51" s="1"/>
      <c r="D51" s="1"/>
      <c r="E51" s="1"/>
      <c r="F51" s="9" t="s">
        <v>9</v>
      </c>
      <c r="G51" s="9">
        <f>G49*(1-G49)</f>
        <v>0.2186724668743921</v>
      </c>
      <c r="H51" s="1"/>
      <c r="I51" s="1"/>
      <c r="J51" s="1">
        <v>0.14799999999999999</v>
      </c>
      <c r="K51" s="1"/>
      <c r="L51" s="9"/>
      <c r="M51" s="8"/>
    </row>
    <row r="52" spans="1:16" x14ac:dyDescent="0.25">
      <c r="A52" s="7"/>
      <c r="B52" s="1"/>
      <c r="C52" s="1"/>
      <c r="D52" s="1"/>
      <c r="E52" s="1"/>
      <c r="F52" s="9" t="s">
        <v>10</v>
      </c>
      <c r="G52" s="2">
        <f>G51*J49*M57</f>
        <v>-2.7055870057718204E-2</v>
      </c>
      <c r="H52" s="1"/>
      <c r="I52" s="1"/>
      <c r="J52" s="1"/>
      <c r="K52" s="1"/>
      <c r="L52" s="9"/>
      <c r="M52" s="8" t="s">
        <v>7</v>
      </c>
    </row>
    <row r="53" spans="1:16" x14ac:dyDescent="0.25">
      <c r="A53" s="7"/>
      <c r="B53" s="1"/>
      <c r="C53" s="1"/>
      <c r="D53" s="1"/>
      <c r="E53" s="1"/>
      <c r="F53" s="9"/>
      <c r="G53" s="9"/>
      <c r="H53" s="1"/>
      <c r="I53" s="1"/>
      <c r="J53" s="1"/>
      <c r="K53" s="1"/>
      <c r="L53" s="9"/>
      <c r="M53" s="14">
        <f>M49*(1-M49)</f>
        <v>0.24600390987265619</v>
      </c>
    </row>
    <row r="54" spans="1:16" x14ac:dyDescent="0.25">
      <c r="A54" s="18">
        <v>0</v>
      </c>
      <c r="B54" s="1"/>
      <c r="C54" s="1"/>
      <c r="D54" s="1"/>
      <c r="E54" s="1"/>
      <c r="F54" s="9"/>
      <c r="G54" s="9"/>
      <c r="H54" s="1"/>
      <c r="I54" s="1"/>
      <c r="J54" s="1"/>
      <c r="K54" s="1"/>
      <c r="L54" s="9"/>
      <c r="M54" s="14"/>
    </row>
    <row r="55" spans="1:16" x14ac:dyDescent="0.25">
      <c r="A55" s="19"/>
      <c r="B55" s="1"/>
      <c r="C55" s="1"/>
      <c r="D55" s="1"/>
      <c r="E55" s="1"/>
      <c r="F55" s="9"/>
      <c r="G55" s="9"/>
      <c r="H55" s="1"/>
      <c r="I55" s="1"/>
      <c r="J55" s="1"/>
      <c r="K55" s="1"/>
      <c r="L55" s="9"/>
      <c r="M55" s="8"/>
    </row>
    <row r="56" spans="1:16" x14ac:dyDescent="0.25">
      <c r="A56" s="7"/>
      <c r="B56" s="1"/>
      <c r="C56" s="1"/>
      <c r="D56" s="1"/>
      <c r="E56" s="1"/>
      <c r="F56" s="9" t="s">
        <v>10</v>
      </c>
      <c r="G56" s="2">
        <f>G57*J51*M57</f>
        <v>4.1037791531967627E-3</v>
      </c>
      <c r="H56" s="1"/>
      <c r="I56" s="1"/>
      <c r="J56" s="1"/>
      <c r="K56" s="1"/>
      <c r="L56" s="9"/>
      <c r="M56" s="8" t="s">
        <v>8</v>
      </c>
    </row>
    <row r="57" spans="1:16" x14ac:dyDescent="0.25">
      <c r="A57" s="7"/>
      <c r="B57" s="1"/>
      <c r="C57" s="1"/>
      <c r="D57" s="1"/>
      <c r="E57" s="1"/>
      <c r="F57" s="9" t="s">
        <v>9</v>
      </c>
      <c r="G57" s="9">
        <f>G58*(1-G58)</f>
        <v>0.2001272945418901</v>
      </c>
      <c r="H57" s="1"/>
      <c r="I57" s="1"/>
      <c r="J57" s="1"/>
      <c r="K57" s="1"/>
      <c r="L57" s="9"/>
      <c r="M57" s="15">
        <f>P49*M53</f>
        <v>0.13855300240315671</v>
      </c>
    </row>
    <row r="58" spans="1:16" x14ac:dyDescent="0.25">
      <c r="A58" s="7"/>
      <c r="B58" s="1"/>
      <c r="C58" s="1"/>
      <c r="D58" s="1"/>
      <c r="E58" s="1">
        <v>-0.96099999999999997</v>
      </c>
      <c r="F58" s="14">
        <f>(A45*E58)+(A54*E59)</f>
        <v>-0.96099999999999997</v>
      </c>
      <c r="G58" s="14">
        <f>1/(1+EXP(-F58))</f>
        <v>0.27667802289494681</v>
      </c>
      <c r="H58" s="1"/>
      <c r="I58" s="1"/>
      <c r="J58" s="1"/>
      <c r="K58" s="1"/>
      <c r="L58" s="9"/>
      <c r="M58" s="16"/>
    </row>
    <row r="59" spans="1:16" x14ac:dyDescent="0.25">
      <c r="A59" s="10"/>
      <c r="B59" s="11"/>
      <c r="C59" s="11"/>
      <c r="D59" s="11"/>
      <c r="E59" s="11">
        <v>-0.46899999999999997</v>
      </c>
      <c r="F59" s="14"/>
      <c r="G59" s="14"/>
      <c r="H59" s="11"/>
      <c r="I59" s="11"/>
      <c r="J59" s="11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4" t="s">
        <v>0</v>
      </c>
      <c r="F61" s="5" t="s">
        <v>2</v>
      </c>
      <c r="G61" s="5" t="s">
        <v>1</v>
      </c>
      <c r="H61" s="4"/>
      <c r="I61" s="4"/>
      <c r="J61" s="4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1">
        <v>-0.42399999999999999</v>
      </c>
      <c r="F62" s="14">
        <f>(A65*E62)+(A74*E63)</f>
        <v>-6.6000000000000003E-2</v>
      </c>
      <c r="G62" s="14">
        <f>1/(1+EXP(-F62))</f>
        <v>0.48350598689212332</v>
      </c>
      <c r="H62" s="1"/>
      <c r="I62" s="1"/>
      <c r="J62" s="1"/>
      <c r="K62" s="1"/>
      <c r="L62" s="9"/>
      <c r="M62" s="8"/>
    </row>
    <row r="63" spans="1:16" x14ac:dyDescent="0.25">
      <c r="A63" s="7"/>
      <c r="B63" s="1"/>
      <c r="C63" s="1"/>
      <c r="D63" s="1"/>
      <c r="E63" s="1">
        <v>0.35799999999999998</v>
      </c>
      <c r="F63" s="14"/>
      <c r="G63" s="14"/>
      <c r="H63" s="1"/>
      <c r="I63" s="1"/>
      <c r="J63" s="1"/>
      <c r="K63" s="1"/>
      <c r="L63" s="9"/>
      <c r="M63" s="8"/>
    </row>
    <row r="64" spans="1:16" x14ac:dyDescent="0.25">
      <c r="A64" s="7"/>
      <c r="B64" s="1"/>
      <c r="C64" s="1"/>
      <c r="D64" s="1"/>
      <c r="E64" s="1"/>
      <c r="F64" s="9" t="s">
        <v>9</v>
      </c>
      <c r="G64" s="9">
        <f>G62*(1-G62)</f>
        <v>0.24972794753159719</v>
      </c>
      <c r="H64" s="1"/>
      <c r="I64" s="1"/>
      <c r="J64" s="1"/>
      <c r="K64" s="1"/>
      <c r="L64" s="9"/>
      <c r="M64" s="8"/>
    </row>
    <row r="65" spans="1:16" x14ac:dyDescent="0.25">
      <c r="A65" s="18">
        <v>1</v>
      </c>
      <c r="B65" s="1"/>
      <c r="C65" s="1"/>
      <c r="D65" s="1"/>
      <c r="E65" s="1"/>
      <c r="F65" s="9" t="s">
        <v>10</v>
      </c>
      <c r="G65" s="2">
        <f>G64*J66*M77</f>
        <v>4.8268036009882265E-4</v>
      </c>
      <c r="H65" s="1"/>
      <c r="I65" s="1"/>
      <c r="J65" s="1"/>
      <c r="K65" s="1"/>
      <c r="L65" s="9"/>
      <c r="M65" s="8"/>
    </row>
    <row r="66" spans="1:16" x14ac:dyDescent="0.25">
      <c r="A66" s="19"/>
      <c r="B66" s="1"/>
      <c r="C66" s="1"/>
      <c r="D66" s="1"/>
      <c r="E66" s="1"/>
      <c r="F66" s="9"/>
      <c r="G66" s="9"/>
      <c r="H66" s="1"/>
      <c r="I66" s="1"/>
      <c r="J66" s="1">
        <v>-1.7000000000000001E-2</v>
      </c>
      <c r="K66" s="1"/>
      <c r="L66" s="9"/>
      <c r="M66" s="8"/>
    </row>
    <row r="67" spans="1:16" x14ac:dyDescent="0.25">
      <c r="A67" s="7"/>
      <c r="B67" s="1"/>
      <c r="C67" s="1"/>
      <c r="D67" s="1"/>
      <c r="E67" s="1"/>
      <c r="F67" s="9"/>
      <c r="G67" s="9"/>
      <c r="H67" s="1"/>
      <c r="I67" s="1"/>
      <c r="J67" s="1"/>
      <c r="K67" s="1"/>
      <c r="L67" s="9"/>
      <c r="M67" s="8"/>
    </row>
    <row r="68" spans="1:16" x14ac:dyDescent="0.25">
      <c r="A68" s="7"/>
      <c r="B68" s="1"/>
      <c r="C68" s="1"/>
      <c r="D68" s="1"/>
      <c r="E68" s="1"/>
      <c r="F68" s="9"/>
      <c r="G68" s="9"/>
      <c r="H68" s="1"/>
      <c r="I68" s="1"/>
      <c r="J68" s="1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1">
        <v>-0.74</v>
      </c>
      <c r="F69" s="14">
        <f>(A65*E69)+(A74*E70)</f>
        <v>-1.3169999999999999</v>
      </c>
      <c r="G69" s="14">
        <f>1/(1+EXP(-F69))</f>
        <v>0.21131784831127748</v>
      </c>
      <c r="H69" s="1"/>
      <c r="I69" s="1"/>
      <c r="J69" s="1">
        <v>-0.89300000000000002</v>
      </c>
      <c r="K69" s="1"/>
      <c r="L69" s="14">
        <f>(G62*J66)+(G69*J69)+(G78*J71)</f>
        <v>-0.16834783505262085</v>
      </c>
      <c r="M69" s="14">
        <f>1/(1+EXP(-L69))</f>
        <v>0.45801215918849292</v>
      </c>
      <c r="O69" s="17">
        <v>0</v>
      </c>
      <c r="P69" s="15">
        <f>O69-M69</f>
        <v>-0.45801215918849292</v>
      </c>
    </row>
    <row r="70" spans="1:16" x14ac:dyDescent="0.25">
      <c r="A70" s="7"/>
      <c r="B70" s="1"/>
      <c r="C70" s="1"/>
      <c r="D70" s="1"/>
      <c r="E70" s="1">
        <v>-0.57699999999999996</v>
      </c>
      <c r="F70" s="14"/>
      <c r="G70" s="14"/>
      <c r="H70" s="1"/>
      <c r="I70" s="1"/>
      <c r="J70" s="1"/>
      <c r="K70" s="1"/>
      <c r="L70" s="14"/>
      <c r="M70" s="14"/>
      <c r="O70" s="17"/>
      <c r="P70" s="16"/>
    </row>
    <row r="71" spans="1:16" x14ac:dyDescent="0.25">
      <c r="A71" s="7"/>
      <c r="B71" s="1"/>
      <c r="C71" s="1"/>
      <c r="D71" s="1"/>
      <c r="E71" s="1"/>
      <c r="F71" s="9" t="s">
        <v>9</v>
      </c>
      <c r="G71" s="9">
        <f>G69*(1-G69)</f>
        <v>0.16666261529636942</v>
      </c>
      <c r="H71" s="1"/>
      <c r="I71" s="1"/>
      <c r="J71" s="1">
        <v>0.14799999999999999</v>
      </c>
      <c r="K71" s="1"/>
      <c r="L71" s="9"/>
      <c r="M71" s="8"/>
    </row>
    <row r="72" spans="1:16" x14ac:dyDescent="0.25">
      <c r="A72" s="7"/>
      <c r="B72" s="1"/>
      <c r="C72" s="1"/>
      <c r="D72" s="1"/>
      <c r="E72" s="1"/>
      <c r="F72" s="9" t="s">
        <v>10</v>
      </c>
      <c r="G72" s="2">
        <f>G71*J69*M77</f>
        <v>1.6921279939545054E-2</v>
      </c>
      <c r="H72" s="1"/>
      <c r="I72" s="1"/>
      <c r="J72" s="1"/>
      <c r="K72" s="1"/>
      <c r="L72" s="9"/>
      <c r="M72" s="8" t="s">
        <v>7</v>
      </c>
    </row>
    <row r="73" spans="1:16" x14ac:dyDescent="0.25">
      <c r="A73" s="7"/>
      <c r="B73" s="1"/>
      <c r="C73" s="1"/>
      <c r="D73" s="1"/>
      <c r="E73" s="1"/>
      <c r="F73" s="9"/>
      <c r="G73" s="9"/>
      <c r="H73" s="1"/>
      <c r="I73" s="1"/>
      <c r="J73" s="1"/>
      <c r="K73" s="1"/>
      <c r="L73" s="9"/>
      <c r="M73" s="14">
        <f>M69*(1-M69)</f>
        <v>0.24823702122398755</v>
      </c>
    </row>
    <row r="74" spans="1:16" x14ac:dyDescent="0.25">
      <c r="A74" s="18">
        <v>1</v>
      </c>
      <c r="B74" s="1"/>
      <c r="C74" s="1"/>
      <c r="D74" s="1"/>
      <c r="E74" s="1"/>
      <c r="F74" s="9"/>
      <c r="G74" s="9"/>
      <c r="H74" s="1"/>
      <c r="I74" s="1"/>
      <c r="J74" s="1"/>
      <c r="K74" s="1"/>
      <c r="L74" s="9"/>
      <c r="M74" s="14"/>
    </row>
    <row r="75" spans="1:16" x14ac:dyDescent="0.25">
      <c r="A75" s="19"/>
      <c r="B75" s="1"/>
      <c r="C75" s="1"/>
      <c r="D75" s="1"/>
      <c r="E75" s="1"/>
      <c r="F75" s="9"/>
      <c r="G75" s="9"/>
      <c r="H75" s="1"/>
      <c r="I75" s="1"/>
      <c r="J75" s="1"/>
      <c r="K75" s="1"/>
      <c r="L75" s="9"/>
      <c r="M75" s="8"/>
    </row>
    <row r="76" spans="1:16" x14ac:dyDescent="0.25">
      <c r="A76" s="7"/>
      <c r="B76" s="1"/>
      <c r="C76" s="1"/>
      <c r="D76" s="1"/>
      <c r="E76" s="1"/>
      <c r="F76" s="9" t="s">
        <v>10</v>
      </c>
      <c r="G76" s="2">
        <f>G77*J71*M77</f>
        <v>-2.6218329214778642E-3</v>
      </c>
      <c r="H76" s="1"/>
      <c r="I76" s="1"/>
      <c r="J76" s="1"/>
      <c r="K76" s="1"/>
      <c r="L76" s="9"/>
      <c r="M76" s="8" t="s">
        <v>8</v>
      </c>
    </row>
    <row r="77" spans="1:16" x14ac:dyDescent="0.25">
      <c r="A77" s="7"/>
      <c r="B77" s="1"/>
      <c r="C77" s="1"/>
      <c r="D77" s="1"/>
      <c r="E77" s="1"/>
      <c r="F77" s="9" t="s">
        <v>9</v>
      </c>
      <c r="G77" s="9">
        <f>G78*(1-G78)</f>
        <v>0.15581158238061701</v>
      </c>
      <c r="H77" s="1"/>
      <c r="I77" s="1"/>
      <c r="J77" s="1"/>
      <c r="K77" s="1"/>
      <c r="L77" s="9"/>
      <c r="M77" s="15">
        <f>P69*M73</f>
        <v>-0.11369557408131828</v>
      </c>
    </row>
    <row r="78" spans="1:16" x14ac:dyDescent="0.25">
      <c r="A78" s="7"/>
      <c r="B78" s="1"/>
      <c r="C78" s="1"/>
      <c r="D78" s="1"/>
      <c r="E78" s="1">
        <v>-0.96099999999999997</v>
      </c>
      <c r="F78" s="14">
        <f>(A65*E78)+(A74*E79)</f>
        <v>-1.43</v>
      </c>
      <c r="G78" s="14">
        <f>1/(1+EXP(-F78))</f>
        <v>0.19309868423321644</v>
      </c>
      <c r="H78" s="1"/>
      <c r="I78" s="1"/>
      <c r="J78" s="1"/>
      <c r="K78" s="1"/>
      <c r="L78" s="9"/>
      <c r="M78" s="16"/>
    </row>
    <row r="79" spans="1:16" x14ac:dyDescent="0.25">
      <c r="A79" s="10"/>
      <c r="B79" s="11"/>
      <c r="C79" s="11"/>
      <c r="D79" s="11"/>
      <c r="E79" s="11">
        <v>-0.46899999999999997</v>
      </c>
      <c r="F79" s="14"/>
      <c r="G79" s="14"/>
      <c r="H79" s="11"/>
      <c r="I79" s="11"/>
      <c r="J79" s="11"/>
      <c r="K79" s="11"/>
      <c r="L79" s="13"/>
      <c r="M79" s="12"/>
    </row>
  </sheetData>
  <mergeCells count="57">
    <mergeCell ref="A45:A46"/>
    <mergeCell ref="L69:L70"/>
    <mergeCell ref="A74:A75"/>
    <mergeCell ref="F78:F79"/>
    <mergeCell ref="G78:G79"/>
    <mergeCell ref="F62:F63"/>
    <mergeCell ref="G62:G63"/>
    <mergeCell ref="A65:A66"/>
    <mergeCell ref="F69:F70"/>
    <mergeCell ref="G69:G70"/>
    <mergeCell ref="F49:F50"/>
    <mergeCell ref="G49:G50"/>
    <mergeCell ref="L49:L50"/>
    <mergeCell ref="G58:G59"/>
    <mergeCell ref="F38:F39"/>
    <mergeCell ref="G38:G39"/>
    <mergeCell ref="F42:F43"/>
    <mergeCell ref="G42:G43"/>
    <mergeCell ref="F2:F3"/>
    <mergeCell ref="G2:G3"/>
    <mergeCell ref="F9:F10"/>
    <mergeCell ref="G9:G10"/>
    <mergeCell ref="F22:F23"/>
    <mergeCell ref="G22:G23"/>
    <mergeCell ref="F18:F19"/>
    <mergeCell ref="G18:G19"/>
    <mergeCell ref="O69:O70"/>
    <mergeCell ref="P69:P70"/>
    <mergeCell ref="P49:P50"/>
    <mergeCell ref="P29:P30"/>
    <mergeCell ref="A5:A6"/>
    <mergeCell ref="A14:A15"/>
    <mergeCell ref="L9:L10"/>
    <mergeCell ref="O9:O10"/>
    <mergeCell ref="O29:O30"/>
    <mergeCell ref="A25:A26"/>
    <mergeCell ref="F29:F30"/>
    <mergeCell ref="G29:G30"/>
    <mergeCell ref="L29:L30"/>
    <mergeCell ref="A34:A35"/>
    <mergeCell ref="A54:A55"/>
    <mergeCell ref="F58:F59"/>
    <mergeCell ref="P9:P10"/>
    <mergeCell ref="R33:R34"/>
    <mergeCell ref="M13:M14"/>
    <mergeCell ref="M33:M34"/>
    <mergeCell ref="M53:M54"/>
    <mergeCell ref="O49:O50"/>
    <mergeCell ref="M9:M10"/>
    <mergeCell ref="M29:M30"/>
    <mergeCell ref="M49:M50"/>
    <mergeCell ref="M73:M74"/>
    <mergeCell ref="M17:M18"/>
    <mergeCell ref="M37:M38"/>
    <mergeCell ref="M57:M58"/>
    <mergeCell ref="M77:M78"/>
    <mergeCell ref="M69:M7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6162-8F88-4BF5-AC4A-247FF224E923}">
  <dimension ref="A1:R79"/>
  <sheetViews>
    <sheetView showGridLines="0" workbookViewId="0">
      <selection activeCell="G72" sqref="G72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</cols>
  <sheetData>
    <row r="1" spans="1:16" x14ac:dyDescent="0.25">
      <c r="A1" s="3"/>
      <c r="B1" s="4"/>
      <c r="C1" s="4"/>
      <c r="D1" s="4"/>
      <c r="E1" s="4" t="s">
        <v>0</v>
      </c>
      <c r="F1" s="5" t="s">
        <v>2</v>
      </c>
      <c r="G1" s="5" t="s">
        <v>1</v>
      </c>
      <c r="H1" s="4"/>
      <c r="I1" s="4"/>
      <c r="J1" s="4" t="s">
        <v>0</v>
      </c>
      <c r="K1" s="4"/>
      <c r="L1" s="5"/>
      <c r="M1" s="8"/>
    </row>
    <row r="2" spans="1:16" x14ac:dyDescent="0.25">
      <c r="A2" s="7"/>
      <c r="B2" s="1"/>
      <c r="C2" s="1"/>
      <c r="D2" s="1"/>
      <c r="E2" s="1">
        <v>-0.42399999999999999</v>
      </c>
      <c r="F2" s="14">
        <f>(A5*E2)+(A14*E3)</f>
        <v>0</v>
      </c>
      <c r="G2" s="14">
        <f>1/(1+EXP(-F2))</f>
        <v>0.5</v>
      </c>
      <c r="H2" s="1"/>
      <c r="I2" s="1"/>
      <c r="J2" s="1"/>
      <c r="K2" s="1"/>
      <c r="L2" s="9"/>
      <c r="M2" s="8"/>
    </row>
    <row r="3" spans="1:16" x14ac:dyDescent="0.25">
      <c r="A3" s="7"/>
      <c r="B3" s="1"/>
      <c r="C3" s="1"/>
      <c r="D3" s="1"/>
      <c r="E3" s="1">
        <v>0.35799999999999998</v>
      </c>
      <c r="F3" s="14"/>
      <c r="G3" s="14"/>
      <c r="H3" s="1"/>
      <c r="I3" s="1"/>
      <c r="J3" s="1"/>
      <c r="K3" s="1"/>
      <c r="L3" s="9"/>
      <c r="M3" s="8"/>
    </row>
    <row r="4" spans="1:16" x14ac:dyDescent="0.25">
      <c r="A4" s="7"/>
      <c r="B4" s="1"/>
      <c r="C4" s="1"/>
      <c r="D4" s="1"/>
      <c r="E4" s="1"/>
      <c r="F4" s="9" t="s">
        <v>9</v>
      </c>
      <c r="G4" s="9">
        <f>G2*(1-G2)</f>
        <v>0.25</v>
      </c>
      <c r="H4" s="1"/>
      <c r="I4" s="1"/>
      <c r="J4" s="1"/>
      <c r="K4" s="1"/>
      <c r="L4" s="9"/>
      <c r="M4" s="8"/>
    </row>
    <row r="5" spans="1:16" x14ac:dyDescent="0.25">
      <c r="A5" s="18">
        <v>0</v>
      </c>
      <c r="B5" s="1"/>
      <c r="C5" s="1"/>
      <c r="D5" s="1"/>
      <c r="E5" s="1"/>
      <c r="F5" s="9" t="s">
        <v>10</v>
      </c>
      <c r="G5" s="2">
        <f>G4*J6*M17</f>
        <v>4.1597428325538085E-4</v>
      </c>
      <c r="H5" s="1"/>
      <c r="I5" s="1"/>
      <c r="J5" s="1"/>
      <c r="K5" s="1"/>
      <c r="L5" s="9"/>
      <c r="M5" s="8"/>
    </row>
    <row r="6" spans="1:16" x14ac:dyDescent="0.25">
      <c r="A6" s="19"/>
      <c r="B6" s="1"/>
      <c r="C6" s="1"/>
      <c r="D6" s="1"/>
      <c r="E6" s="1"/>
      <c r="F6" s="9"/>
      <c r="G6" s="9"/>
      <c r="H6" s="1"/>
      <c r="I6" s="1"/>
      <c r="J6" s="1">
        <v>-1.7000000000000001E-2</v>
      </c>
      <c r="K6" s="1"/>
      <c r="L6" s="9"/>
      <c r="M6" s="8"/>
    </row>
    <row r="7" spans="1:16" x14ac:dyDescent="0.25">
      <c r="A7" s="7"/>
      <c r="B7" s="1"/>
      <c r="C7" s="1"/>
      <c r="D7" s="1"/>
      <c r="E7" s="1"/>
      <c r="F7" s="9"/>
      <c r="G7" s="9"/>
      <c r="H7" s="1"/>
      <c r="I7" s="1"/>
      <c r="J7" s="1"/>
      <c r="K7" s="1"/>
      <c r="L7" s="9"/>
      <c r="M7" s="8"/>
    </row>
    <row r="8" spans="1:16" x14ac:dyDescent="0.25">
      <c r="A8" s="7"/>
      <c r="B8" s="1"/>
      <c r="C8" s="1"/>
      <c r="D8" s="1"/>
      <c r="E8" s="1"/>
      <c r="F8" s="9"/>
      <c r="G8" s="9"/>
      <c r="H8" s="1"/>
      <c r="I8" s="1"/>
      <c r="J8" s="1"/>
      <c r="K8" s="1"/>
      <c r="L8" s="9" t="s">
        <v>2</v>
      </c>
      <c r="M8" s="8" t="s">
        <v>1</v>
      </c>
      <c r="N8" t="s">
        <v>6</v>
      </c>
      <c r="O8" t="s">
        <v>3</v>
      </c>
      <c r="P8" t="s">
        <v>4</v>
      </c>
    </row>
    <row r="9" spans="1:16" x14ac:dyDescent="0.25">
      <c r="A9" s="7"/>
      <c r="B9" s="1"/>
      <c r="C9" s="1"/>
      <c r="D9" s="1"/>
      <c r="E9" s="1">
        <v>-0.74</v>
      </c>
      <c r="F9" s="14">
        <f>(A5*E9)+(A14*E10)</f>
        <v>0</v>
      </c>
      <c r="G9" s="14">
        <f>1/(1+EXP(-F9))</f>
        <v>0.5</v>
      </c>
      <c r="H9" s="1"/>
      <c r="I9" s="1"/>
      <c r="J9" s="1">
        <v>-0.89300000000000002</v>
      </c>
      <c r="K9" s="1"/>
      <c r="L9" s="14">
        <f>(G2*J6)+(G9*J9)+(G18*J11)</f>
        <v>-0.38100000000000001</v>
      </c>
      <c r="M9" s="14">
        <f>1/(1+EXP(-L9))</f>
        <v>0.40588573188433286</v>
      </c>
      <c r="O9" s="17">
        <v>0</v>
      </c>
      <c r="P9" s="15">
        <f>O9-M9</f>
        <v>-0.40588573188433286</v>
      </c>
    </row>
    <row r="10" spans="1:16" x14ac:dyDescent="0.25">
      <c r="A10" s="7"/>
      <c r="B10" s="1"/>
      <c r="C10" s="1"/>
      <c r="D10" s="1"/>
      <c r="E10" s="1">
        <v>-0.57699999999999996</v>
      </c>
      <c r="F10" s="14"/>
      <c r="G10" s="14"/>
      <c r="H10" s="1"/>
      <c r="I10" s="1"/>
      <c r="J10" s="1"/>
      <c r="K10" s="1"/>
      <c r="L10" s="14"/>
      <c r="M10" s="14"/>
      <c r="O10" s="17"/>
      <c r="P10" s="16"/>
    </row>
    <row r="11" spans="1:16" x14ac:dyDescent="0.25">
      <c r="A11" s="7"/>
      <c r="B11" s="1"/>
      <c r="C11" s="1"/>
      <c r="D11" s="1"/>
      <c r="E11" s="1"/>
      <c r="F11" s="9" t="s">
        <v>9</v>
      </c>
      <c r="G11" s="9">
        <f>G9*(1-G9)</f>
        <v>0.25</v>
      </c>
      <c r="H11" s="1"/>
      <c r="I11" s="1"/>
      <c r="J11" s="1">
        <v>0.14799999999999999</v>
      </c>
      <c r="K11" s="1"/>
      <c r="L11" s="9"/>
      <c r="M11" s="8"/>
    </row>
    <row r="12" spans="1:16" x14ac:dyDescent="0.25">
      <c r="A12" s="7"/>
      <c r="B12" s="1"/>
      <c r="C12" s="1"/>
      <c r="D12" s="1"/>
      <c r="E12" s="1"/>
      <c r="F12" s="9" t="s">
        <v>10</v>
      </c>
      <c r="G12" s="2">
        <f>G11*J9*M17</f>
        <v>2.1850884408650299E-2</v>
      </c>
      <c r="H12" s="1"/>
      <c r="I12" s="1"/>
      <c r="J12" s="1"/>
      <c r="K12" s="1"/>
      <c r="L12" s="9"/>
      <c r="M12" s="8" t="s">
        <v>7</v>
      </c>
    </row>
    <row r="13" spans="1:16" x14ac:dyDescent="0.25">
      <c r="A13" s="7"/>
      <c r="B13" s="1"/>
      <c r="C13" s="1"/>
      <c r="D13" s="1"/>
      <c r="E13" s="1"/>
      <c r="F13" s="9"/>
      <c r="G13" s="9"/>
      <c r="H13" s="1"/>
      <c r="I13" s="1"/>
      <c r="J13" s="1"/>
      <c r="K13" s="1"/>
      <c r="L13" s="9"/>
      <c r="M13" s="14">
        <f>M9*(1-M9)</f>
        <v>0.24114250453705233</v>
      </c>
    </row>
    <row r="14" spans="1:16" x14ac:dyDescent="0.25">
      <c r="A14" s="18">
        <v>0</v>
      </c>
      <c r="B14" s="1"/>
      <c r="C14" s="1"/>
      <c r="D14" s="1"/>
      <c r="E14" s="1"/>
      <c r="F14" s="9"/>
      <c r="G14" s="9"/>
      <c r="H14" s="1"/>
      <c r="I14" s="1"/>
      <c r="J14" s="1"/>
      <c r="K14" s="1"/>
      <c r="L14" s="9"/>
      <c r="M14" s="14"/>
    </row>
    <row r="15" spans="1:16" x14ac:dyDescent="0.25">
      <c r="A15" s="19"/>
      <c r="B15" s="1"/>
      <c r="C15" s="1"/>
      <c r="D15" s="1"/>
      <c r="E15" s="1"/>
      <c r="F15" s="9"/>
      <c r="G15" s="9"/>
      <c r="H15" s="1"/>
      <c r="I15" s="1"/>
      <c r="J15" s="1"/>
      <c r="K15" s="1"/>
      <c r="L15" s="9"/>
      <c r="M15" s="8"/>
    </row>
    <row r="16" spans="1:16" x14ac:dyDescent="0.25">
      <c r="A16" s="7"/>
      <c r="B16" s="1"/>
      <c r="C16" s="1"/>
      <c r="D16" s="1"/>
      <c r="E16" s="1"/>
      <c r="F16" s="9" t="s">
        <v>10</v>
      </c>
      <c r="G16" s="2">
        <f>G17*J11*M17</f>
        <v>-3.6214231718703738E-3</v>
      </c>
      <c r="H16" s="1"/>
      <c r="I16" s="1"/>
      <c r="J16" s="1"/>
      <c r="K16" s="1"/>
      <c r="L16" s="9"/>
      <c r="M16" s="8" t="s">
        <v>8</v>
      </c>
    </row>
    <row r="17" spans="1:16" x14ac:dyDescent="0.25">
      <c r="A17" s="7"/>
      <c r="B17" s="1"/>
      <c r="C17" s="1"/>
      <c r="D17" s="1"/>
      <c r="E17" s="1"/>
      <c r="F17" s="9" t="s">
        <v>9</v>
      </c>
      <c r="G17" s="9">
        <f>G18*(1-G18)</f>
        <v>0.25</v>
      </c>
      <c r="H17" s="1"/>
      <c r="I17" s="1"/>
      <c r="J17" s="1"/>
      <c r="K17" s="1"/>
      <c r="L17" s="9"/>
      <c r="M17" s="15">
        <f>P9*M13</f>
        <v>-9.787630194244254E-2</v>
      </c>
    </row>
    <row r="18" spans="1:16" x14ac:dyDescent="0.25">
      <c r="A18" s="7"/>
      <c r="B18" s="1"/>
      <c r="C18" s="1"/>
      <c r="D18" s="1"/>
      <c r="E18" s="1">
        <v>-0.96099999999999997</v>
      </c>
      <c r="F18" s="14">
        <f>(A5*E18)+(A14*E19)</f>
        <v>0</v>
      </c>
      <c r="G18" s="14">
        <f>1/(1+EXP(-F18))</f>
        <v>0.5</v>
      </c>
      <c r="H18" s="1"/>
      <c r="I18" s="1"/>
      <c r="J18" s="1"/>
      <c r="K18" s="1"/>
      <c r="L18" s="9"/>
      <c r="M18" s="16"/>
    </row>
    <row r="19" spans="1:16" x14ac:dyDescent="0.25">
      <c r="A19" s="10"/>
      <c r="B19" s="11"/>
      <c r="C19" s="11"/>
      <c r="D19" s="11"/>
      <c r="E19" s="11">
        <v>-0.46899999999999997</v>
      </c>
      <c r="F19" s="14"/>
      <c r="G19" s="14"/>
      <c r="H19" s="11"/>
      <c r="I19" s="11"/>
      <c r="J19" s="11"/>
      <c r="K19" s="11"/>
      <c r="L19" s="13"/>
      <c r="M19" s="12"/>
    </row>
    <row r="21" spans="1:16" x14ac:dyDescent="0.25">
      <c r="A21" s="3"/>
      <c r="B21" s="4"/>
      <c r="C21" s="4"/>
      <c r="D21" s="4"/>
      <c r="E21" s="4" t="s">
        <v>0</v>
      </c>
      <c r="F21" s="5" t="s">
        <v>2</v>
      </c>
      <c r="G21" s="5" t="s">
        <v>1</v>
      </c>
      <c r="H21" s="4"/>
      <c r="I21" s="4"/>
      <c r="J21" s="4" t="s">
        <v>0</v>
      </c>
      <c r="K21" s="4"/>
      <c r="L21" s="5"/>
      <c r="M21" s="6"/>
    </row>
    <row r="22" spans="1:16" x14ac:dyDescent="0.25">
      <c r="A22" s="7"/>
      <c r="B22" s="1"/>
      <c r="C22" s="1"/>
      <c r="D22" s="1"/>
      <c r="E22" s="1">
        <v>-0.42399999999999999</v>
      </c>
      <c r="F22" s="14">
        <f>(A25*E22)+(A34*E23)</f>
        <v>0.35799999999999998</v>
      </c>
      <c r="G22" s="14">
        <f>1/(1+EXP(-F22))</f>
        <v>0.58855620438582912</v>
      </c>
      <c r="H22" s="1"/>
      <c r="I22" s="1"/>
      <c r="J22" s="1"/>
      <c r="K22" s="1"/>
      <c r="L22" s="9"/>
      <c r="M22" s="8"/>
    </row>
    <row r="23" spans="1:16" x14ac:dyDescent="0.25">
      <c r="A23" s="7"/>
      <c r="B23" s="1"/>
      <c r="C23" s="1"/>
      <c r="D23" s="1"/>
      <c r="E23" s="1">
        <v>0.35799999999999998</v>
      </c>
      <c r="F23" s="14"/>
      <c r="G23" s="14"/>
      <c r="H23" s="1"/>
      <c r="I23" s="1"/>
      <c r="J23" s="1"/>
      <c r="K23" s="1"/>
      <c r="L23" s="9"/>
      <c r="M23" s="8"/>
    </row>
    <row r="24" spans="1:16" x14ac:dyDescent="0.25">
      <c r="A24" s="7"/>
      <c r="B24" s="1"/>
      <c r="C24" s="1"/>
      <c r="D24" s="1"/>
      <c r="E24" s="1"/>
      <c r="F24" s="9" t="s">
        <v>9</v>
      </c>
      <c r="G24" s="9">
        <f>G22*(1-G22)</f>
        <v>0.24215779866477527</v>
      </c>
      <c r="H24" s="1"/>
      <c r="I24" s="1"/>
      <c r="J24" s="1"/>
      <c r="K24" s="1"/>
      <c r="L24" s="9"/>
      <c r="M24" s="8"/>
    </row>
    <row r="25" spans="1:16" x14ac:dyDescent="0.25">
      <c r="A25" s="18">
        <v>0</v>
      </c>
      <c r="B25" s="1"/>
      <c r="C25" s="1"/>
      <c r="D25" s="1"/>
      <c r="E25" s="1"/>
      <c r="F25" s="9" t="s">
        <v>10</v>
      </c>
      <c r="G25" s="2">
        <f>G24*J26*M37</f>
        <v>-5.7384074201564808E-4</v>
      </c>
      <c r="H25" s="1"/>
      <c r="I25" s="1"/>
      <c r="J25" s="1"/>
      <c r="K25" s="1"/>
      <c r="L25" s="9"/>
      <c r="M25" s="8"/>
    </row>
    <row r="26" spans="1:16" x14ac:dyDescent="0.25">
      <c r="A26" s="19"/>
      <c r="B26" s="1"/>
      <c r="C26" s="1"/>
      <c r="D26" s="1"/>
      <c r="E26" s="1"/>
      <c r="F26" s="9"/>
      <c r="G26" s="9"/>
      <c r="H26" s="1"/>
      <c r="I26" s="1"/>
      <c r="J26" s="1">
        <v>-1.7000000000000001E-2</v>
      </c>
      <c r="K26" s="1"/>
      <c r="L26" s="9"/>
      <c r="M26" s="8"/>
    </row>
    <row r="27" spans="1:16" x14ac:dyDescent="0.25">
      <c r="A27" s="7"/>
      <c r="B27" s="1"/>
      <c r="C27" s="1"/>
      <c r="D27" s="1"/>
      <c r="E27" s="1"/>
      <c r="F27" s="9"/>
      <c r="G27" s="9"/>
      <c r="H27" s="1"/>
      <c r="I27" s="1"/>
      <c r="J27" s="1"/>
      <c r="K27" s="1"/>
      <c r="L27" s="9"/>
      <c r="M27" s="8"/>
    </row>
    <row r="28" spans="1:16" x14ac:dyDescent="0.25">
      <c r="A28" s="7"/>
      <c r="B28" s="1"/>
      <c r="C28" s="1"/>
      <c r="D28" s="1"/>
      <c r="E28" s="1"/>
      <c r="F28" s="9"/>
      <c r="G28" s="9"/>
      <c r="H28" s="1"/>
      <c r="I28" s="1"/>
      <c r="J28" s="1"/>
      <c r="K28" s="1"/>
      <c r="L28" s="9" t="s">
        <v>2</v>
      </c>
      <c r="M28" s="8" t="s">
        <v>1</v>
      </c>
      <c r="O28" t="s">
        <v>3</v>
      </c>
      <c r="P28" t="s">
        <v>4</v>
      </c>
    </row>
    <row r="29" spans="1:16" x14ac:dyDescent="0.25">
      <c r="A29" s="7"/>
      <c r="B29" s="1"/>
      <c r="C29" s="1"/>
      <c r="D29" s="1"/>
      <c r="E29" s="1">
        <v>-0.74</v>
      </c>
      <c r="F29" s="14">
        <f>(A25*E29)+(A34*E30)</f>
        <v>-0.57699999999999996</v>
      </c>
      <c r="G29" s="14">
        <f>1/(1+EXP(-F29))</f>
        <v>0.35962318536779009</v>
      </c>
      <c r="H29" s="1"/>
      <c r="I29" s="1"/>
      <c r="J29" s="1">
        <v>-0.89300000000000002</v>
      </c>
      <c r="K29" s="1"/>
      <c r="L29" s="14">
        <f>(G22*J26)+(G29*J29)+(G38*J31)</f>
        <v>-0.27419072229935881</v>
      </c>
      <c r="M29" s="14">
        <f>1/(1+EXP(-L29))</f>
        <v>0.43187856951314224</v>
      </c>
      <c r="O29" s="17">
        <v>1</v>
      </c>
      <c r="P29" s="15">
        <f>O29-M29</f>
        <v>0.56812143048685781</v>
      </c>
    </row>
    <row r="30" spans="1:16" x14ac:dyDescent="0.25">
      <c r="A30" s="7"/>
      <c r="B30" s="1"/>
      <c r="C30" s="1"/>
      <c r="D30" s="1"/>
      <c r="E30" s="1">
        <v>-0.57699999999999996</v>
      </c>
      <c r="F30" s="14"/>
      <c r="G30" s="14"/>
      <c r="H30" s="1"/>
      <c r="I30" s="1"/>
      <c r="J30" s="1"/>
      <c r="K30" s="1"/>
      <c r="L30" s="14"/>
      <c r="M30" s="14"/>
      <c r="O30" s="17"/>
      <c r="P30" s="16"/>
    </row>
    <row r="31" spans="1:16" x14ac:dyDescent="0.25">
      <c r="A31" s="7"/>
      <c r="B31" s="1"/>
      <c r="C31" s="1"/>
      <c r="D31" s="1"/>
      <c r="E31" s="1"/>
      <c r="F31" s="9" t="s">
        <v>9</v>
      </c>
      <c r="G31" s="9">
        <f>G29*(1-G29)</f>
        <v>0.2302943499137142</v>
      </c>
      <c r="H31" s="1"/>
      <c r="I31" s="1"/>
      <c r="J31" s="1">
        <v>0.14799999999999999</v>
      </c>
      <c r="K31" s="1"/>
      <c r="L31" s="9"/>
      <c r="M31" s="8"/>
    </row>
    <row r="32" spans="1:16" x14ac:dyDescent="0.25">
      <c r="A32" s="7"/>
      <c r="B32" s="1"/>
      <c r="C32" s="1"/>
      <c r="D32" s="1"/>
      <c r="E32" s="1"/>
      <c r="F32" s="9" t="s">
        <v>10</v>
      </c>
      <c r="G32" s="2">
        <f>G31*J29*M37</f>
        <v>-2.8666768542975285E-2</v>
      </c>
      <c r="H32" s="1"/>
      <c r="I32" s="1"/>
      <c r="J32" s="1"/>
      <c r="K32" s="1"/>
      <c r="L32" s="9"/>
      <c r="M32" s="8" t="s">
        <v>7</v>
      </c>
    </row>
    <row r="33" spans="1:18" x14ac:dyDescent="0.25">
      <c r="A33" s="7"/>
      <c r="B33" s="1"/>
      <c r="C33" s="1"/>
      <c r="D33" s="1"/>
      <c r="E33" s="1"/>
      <c r="F33" s="9"/>
      <c r="G33" s="9"/>
      <c r="H33" s="1"/>
      <c r="I33" s="1"/>
      <c r="J33" s="1"/>
      <c r="K33" s="1"/>
      <c r="L33" s="9"/>
      <c r="M33" s="14">
        <f>M29*(1-M29)</f>
        <v>0.24535947070842423</v>
      </c>
    </row>
    <row r="34" spans="1:18" x14ac:dyDescent="0.25">
      <c r="A34" s="18">
        <v>1</v>
      </c>
      <c r="B34" s="1"/>
      <c r="C34" s="1"/>
      <c r="D34" s="1"/>
      <c r="E34" s="1"/>
      <c r="F34" s="9"/>
      <c r="G34" s="9"/>
      <c r="H34" s="1"/>
      <c r="I34" s="1"/>
      <c r="J34" s="1"/>
      <c r="K34" s="1"/>
      <c r="L34" s="9"/>
      <c r="M34" s="14"/>
    </row>
    <row r="35" spans="1:18" x14ac:dyDescent="0.25">
      <c r="A35" s="19"/>
      <c r="B35" s="1"/>
      <c r="C35" s="1"/>
      <c r="D35" s="1"/>
      <c r="E35" s="1"/>
      <c r="F35" s="9"/>
      <c r="G35" s="9"/>
      <c r="H35" s="1"/>
      <c r="I35" s="1"/>
      <c r="J35" s="1"/>
      <c r="K35" s="1"/>
      <c r="L35" s="9"/>
      <c r="M35" s="8"/>
    </row>
    <row r="36" spans="1:18" x14ac:dyDescent="0.25">
      <c r="A36" s="7"/>
      <c r="B36" s="1"/>
      <c r="C36" s="1"/>
      <c r="D36" s="1"/>
      <c r="E36" s="1"/>
      <c r="F36" s="9" t="s">
        <v>10</v>
      </c>
      <c r="G36" s="2">
        <f>G37*J31*M37</f>
        <v>4.8840430360713978E-3</v>
      </c>
      <c r="H36" s="1"/>
      <c r="I36" s="1"/>
      <c r="J36" s="1"/>
      <c r="K36" s="1"/>
      <c r="L36" s="9"/>
      <c r="M36" s="8" t="s">
        <v>8</v>
      </c>
    </row>
    <row r="37" spans="1:18" x14ac:dyDescent="0.25">
      <c r="A37" s="7"/>
      <c r="B37" s="1"/>
      <c r="C37" s="1"/>
      <c r="D37" s="1"/>
      <c r="E37" s="1"/>
      <c r="F37" s="9" t="s">
        <v>9</v>
      </c>
      <c r="G37" s="9">
        <f>G38*(1-G38)</f>
        <v>0.23674115860138212</v>
      </c>
      <c r="H37" s="1"/>
      <c r="I37" s="1"/>
      <c r="J37" s="1"/>
      <c r="K37" s="1"/>
      <c r="L37" s="9"/>
      <c r="M37" s="15">
        <f>P29*M33</f>
        <v>0.13939397348236826</v>
      </c>
    </row>
    <row r="38" spans="1:18" x14ac:dyDescent="0.25">
      <c r="A38" s="7"/>
      <c r="B38" s="1"/>
      <c r="C38" s="1"/>
      <c r="D38" s="1"/>
      <c r="E38" s="1">
        <v>-0.96099999999999997</v>
      </c>
      <c r="F38" s="14">
        <f>(A25*E38)+(A34*E39)</f>
        <v>-0.46899999999999997</v>
      </c>
      <c r="G38" s="14">
        <f>1/(1+EXP(-F38))</f>
        <v>0.38485295749078957</v>
      </c>
      <c r="H38" s="1"/>
      <c r="I38" s="1"/>
      <c r="J38" s="1"/>
      <c r="K38" s="1"/>
      <c r="L38" s="9"/>
      <c r="M38" s="16"/>
      <c r="R38" s="2" t="s">
        <v>5</v>
      </c>
    </row>
    <row r="39" spans="1:18" x14ac:dyDescent="0.25">
      <c r="A39" s="10"/>
      <c r="B39" s="11"/>
      <c r="C39" s="11"/>
      <c r="D39" s="11"/>
      <c r="E39" s="11">
        <v>-0.46899999999999997</v>
      </c>
      <c r="F39" s="14"/>
      <c r="G39" s="14"/>
      <c r="H39" s="11"/>
      <c r="I39" s="11"/>
      <c r="J39" s="11"/>
      <c r="K39" s="11"/>
      <c r="L39" s="13"/>
      <c r="M39" s="12"/>
      <c r="R39" s="15">
        <f>(P9+P29+P49+P69)/4</f>
        <v>6.6859543700717589E-2</v>
      </c>
    </row>
    <row r="40" spans="1:18" x14ac:dyDescent="0.25">
      <c r="M40" s="9"/>
      <c r="R40" s="16"/>
    </row>
    <row r="41" spans="1:18" x14ac:dyDescent="0.25">
      <c r="A41" s="3"/>
      <c r="B41" s="4"/>
      <c r="C41" s="4"/>
      <c r="D41" s="4"/>
      <c r="E41" s="4" t="s">
        <v>0</v>
      </c>
      <c r="F41" s="5" t="s">
        <v>2</v>
      </c>
      <c r="G41" s="5" t="s">
        <v>1</v>
      </c>
      <c r="H41" s="4"/>
      <c r="I41" s="4"/>
      <c r="J41" s="4" t="s">
        <v>0</v>
      </c>
      <c r="K41" s="4"/>
      <c r="L41" s="5"/>
      <c r="M41" s="6"/>
    </row>
    <row r="42" spans="1:18" x14ac:dyDescent="0.25">
      <c r="A42" s="7"/>
      <c r="B42" s="1"/>
      <c r="C42" s="1"/>
      <c r="D42" s="1"/>
      <c r="E42" s="1">
        <v>-0.42399999999999999</v>
      </c>
      <c r="F42" s="14">
        <f>(A45*E42)+(A54*E43)</f>
        <v>-0.42399999999999999</v>
      </c>
      <c r="G42" s="14">
        <f>1/(1+EXP(-F42))</f>
        <v>0.39555998258063735</v>
      </c>
      <c r="H42" s="1"/>
      <c r="I42" s="1"/>
      <c r="J42" s="1"/>
      <c r="K42" s="1"/>
      <c r="L42" s="9"/>
      <c r="M42" s="8"/>
    </row>
    <row r="43" spans="1:18" x14ac:dyDescent="0.25">
      <c r="A43" s="7"/>
      <c r="B43" s="1"/>
      <c r="C43" s="1"/>
      <c r="D43" s="1"/>
      <c r="E43" s="1">
        <v>0.35799999999999998</v>
      </c>
      <c r="F43" s="14"/>
      <c r="G43" s="14"/>
      <c r="H43" s="1"/>
      <c r="I43" s="1"/>
      <c r="J43" s="1"/>
      <c r="K43" s="1"/>
      <c r="L43" s="9"/>
      <c r="M43" s="8"/>
    </row>
    <row r="44" spans="1:18" x14ac:dyDescent="0.25">
      <c r="A44" s="7"/>
      <c r="B44" s="1"/>
      <c r="C44" s="1"/>
      <c r="D44" s="1"/>
      <c r="E44" s="1"/>
      <c r="F44" s="9" t="s">
        <v>9</v>
      </c>
      <c r="G44" s="9">
        <f>G42*(1-G42)</f>
        <v>0.23909228276144326</v>
      </c>
      <c r="H44" s="1"/>
      <c r="I44" s="1"/>
      <c r="J44" s="1"/>
      <c r="K44" s="1"/>
      <c r="L44" s="9"/>
      <c r="M44" s="8"/>
    </row>
    <row r="45" spans="1:18" x14ac:dyDescent="0.25">
      <c r="A45" s="18">
        <v>1</v>
      </c>
      <c r="B45" s="1"/>
      <c r="C45" s="1"/>
      <c r="D45" s="1"/>
      <c r="E45" s="1"/>
      <c r="F45" s="9" t="s">
        <v>10</v>
      </c>
      <c r="G45" s="2">
        <f>G44*J46*M57</f>
        <v>-5.6315821167638206E-4</v>
      </c>
      <c r="H45" s="1"/>
      <c r="I45" s="1"/>
      <c r="J45" s="1"/>
      <c r="K45" s="1"/>
      <c r="L45" s="9"/>
      <c r="M45" s="8"/>
    </row>
    <row r="46" spans="1:18" x14ac:dyDescent="0.25">
      <c r="A46" s="19"/>
      <c r="B46" s="1"/>
      <c r="C46" s="1"/>
      <c r="D46" s="1"/>
      <c r="E46" s="1"/>
      <c r="F46" s="9"/>
      <c r="G46" s="9"/>
      <c r="H46" s="1"/>
      <c r="I46" s="1"/>
      <c r="J46" s="1">
        <v>-1.7000000000000001E-2</v>
      </c>
      <c r="K46" s="1"/>
      <c r="L46" s="9"/>
      <c r="M46" s="8"/>
    </row>
    <row r="47" spans="1:18" x14ac:dyDescent="0.25">
      <c r="A47" s="7"/>
      <c r="B47" s="1"/>
      <c r="C47" s="1"/>
      <c r="D47" s="1"/>
      <c r="E47" s="1"/>
      <c r="F47" s="9"/>
      <c r="G47" s="9"/>
      <c r="H47" s="1"/>
      <c r="I47" s="1"/>
      <c r="J47" s="1"/>
      <c r="K47" s="1"/>
      <c r="L47" s="9"/>
      <c r="M47" s="8"/>
    </row>
    <row r="48" spans="1:18" x14ac:dyDescent="0.25">
      <c r="A48" s="7"/>
      <c r="B48" s="1"/>
      <c r="C48" s="1"/>
      <c r="D48" s="1"/>
      <c r="E48" s="1"/>
      <c r="F48" s="9"/>
      <c r="G48" s="9"/>
      <c r="H48" s="1"/>
      <c r="I48" s="1"/>
      <c r="J48" s="1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1">
        <v>-0.74</v>
      </c>
      <c r="F49" s="14">
        <f>(A45*E49)+(A54*E50)</f>
        <v>-0.74</v>
      </c>
      <c r="G49" s="14">
        <f>1/(1+EXP(-F49))</f>
        <v>0.32300414376147701</v>
      </c>
      <c r="H49" s="1"/>
      <c r="I49" s="1"/>
      <c r="J49" s="1">
        <v>-0.89300000000000002</v>
      </c>
      <c r="K49" s="1"/>
      <c r="L49" s="14">
        <f>(G42*J46)+(G49*J49)+(G58*J51)</f>
        <v>-0.25421887269441767</v>
      </c>
      <c r="M49" s="14">
        <f>1/(1+EXP(-L49))</f>
        <v>0.43678536461116163</v>
      </c>
      <c r="O49" s="17">
        <v>1</v>
      </c>
      <c r="P49" s="15">
        <f>O49-M49</f>
        <v>0.56321463538883831</v>
      </c>
    </row>
    <row r="50" spans="1:16" x14ac:dyDescent="0.25">
      <c r="A50" s="7"/>
      <c r="B50" s="1"/>
      <c r="C50" s="1"/>
      <c r="D50" s="1"/>
      <c r="E50" s="1">
        <v>-0.57699999999999996</v>
      </c>
      <c r="F50" s="14"/>
      <c r="G50" s="14"/>
      <c r="H50" s="1"/>
      <c r="I50" s="1"/>
      <c r="J50" s="1"/>
      <c r="K50" s="1"/>
      <c r="L50" s="14"/>
      <c r="M50" s="14"/>
      <c r="O50" s="17"/>
      <c r="P50" s="16"/>
    </row>
    <row r="51" spans="1:16" x14ac:dyDescent="0.25">
      <c r="A51" s="7"/>
      <c r="B51" s="1"/>
      <c r="C51" s="1"/>
      <c r="D51" s="1"/>
      <c r="E51" s="1"/>
      <c r="F51" s="9" t="s">
        <v>9</v>
      </c>
      <c r="G51" s="9">
        <f>G49*(1-G49)</f>
        <v>0.2186724668743921</v>
      </c>
      <c r="H51" s="1"/>
      <c r="I51" s="1"/>
      <c r="J51" s="1">
        <v>0.14799999999999999</v>
      </c>
      <c r="K51" s="1"/>
      <c r="L51" s="9"/>
      <c r="M51" s="8"/>
    </row>
    <row r="52" spans="1:16" x14ac:dyDescent="0.25">
      <c r="A52" s="7"/>
      <c r="B52" s="1"/>
      <c r="C52" s="1"/>
      <c r="D52" s="1"/>
      <c r="E52" s="1"/>
      <c r="F52" s="9" t="s">
        <v>10</v>
      </c>
      <c r="G52" s="2">
        <f>G51*J49*M57</f>
        <v>-2.7055870057718204E-2</v>
      </c>
      <c r="H52" s="1"/>
      <c r="I52" s="1"/>
      <c r="J52" s="1"/>
      <c r="K52" s="1"/>
      <c r="L52" s="9"/>
      <c r="M52" s="8" t="s">
        <v>7</v>
      </c>
    </row>
    <row r="53" spans="1:16" x14ac:dyDescent="0.25">
      <c r="A53" s="7"/>
      <c r="B53" s="1"/>
      <c r="C53" s="1"/>
      <c r="D53" s="1"/>
      <c r="E53" s="1"/>
      <c r="F53" s="9"/>
      <c r="G53" s="9"/>
      <c r="H53" s="1"/>
      <c r="I53" s="1"/>
      <c r="J53" s="1"/>
      <c r="K53" s="1"/>
      <c r="L53" s="9"/>
      <c r="M53" s="14">
        <f>M49*(1-M49)</f>
        <v>0.24600390987265619</v>
      </c>
    </row>
    <row r="54" spans="1:16" x14ac:dyDescent="0.25">
      <c r="A54" s="18">
        <v>0</v>
      </c>
      <c r="B54" s="1"/>
      <c r="C54" s="1"/>
      <c r="D54" s="1"/>
      <c r="E54" s="1"/>
      <c r="F54" s="9"/>
      <c r="G54" s="9"/>
      <c r="H54" s="1"/>
      <c r="I54" s="1"/>
      <c r="J54" s="1"/>
      <c r="K54" s="1"/>
      <c r="L54" s="9"/>
      <c r="M54" s="14"/>
    </row>
    <row r="55" spans="1:16" x14ac:dyDescent="0.25">
      <c r="A55" s="19"/>
      <c r="B55" s="1"/>
      <c r="C55" s="1"/>
      <c r="D55" s="1"/>
      <c r="E55" s="1"/>
      <c r="F55" s="9"/>
      <c r="G55" s="9"/>
      <c r="H55" s="1"/>
      <c r="I55" s="1"/>
      <c r="J55" s="1"/>
      <c r="K55" s="1"/>
      <c r="L55" s="9"/>
      <c r="M55" s="8"/>
    </row>
    <row r="56" spans="1:16" x14ac:dyDescent="0.25">
      <c r="A56" s="7"/>
      <c r="B56" s="1"/>
      <c r="C56" s="1"/>
      <c r="D56" s="1"/>
      <c r="E56" s="1"/>
      <c r="F56" s="9" t="s">
        <v>10</v>
      </c>
      <c r="G56" s="2">
        <f>G57*J51*M57</f>
        <v>4.1037791531967627E-3</v>
      </c>
      <c r="H56" s="1"/>
      <c r="I56" s="1"/>
      <c r="J56" s="1"/>
      <c r="K56" s="1"/>
      <c r="L56" s="9"/>
      <c r="M56" s="8" t="s">
        <v>8</v>
      </c>
    </row>
    <row r="57" spans="1:16" x14ac:dyDescent="0.25">
      <c r="A57" s="7"/>
      <c r="B57" s="1"/>
      <c r="C57" s="1"/>
      <c r="D57" s="1"/>
      <c r="E57" s="1"/>
      <c r="F57" s="9" t="s">
        <v>9</v>
      </c>
      <c r="G57" s="9">
        <f>G58*(1-G58)</f>
        <v>0.2001272945418901</v>
      </c>
      <c r="H57" s="1"/>
      <c r="I57" s="1"/>
      <c r="J57" s="1"/>
      <c r="K57" s="1"/>
      <c r="L57" s="9"/>
      <c r="M57" s="15">
        <f>P49*M53</f>
        <v>0.13855300240315671</v>
      </c>
    </row>
    <row r="58" spans="1:16" x14ac:dyDescent="0.25">
      <c r="A58" s="7"/>
      <c r="B58" s="1"/>
      <c r="C58" s="1"/>
      <c r="D58" s="1"/>
      <c r="E58" s="1">
        <v>-0.96099999999999997</v>
      </c>
      <c r="F58" s="14">
        <f>(A45*E58)+(A54*E59)</f>
        <v>-0.96099999999999997</v>
      </c>
      <c r="G58" s="14">
        <f>1/(1+EXP(-F58))</f>
        <v>0.27667802289494681</v>
      </c>
      <c r="H58" s="1"/>
      <c r="I58" s="1"/>
      <c r="J58" s="1"/>
      <c r="K58" s="1"/>
      <c r="L58" s="9"/>
      <c r="M58" s="16"/>
    </row>
    <row r="59" spans="1:16" x14ac:dyDescent="0.25">
      <c r="A59" s="10"/>
      <c r="B59" s="11"/>
      <c r="C59" s="11"/>
      <c r="D59" s="11"/>
      <c r="E59" s="11">
        <v>-0.46899999999999997</v>
      </c>
      <c r="F59" s="14"/>
      <c r="G59" s="14"/>
      <c r="H59" s="11"/>
      <c r="I59" s="11"/>
      <c r="J59" s="11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4" t="s">
        <v>0</v>
      </c>
      <c r="F61" s="5" t="s">
        <v>2</v>
      </c>
      <c r="G61" s="5" t="s">
        <v>1</v>
      </c>
      <c r="H61" s="4"/>
      <c r="I61" s="4"/>
      <c r="J61" s="4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1">
        <v>-0.42399999999999999</v>
      </c>
      <c r="F62" s="14">
        <f>(A65*E62)+(A74*E63)</f>
        <v>-6.6000000000000003E-2</v>
      </c>
      <c r="G62" s="14">
        <f>1/(1+EXP(-F62))</f>
        <v>0.48350598689212332</v>
      </c>
      <c r="H62" s="1"/>
      <c r="I62" s="1"/>
      <c r="J62" s="1"/>
      <c r="K62" s="1"/>
      <c r="L62" s="9"/>
      <c r="M62" s="8"/>
    </row>
    <row r="63" spans="1:16" x14ac:dyDescent="0.25">
      <c r="A63" s="7"/>
      <c r="B63" s="1"/>
      <c r="C63" s="1"/>
      <c r="D63" s="1"/>
      <c r="E63" s="1">
        <v>0.35799999999999998</v>
      </c>
      <c r="F63" s="14"/>
      <c r="G63" s="14"/>
      <c r="H63" s="1"/>
      <c r="I63" s="1"/>
      <c r="J63" s="1"/>
      <c r="K63" s="1"/>
      <c r="L63" s="9"/>
      <c r="M63" s="8"/>
    </row>
    <row r="64" spans="1:16" x14ac:dyDescent="0.25">
      <c r="A64" s="7"/>
      <c r="B64" s="1"/>
      <c r="C64" s="1"/>
      <c r="D64" s="1"/>
      <c r="E64" s="1"/>
      <c r="F64" s="9" t="s">
        <v>9</v>
      </c>
      <c r="G64" s="9">
        <f>G62*(1-G62)</f>
        <v>0.24972794753159719</v>
      </c>
      <c r="H64" s="1"/>
      <c r="I64" s="1"/>
      <c r="J64" s="1"/>
      <c r="K64" s="1"/>
      <c r="L64" s="9"/>
      <c r="M64" s="8"/>
    </row>
    <row r="65" spans="1:16" x14ac:dyDescent="0.25">
      <c r="A65" s="18">
        <v>1</v>
      </c>
      <c r="B65" s="1"/>
      <c r="C65" s="1"/>
      <c r="D65" s="1"/>
      <c r="E65" s="1"/>
      <c r="F65" s="9" t="s">
        <v>10</v>
      </c>
      <c r="G65" s="2">
        <f>G64*J66*M77</f>
        <v>4.8268036009882265E-4</v>
      </c>
      <c r="H65" s="1"/>
      <c r="I65" s="1"/>
      <c r="J65" s="1"/>
      <c r="K65" s="1"/>
      <c r="L65" s="9"/>
      <c r="M65" s="8"/>
    </row>
    <row r="66" spans="1:16" x14ac:dyDescent="0.25">
      <c r="A66" s="19"/>
      <c r="B66" s="1"/>
      <c r="C66" s="1"/>
      <c r="D66" s="1"/>
      <c r="E66" s="1"/>
      <c r="F66" s="9"/>
      <c r="G66" s="9"/>
      <c r="H66" s="1"/>
      <c r="I66" s="1"/>
      <c r="J66" s="1">
        <v>-1.7000000000000001E-2</v>
      </c>
      <c r="K66" s="1"/>
      <c r="L66" s="9"/>
      <c r="M66" s="8"/>
    </row>
    <row r="67" spans="1:16" x14ac:dyDescent="0.25">
      <c r="A67" s="7"/>
      <c r="B67" s="1"/>
      <c r="C67" s="1"/>
      <c r="D67" s="1"/>
      <c r="E67" s="1"/>
      <c r="F67" s="9"/>
      <c r="G67" s="9"/>
      <c r="H67" s="1"/>
      <c r="I67" s="1"/>
      <c r="J67" s="1"/>
      <c r="K67" s="1"/>
      <c r="L67" s="9"/>
      <c r="M67" s="8"/>
    </row>
    <row r="68" spans="1:16" x14ac:dyDescent="0.25">
      <c r="A68" s="7"/>
      <c r="B68" s="1"/>
      <c r="C68" s="1"/>
      <c r="D68" s="1"/>
      <c r="E68" s="1"/>
      <c r="F68" s="9"/>
      <c r="G68" s="9"/>
      <c r="H68" s="1"/>
      <c r="I68" s="1"/>
      <c r="J68" s="1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1">
        <v>-0.74</v>
      </c>
      <c r="F69" s="14">
        <f>(A65*E69)+(A74*E70)</f>
        <v>-1.3169999999999999</v>
      </c>
      <c r="G69" s="14">
        <f>1/(1+EXP(-F69))</f>
        <v>0.21131784831127748</v>
      </c>
      <c r="H69" s="1"/>
      <c r="I69" s="1"/>
      <c r="J69" s="1">
        <v>-0.89300000000000002</v>
      </c>
      <c r="K69" s="1"/>
      <c r="L69" s="14">
        <f>(G62*J66)+(G69*J69)+(G78*J71)</f>
        <v>-0.16834783505262085</v>
      </c>
      <c r="M69" s="14">
        <f>1/(1+EXP(-L69))</f>
        <v>0.45801215918849292</v>
      </c>
      <c r="O69" s="17">
        <v>0</v>
      </c>
      <c r="P69" s="15">
        <f>O69-M69</f>
        <v>-0.45801215918849292</v>
      </c>
    </row>
    <row r="70" spans="1:16" x14ac:dyDescent="0.25">
      <c r="A70" s="7"/>
      <c r="B70" s="1"/>
      <c r="C70" s="1"/>
      <c r="D70" s="1"/>
      <c r="E70" s="1">
        <v>-0.57699999999999996</v>
      </c>
      <c r="F70" s="14"/>
      <c r="G70" s="14"/>
      <c r="H70" s="1"/>
      <c r="I70" s="1"/>
      <c r="J70" s="1"/>
      <c r="K70" s="1"/>
      <c r="L70" s="14"/>
      <c r="M70" s="14"/>
      <c r="O70" s="17"/>
      <c r="P70" s="16"/>
    </row>
    <row r="71" spans="1:16" x14ac:dyDescent="0.25">
      <c r="A71" s="7"/>
      <c r="B71" s="1"/>
      <c r="C71" s="1"/>
      <c r="D71" s="1"/>
      <c r="E71" s="1"/>
      <c r="F71" s="9" t="s">
        <v>9</v>
      </c>
      <c r="G71" s="9">
        <f>G69*(1-G69)</f>
        <v>0.16666261529636942</v>
      </c>
      <c r="H71" s="1"/>
      <c r="I71" s="1"/>
      <c r="J71" s="1">
        <v>0.14799999999999999</v>
      </c>
      <c r="K71" s="1"/>
      <c r="L71" s="9"/>
      <c r="M71" s="8"/>
    </row>
    <row r="72" spans="1:16" x14ac:dyDescent="0.25">
      <c r="A72" s="7"/>
      <c r="B72" s="1"/>
      <c r="C72" s="1"/>
      <c r="D72" s="1"/>
      <c r="E72" s="1"/>
      <c r="F72" s="9" t="s">
        <v>10</v>
      </c>
      <c r="G72" s="2">
        <f>G71*J69*M77</f>
        <v>1.6921279939545054E-2</v>
      </c>
      <c r="H72" s="1"/>
      <c r="I72" s="1"/>
      <c r="J72" s="1"/>
      <c r="K72" s="1"/>
      <c r="L72" s="9"/>
      <c r="M72" s="8" t="s">
        <v>7</v>
      </c>
    </row>
    <row r="73" spans="1:16" x14ac:dyDescent="0.25">
      <c r="A73" s="7"/>
      <c r="B73" s="1"/>
      <c r="C73" s="1"/>
      <c r="D73" s="1"/>
      <c r="E73" s="1"/>
      <c r="F73" s="9"/>
      <c r="G73" s="9"/>
      <c r="H73" s="1"/>
      <c r="I73" s="1"/>
      <c r="J73" s="1"/>
      <c r="K73" s="1"/>
      <c r="L73" s="9"/>
      <c r="M73" s="14">
        <f>M69*(1-M69)</f>
        <v>0.24823702122398755</v>
      </c>
    </row>
    <row r="74" spans="1:16" x14ac:dyDescent="0.25">
      <c r="A74" s="18">
        <v>1</v>
      </c>
      <c r="B74" s="1"/>
      <c r="C74" s="1"/>
      <c r="D74" s="1"/>
      <c r="E74" s="1"/>
      <c r="F74" s="9"/>
      <c r="G74" s="9"/>
      <c r="H74" s="1"/>
      <c r="I74" s="1"/>
      <c r="J74" s="1"/>
      <c r="K74" s="1"/>
      <c r="L74" s="9"/>
      <c r="M74" s="14"/>
    </row>
    <row r="75" spans="1:16" x14ac:dyDescent="0.25">
      <c r="A75" s="19"/>
      <c r="B75" s="1"/>
      <c r="C75" s="1"/>
      <c r="D75" s="1"/>
      <c r="E75" s="1"/>
      <c r="F75" s="9"/>
      <c r="G75" s="9"/>
      <c r="H75" s="1"/>
      <c r="I75" s="1"/>
      <c r="J75" s="1"/>
      <c r="K75" s="1"/>
      <c r="L75" s="9"/>
      <c r="M75" s="8"/>
    </row>
    <row r="76" spans="1:16" x14ac:dyDescent="0.25">
      <c r="A76" s="7"/>
      <c r="B76" s="1"/>
      <c r="C76" s="1"/>
      <c r="D76" s="1"/>
      <c r="E76" s="1"/>
      <c r="F76" s="9" t="s">
        <v>10</v>
      </c>
      <c r="G76" s="2">
        <f>G77*J71*M77</f>
        <v>-2.6218329214778642E-3</v>
      </c>
      <c r="H76" s="1"/>
      <c r="I76" s="1"/>
      <c r="J76" s="1"/>
      <c r="K76" s="1"/>
      <c r="L76" s="9"/>
      <c r="M76" s="8" t="s">
        <v>8</v>
      </c>
    </row>
    <row r="77" spans="1:16" x14ac:dyDescent="0.25">
      <c r="A77" s="7"/>
      <c r="B77" s="1"/>
      <c r="C77" s="1"/>
      <c r="D77" s="1"/>
      <c r="E77" s="1"/>
      <c r="F77" s="9" t="s">
        <v>9</v>
      </c>
      <c r="G77" s="9">
        <f>G78*(1-G78)</f>
        <v>0.15581158238061701</v>
      </c>
      <c r="H77" s="1"/>
      <c r="I77" s="1"/>
      <c r="J77" s="1"/>
      <c r="K77" s="1"/>
      <c r="L77" s="9"/>
      <c r="M77" s="15">
        <f>P69*M73</f>
        <v>-0.11369557408131828</v>
      </c>
    </row>
    <row r="78" spans="1:16" x14ac:dyDescent="0.25">
      <c r="A78" s="7"/>
      <c r="B78" s="1"/>
      <c r="C78" s="1"/>
      <c r="D78" s="1"/>
      <c r="E78" s="1">
        <v>-0.96099999999999997</v>
      </c>
      <c r="F78" s="14">
        <f>(A65*E78)+(A74*E79)</f>
        <v>-1.43</v>
      </c>
      <c r="G78" s="14">
        <f>1/(1+EXP(-F78))</f>
        <v>0.19309868423321644</v>
      </c>
      <c r="H78" s="1"/>
      <c r="I78" s="1"/>
      <c r="J78" s="1"/>
      <c r="K78" s="1"/>
      <c r="L78" s="9"/>
      <c r="M78" s="16"/>
    </row>
    <row r="79" spans="1:16" x14ac:dyDescent="0.25">
      <c r="A79" s="10"/>
      <c r="B79" s="11"/>
      <c r="C79" s="11"/>
      <c r="D79" s="11"/>
      <c r="E79" s="11">
        <v>-0.46899999999999997</v>
      </c>
      <c r="F79" s="14"/>
      <c r="G79" s="14"/>
      <c r="H79" s="11"/>
      <c r="I79" s="11"/>
      <c r="J79" s="11"/>
      <c r="K79" s="11"/>
      <c r="L79" s="13"/>
      <c r="M79" s="12"/>
    </row>
  </sheetData>
  <mergeCells count="57">
    <mergeCell ref="P69:P70"/>
    <mergeCell ref="M73:M74"/>
    <mergeCell ref="A74:A75"/>
    <mergeCell ref="M77:M78"/>
    <mergeCell ref="F78:F79"/>
    <mergeCell ref="G78:G79"/>
    <mergeCell ref="A65:A66"/>
    <mergeCell ref="F69:F70"/>
    <mergeCell ref="G69:G70"/>
    <mergeCell ref="L69:L70"/>
    <mergeCell ref="M69:M70"/>
    <mergeCell ref="O69:O70"/>
    <mergeCell ref="M53:M54"/>
    <mergeCell ref="A54:A55"/>
    <mergeCell ref="M57:M58"/>
    <mergeCell ref="F58:F59"/>
    <mergeCell ref="G58:G59"/>
    <mergeCell ref="F62:F63"/>
    <mergeCell ref="G62:G63"/>
    <mergeCell ref="R39:R40"/>
    <mergeCell ref="F42:F43"/>
    <mergeCell ref="G42:G43"/>
    <mergeCell ref="A45:A46"/>
    <mergeCell ref="F49:F50"/>
    <mergeCell ref="G49:G50"/>
    <mergeCell ref="L49:L50"/>
    <mergeCell ref="M49:M50"/>
    <mergeCell ref="O49:O50"/>
    <mergeCell ref="P49:P50"/>
    <mergeCell ref="M29:M30"/>
    <mergeCell ref="O29:O30"/>
    <mergeCell ref="P29:P30"/>
    <mergeCell ref="M33:M34"/>
    <mergeCell ref="A34:A35"/>
    <mergeCell ref="M37:M38"/>
    <mergeCell ref="F38:F39"/>
    <mergeCell ref="G38:G39"/>
    <mergeCell ref="F22:F23"/>
    <mergeCell ref="G22:G23"/>
    <mergeCell ref="A25:A26"/>
    <mergeCell ref="F29:F30"/>
    <mergeCell ref="G29:G30"/>
    <mergeCell ref="L29:L30"/>
    <mergeCell ref="M9:M10"/>
    <mergeCell ref="O9:O10"/>
    <mergeCell ref="P9:P10"/>
    <mergeCell ref="M13:M14"/>
    <mergeCell ref="A14:A15"/>
    <mergeCell ref="M17:M18"/>
    <mergeCell ref="F18:F19"/>
    <mergeCell ref="G18:G19"/>
    <mergeCell ref="F2:F3"/>
    <mergeCell ref="G2:G3"/>
    <mergeCell ref="A5:A6"/>
    <mergeCell ref="F9:F10"/>
    <mergeCell ref="G9:G10"/>
    <mergeCell ref="L9:L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Sant'Clear Ali Costa</dc:creator>
  <cp:lastModifiedBy>Sant'Clear Ali Costa</cp:lastModifiedBy>
  <dcterms:created xsi:type="dcterms:W3CDTF">2021-05-04T15:01:03Z</dcterms:created>
  <dcterms:modified xsi:type="dcterms:W3CDTF">2021-05-05T14:54:37Z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ef0b7503-0533-47ae-996d-1da65625887a</vt:lpwstr>
  </property>
</Properties>
</file>