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650" firstSheet="1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  <sheet name="7 Days Live Stats" sheetId="16" r:id="rId12"/>
    <sheet name="7 Days Machine Learning" sheetId="19" r:id="rId13"/>
    <sheet name="Live Deep Learning Sessions" sheetId="20" r:id="rId14"/>
    <sheet name="NLP Live Sessions" sheetId="2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<sst xmlns="http://schemas.openxmlformats.org/spreadsheetml/2006/main" count="1067" uniqueCount="448">
  <si>
    <t>SN</t>
  </si>
  <si>
    <t>Title</t>
  </si>
  <si>
    <t>Link</t>
  </si>
  <si>
    <t>Count</t>
  </si>
  <si>
    <t>Time</t>
  </si>
  <si>
    <t>Time (H)</t>
  </si>
  <si>
    <t>Master</t>
  </si>
  <si>
    <t>Python</t>
  </si>
  <si>
    <t>https://www.youtube.com/playlist?list=PLZoTAELRMXVNUL99R4bDlVYsncUNvwUBB</t>
  </si>
  <si>
    <t>Yet to Start</t>
  </si>
  <si>
    <t>Stats</t>
  </si>
  <si>
    <t>https://www.youtube.com/playlist?list=PLZoTAELRMXVMhVyr3Ri9IQ-t5QPBtxzJO</t>
  </si>
  <si>
    <t>In Progress</t>
  </si>
  <si>
    <t>ML</t>
  </si>
  <si>
    <t>https://www.youtube.com/playlist?list=PLZoTAELRMXVPBTrWtJkn3wWQxZkmTXGwe</t>
  </si>
  <si>
    <t>On Hold</t>
  </si>
  <si>
    <t>FE</t>
  </si>
  <si>
    <t>https://www.youtube.com/playlist?list=PLZoTAELRMXVPwYGE2PXD3x0bfKnR0cJjN</t>
  </si>
  <si>
    <t>Completed</t>
  </si>
  <si>
    <t>DL</t>
  </si>
  <si>
    <t>https://www.youtube.com/playlist?list=PLZoTAELRMXVPGU70ZGsckrMdr0FteeRUi</t>
  </si>
  <si>
    <t>NLP</t>
  </si>
  <si>
    <t>https://www.youtube.com/playlist?list=PLZoTAELRMXVMdJ5sqbCK2LiM0HhQVWNzm</t>
  </si>
  <si>
    <t>DML</t>
  </si>
  <si>
    <t>https://www.youtube.com/playlist?list=PLZoTAELRMXVOAvUbePX1lTdxQR8EY35Z1</t>
  </si>
  <si>
    <t>MLOPS</t>
  </si>
  <si>
    <t>https://www.youtube.com/playlist?list=PLZoTAELRMXVOk1pRcOCaG5xtXxgMalpIe</t>
  </si>
  <si>
    <t>DSIQ</t>
  </si>
  <si>
    <t>https://www.youtube.com/playlist?list=PLZoTAELRMXVPkl7oRvzyNnyj1HS4wt2K-</t>
  </si>
  <si>
    <t>7 Days Live Stats</t>
  </si>
  <si>
    <t>https://www.youtube.com/watch?v=11unm2hmvOQ&amp;list=PLZoTAELRMXVMgtxAboeAx-D9qbnY94Yay&amp;index=1</t>
  </si>
  <si>
    <t>New Playlist</t>
  </si>
  <si>
    <t>7 Days Machine Learning</t>
  </si>
  <si>
    <t>https://www.youtube.com/watch?v=z8sxaUw_f-M&amp;list=PLZoTAELRMXVPjaAzURB77Kz0YXxj65tYz</t>
  </si>
  <si>
    <t>Live Deep Learning Sessions</t>
  </si>
  <si>
    <t>https://www.youtube.com/watch?v=8arGWdq_KL0&amp;list=PLZoTAELRMXVPiyueAqA_eQnsycC_DSBns</t>
  </si>
  <si>
    <t>NLP Live Sessions</t>
  </si>
  <si>
    <t>https://www.youtube.com/watch?v=w3coRFpyddQ&amp;list=PLZoTAELRMXVNNrHSKv36Lr3_156yCo6Nn</t>
  </si>
  <si>
    <t>Machine Learning In hindi</t>
  </si>
  <si>
    <t>https://www.youtube.com/watch?v=7uwa9aPbBRU&amp;list=PLTDARY42LDV7WGmlzZtY-w9pemyPrKNUZ</t>
  </si>
  <si>
    <t>Stats In Hindi</t>
  </si>
  <si>
    <t>https://www.youtube.com/watch?v=7y3XckjaVOw&amp;list=PLTDARY42LDV6YHSRo669_uDDGmUEmQnDJ</t>
  </si>
  <si>
    <t>Python In Hindi</t>
  </si>
  <si>
    <t>https://www.youtube.com/watch?v=MJd9d9Mpxg0&amp;list=PLTDARY42LDV4qqiJd1Z1tShm3mp9-rP4v</t>
  </si>
  <si>
    <t>Total</t>
  </si>
  <si>
    <t>Task</t>
  </si>
  <si>
    <t>Remaining</t>
  </si>
  <si>
    <t>Per%</t>
  </si>
  <si>
    <t>Tasks</t>
  </si>
  <si>
    <t>Hours</t>
  </si>
  <si>
    <t>List</t>
  </si>
  <si>
    <t>Current Status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</si>
  <si>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</si>
  <si>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</si>
  <si>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</si>
  <si>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</si>
  <si>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</si>
  <si>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</si>
  <si>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</si>
  <si>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</si>
  <si>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</si>
  <si>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</si>
  <si>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</si>
  <si>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</si>
  <si>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</si>
  <si>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</si>
  <si>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</si>
  <si>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</si>
  <si>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</si>
  <si>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</si>
  <si>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</si>
  <si>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</si>
  <si>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</si>
  <si>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</si>
  <si>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</si>
  <si>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</si>
  <si>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</si>
  <si>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</si>
  <si>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</si>
  <si>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</si>
  <si>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</si>
  <si>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</si>
  <si>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</si>
  <si>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</si>
  <si>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</si>
  <si>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</si>
  <si>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</si>
  <si>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</si>
  <si>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</si>
  <si>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</si>
  <si>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</si>
  <si>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</si>
  <si>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</si>
  <si>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</si>
  <si>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</si>
  <si>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</si>
  <si>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</si>
  <si>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</si>
  <si>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</si>
  <si>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</si>
  <si>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</si>
  <si>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</si>
  <si>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</si>
  <si>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</si>
  <si>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</si>
  <si>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</si>
  <si>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</si>
  <si>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</si>
  <si>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</si>
  <si>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</si>
  <si>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</si>
  <si>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</si>
  <si>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</si>
  <si>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</si>
  <si>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</si>
  <si>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</si>
  <si>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</si>
  <si>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</si>
  <si>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</si>
  <si>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</si>
  <si>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</si>
  <si>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</si>
  <si>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</si>
  <si>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</si>
  <si>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</si>
  <si>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</si>
  <si>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Stats Interview Series #3-Asked In Interview #shorts⭐ ⭐⭐⭐⭐⭐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</si>
  <si>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</si>
  <si>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</si>
  <si>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</si>
  <si>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</si>
  <si>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</si>
  <si>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</si>
  <si>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</si>
  <si>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</si>
  <si>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</si>
  <si>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</si>
  <si>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</si>
  <si>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</si>
  <si>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</si>
  <si>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</si>
  <si>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</si>
  <si>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</si>
  <si>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</si>
  <si>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</si>
  <si>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</si>
  <si>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</si>
  <si>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</si>
  <si>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</si>
  <si>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</si>
  <si>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</si>
  <si>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</si>
  <si>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</si>
  <si>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</si>
  <si>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</si>
  <si>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</si>
  <si>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</si>
  <si>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</si>
  <si>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</si>
  <si>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</si>
  <si>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</si>
  <si>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</si>
  <si>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</si>
  <si>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</si>
  <si>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</si>
  <si>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</si>
  <si>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</si>
  <si>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</si>
  <si>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</si>
  <si>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</si>
  <si>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</si>
  <si>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</si>
  <si>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</si>
  <si>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</si>
  <si>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</si>
  <si>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</si>
  <si>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</si>
  <si>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</si>
  <si>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</si>
  <si>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</si>
  <si>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</si>
  <si>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</si>
  <si>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</si>
  <si>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</si>
  <si>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</si>
  <si>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</si>
  <si>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</si>
  <si>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</si>
  <si>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</si>
  <si>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</si>
  <si>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</si>
  <si>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</si>
  <si>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</si>
  <si>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</si>
  <si>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</si>
  <si>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</si>
  <si>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</si>
  <si>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</si>
  <si>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</si>
  <si>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</si>
  <si>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</si>
  <si>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</si>
  <si>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</si>
  <si>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</si>
  <si>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</si>
  <si>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</si>
  <si>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</si>
  <si>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</si>
  <si>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</si>
  <si>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</si>
  <si>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</si>
  <si>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</si>
  <si>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</si>
  <si>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</si>
  <si>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</si>
  <si>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</si>
  <si>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</si>
  <si>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</si>
  <si>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</si>
  <si>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</si>
  <si>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</si>
  <si>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</si>
  <si>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</si>
  <si>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</si>
  <si>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</si>
  <si>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</si>
  <si>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</si>
  <si>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</si>
  <si>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</si>
  <si>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</si>
  <si>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</si>
  <si>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</si>
  <si>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</si>
  <si>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</si>
  <si>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</si>
  <si>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</si>
  <si>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</si>
  <si>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</si>
  <si>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</si>
  <si>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</si>
  <si>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</si>
  <si>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</si>
  <si>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</si>
  <si>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</si>
  <si>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</si>
  <si>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</si>
  <si>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</si>
  <si>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</si>
  <si>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</si>
  <si>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</si>
  <si>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</si>
  <si>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</si>
  <si>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</si>
  <si>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</si>
  <si>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</si>
  <si>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</si>
  <si>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</si>
  <si>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</si>
  <si>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</si>
  <si>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</si>
  <si>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</si>
  <si>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</si>
  <si>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</si>
  <si>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</si>
  <si>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</si>
  <si>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</si>
  <si>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</si>
  <si>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</si>
  <si>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</si>
  <si>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</si>
  <si>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</si>
  <si>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</si>
  <si>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</si>
  <si>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</si>
  <si>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</si>
  <si>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</si>
  <si>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</si>
  <si>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</si>
  <si>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</si>
  <si>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</si>
  <si>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</si>
  <si>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</si>
  <si>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</si>
  <si>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</si>
  <si>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</si>
  <si>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</si>
  <si>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</si>
  <si>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</si>
  <si>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</si>
  <si>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</si>
  <si>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</si>
  <si>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</si>
  <si>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</si>
  <si>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</si>
  <si>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</si>
  <si>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</si>
  <si>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</si>
  <si>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</si>
  <si>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</si>
  <si>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</si>
  <si>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</si>
  <si>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</si>
  <si>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</si>
  <si>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</si>
  <si>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</si>
  <si>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</si>
  <si>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</si>
  <si>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</si>
  <si>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</si>
  <si>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</si>
  <si>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</si>
  <si>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</si>
  <si>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</si>
  <si>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</si>
  <si>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</si>
  <si>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</si>
  <si>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</si>
  <si>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</si>
  <si>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</si>
  <si>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</si>
  <si>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</si>
  <si>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</si>
  <si>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</si>
  <si>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</si>
  <si>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</si>
  <si>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</si>
  <si>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</si>
  <si>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</si>
  <si>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</si>
  <si>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</si>
  <si>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</si>
  <si>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</si>
  <si>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</si>
  <si>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</si>
  <si>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</si>
  <si>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</si>
  <si>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</si>
  <si>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</si>
  <si>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</si>
  <si>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</si>
  <si>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</si>
  <si>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</si>
  <si>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</si>
  <si>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</si>
  <si>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</si>
  <si>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</si>
  <si>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</si>
  <si>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</si>
  <si>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</si>
  <si>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</si>
  <si>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</si>
  <si>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Machine Learning Models Using FastAPI-Deployment Of ML Models As API's</t>
  </si>
  <si>
    <t>How To Deploy FastAPI Machine Learning Models In Heroku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</si>
  <si>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</si>
  <si>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</si>
  <si>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</si>
  <si>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</si>
  <si>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</si>
  <si>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</si>
  <si>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</si>
  <si>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</si>
  <si>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2- Linear Regression Interview Question-The Most Important Algorithm In ML &amp; DS🔥🔥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</si>
  <si>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</si>
  <si>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</si>
  <si>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</si>
  <si>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</si>
  <si>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</si>
  <si>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</si>
  <si>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</si>
  <si>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</si>
  <si>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</si>
  <si>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</si>
  <si>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</si>
  <si>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</si>
  <si>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</si>
  <si>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</si>
  <si>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</si>
  <si>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</si>
  <si>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</si>
  <si>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</si>
  <si>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</si>
  <si>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</si>
  <si>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</si>
  <si>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</si>
  <si>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</si>
  <si>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</si>
  <si>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</si>
  <si>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</si>
  <si>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</si>
  <si>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</si>
  <si>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</si>
  <si>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</si>
  <si>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</si>
  <si>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</si>
  <si>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</si>
  <si>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</si>
  <si>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</si>
  <si>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</si>
  <si>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</si>
  <si>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</si>
  <si>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</si>
  <si>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</si>
  <si>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</si>
  <si>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</si>
  <si>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</si>
  <si>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</si>
  <si>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</si>
  <si>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</si>
  <si>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</si>
  <si>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</si>
  <si>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</si>
  <si>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</si>
  <si>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</si>
  <si>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</si>
  <si>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</si>
  <si>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</si>
  <si>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</si>
  <si>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</si>
  <si>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Live Day 1- Introduction To statistics In Data Science</t>
  </si>
  <si>
    <t>Live Day 2- Basic To Intermediate Statistics</t>
  </si>
  <si>
    <t>Live Day 3- Intermediate Statistics With Python In Data Science</t>
  </si>
  <si>
    <t>Live Day 4- Advance Statistics With Python In Data Science</t>
  </si>
  <si>
    <t>Live Day 5- Advance Statistics With Python In Data Science</t>
  </si>
  <si>
    <t>Live Day 6- Advance Statistics With Python In Data Science</t>
  </si>
  <si>
    <t>Live Day 7- Summarizing Statistics With Python In Data Science</t>
  </si>
  <si>
    <t>Live Day 1- Introduction To Machine Learning Algorithms For Data Science</t>
  </si>
  <si>
    <t>Live Day 2- Discussing Ridge, Lasso And Logistic Regression Machine Learning Algorithms</t>
  </si>
  <si>
    <t>Live Day 3- Discussing KNN And Naive Baye's Machine Learning Algorithms</t>
  </si>
  <si>
    <t>Live Day 4- Discussing Decision Tree And Ensemble Machine Learning Algorithms</t>
  </si>
  <si>
    <t>Live Day 5- Discussing Adaboost,Random forest, Xgboost Machine Learning Algorithms</t>
  </si>
  <si>
    <t>Live Day 6- Discussing KMeans,Hierarchical And DBScan Clustering Algorithms</t>
  </si>
  <si>
    <t>Live Day 7-Discussing SVM,SVR And Xgboost MAchine Learning Algorithms</t>
  </si>
  <si>
    <t>Day 1- Live Deep Learning Community Session</t>
  </si>
  <si>
    <t>Day 2-Forward Propogation, Loss Functions, Chain Rule Of Derivatives|Deep Learning Live</t>
  </si>
  <si>
    <t>Day 3- Optimizers And ANN Implementation| Live Deep Learning Community Session</t>
  </si>
  <si>
    <t>Day 4-Practical ANN Impementation| Live Deep Learning Community Session</t>
  </si>
  <si>
    <t>Day 5-Understanding CNN &amp;Impementation| Live Deep Learning Community Session</t>
  </si>
  <si>
    <t>Live Day 1- Introduction And Roadmap To Natural Language Processing</t>
  </si>
  <si>
    <t>Live Day 2- Bag Of Words, TF-IDF, Word2Vec NLP</t>
  </si>
  <si>
    <t>Live Day 3- TF-IDF With Practical Application NLP</t>
  </si>
  <si>
    <t>Live Day 4-Word Embedding, CBOW And Skipgram Word2vec NLP</t>
  </si>
  <si>
    <t>Day 5-Training Word2Vec From Scratch And AvgWord2vec Indepth Inutuition</t>
  </si>
  <si>
    <t>Day 6-Recurrent Neural Network Indepth Intuition And NLP Application</t>
  </si>
  <si>
    <t>Day 7-BackPropogration In Recurrent Neural Network And NLP Application</t>
  </si>
  <si>
    <t>Day 8-LSTM Recurrent Neural Network In Depth Intuition And NLP Application</t>
  </si>
  <si>
    <t>Day 9-Word Embedding Layer And LSTM Practical Implementation In NLP Application</t>
  </si>
  <si>
    <t>Day 10- LSTM Practical Implementation In NLP Application</t>
  </si>
  <si>
    <t>Day 11-Advance NLP Series-Bidirectional LSTM Intuition And Implementation Deep Learning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</si>
</sst>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b/>
      <u val="double"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u/>
      <sz val="11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26"/>
      <color rgb="FF00B050"/>
      <name val="Calibri"/>
      <charset val="134"/>
      <scheme val="minor"/>
    </font>
    <font>
      <sz val="11"/>
      <color rgb="FF00B05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B05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6" applyFont="1" applyFill="1" applyBorder="1"/>
    <xf numFmtId="0" fontId="2" fillId="2" borderId="1" xfId="0" applyFont="1" applyFill="1" applyBorder="1"/>
    <xf numFmtId="0" fontId="0" fillId="0" borderId="1" xfId="0" applyBorder="1"/>
    <xf numFmtId="0" fontId="3" fillId="2" borderId="1" xfId="6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5" fillId="0" borderId="1" xfId="6" applyFont="1" applyBorder="1"/>
    <xf numFmtId="0" fontId="6" fillId="0" borderId="1" xfId="0" applyFont="1" applyFill="1" applyBorder="1"/>
    <xf numFmtId="0" fontId="6" fillId="0" borderId="0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6" fillId="0" borderId="1" xfId="0" applyFont="1" applyBorder="1"/>
    <xf numFmtId="0" fontId="7" fillId="0" borderId="0" xfId="0" applyFont="1"/>
    <xf numFmtId="0" fontId="8" fillId="0" borderId="0" xfId="0" applyFont="1"/>
    <xf numFmtId="0" fontId="2" fillId="2" borderId="4" xfId="0" applyFont="1" applyFill="1" applyBorder="1"/>
    <xf numFmtId="0" fontId="9" fillId="0" borderId="1" xfId="6" applyFont="1" applyBorder="1"/>
    <xf numFmtId="0" fontId="10" fillId="0" borderId="1" xfId="6" applyBorder="1"/>
    <xf numFmtId="0" fontId="8" fillId="0" borderId="1" xfId="0" applyFont="1" applyBorder="1"/>
    <xf numFmtId="0" fontId="11" fillId="0" borderId="1" xfId="6" applyFont="1" applyBorder="1"/>
    <xf numFmtId="0" fontId="12" fillId="0" borderId="0" xfId="0" applyFo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colors>
    <mruColors>
      <color rgb="003B67B7"/>
      <color rgb="00EF8885"/>
      <color rgb="00EC6D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playlist?list=PLZoTAELRMXVPwYGE2PXD3x0bfKnR0cJjN" TargetMode="External"/><Relationship Id="rId7" Type="http://schemas.openxmlformats.org/officeDocument/2006/relationships/hyperlink" Target="https://www.youtube.com/playlist?list=PLZoTAELRMXVOAvUbePX1lTdxQR8EY35Z1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Relationship Id="rId3" Type="http://schemas.openxmlformats.org/officeDocument/2006/relationships/hyperlink" Target="https://www.youtube.com/playlist?list=PLZoTAELRMXVNUL99R4bDlVYsncUNvwUBB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topLeftCell="B1" workbookViewId="0">
      <selection activeCell="C24" sqref="C24"/>
    </sheetView>
  </sheetViews>
  <sheetFormatPr defaultColWidth="9" defaultRowHeight="14.4"/>
  <cols>
    <col min="1" max="1" width="3.42592592592593" customWidth="1"/>
    <col min="2" max="2" width="23.8518518518519" customWidth="1"/>
    <col min="3" max="3" width="95.1388888888889" customWidth="1"/>
    <col min="4" max="4" width="12.287037037037" customWidth="1"/>
    <col min="5" max="5" width="10.5740740740741" customWidth="1"/>
    <col min="6" max="6" width="14.5740740740741" customWidth="1"/>
    <col min="7" max="7" width="12" customWidth="1"/>
    <col min="9" max="9" width="10.8518518518519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17" t="s">
        <v>4</v>
      </c>
      <c r="F1" s="17" t="s">
        <v>5</v>
      </c>
      <c r="H1" s="2" t="s">
        <v>0</v>
      </c>
      <c r="I1" s="2" t="s">
        <v>6</v>
      </c>
    </row>
    <row r="2" spans="1:9">
      <c r="A2" s="3">
        <v>1</v>
      </c>
      <c r="B2" s="3" t="s">
        <v>7</v>
      </c>
      <c r="C2" s="18" t="s">
        <v>8</v>
      </c>
      <c r="D2" s="3">
        <f ca="1">POA!L3</f>
        <v>52</v>
      </c>
      <c r="E2" s="3">
        <f ca="1">POA!M3</f>
        <v>708.5</v>
      </c>
      <c r="F2" s="3">
        <f ca="1">ROUND(E2/60,2)</f>
        <v>11.81</v>
      </c>
      <c r="H2" s="3">
        <v>1</v>
      </c>
      <c r="I2" s="3" t="s">
        <v>9</v>
      </c>
    </row>
    <row r="3" spans="1:9">
      <c r="A3" s="3">
        <v>2</v>
      </c>
      <c r="B3" s="3" t="s">
        <v>10</v>
      </c>
      <c r="C3" s="18" t="s">
        <v>11</v>
      </c>
      <c r="D3" s="3">
        <f ca="1">POA!L4</f>
        <v>28</v>
      </c>
      <c r="E3" s="3">
        <f ca="1">POA!M4</f>
        <v>282.2</v>
      </c>
      <c r="F3" s="3">
        <f ca="1" t="shared" ref="F3:F10" si="0">ROUND(E3/60,2)</f>
        <v>4.7</v>
      </c>
      <c r="H3" s="3">
        <v>2</v>
      </c>
      <c r="I3" s="3" t="s">
        <v>12</v>
      </c>
    </row>
    <row r="4" spans="1:9">
      <c r="A4" s="3">
        <v>3</v>
      </c>
      <c r="B4" s="3" t="s">
        <v>13</v>
      </c>
      <c r="C4" s="19" t="s">
        <v>14</v>
      </c>
      <c r="D4" s="3">
        <f ca="1">POA!L5</f>
        <v>146</v>
      </c>
      <c r="E4" s="3">
        <f ca="1">POA!M5</f>
        <v>2069.2</v>
      </c>
      <c r="F4" s="3">
        <f ca="1" t="shared" si="0"/>
        <v>34.49</v>
      </c>
      <c r="H4" s="3">
        <v>3</v>
      </c>
      <c r="I4" s="3" t="s">
        <v>15</v>
      </c>
    </row>
    <row r="5" spans="1:9">
      <c r="A5" s="3">
        <v>4</v>
      </c>
      <c r="B5" s="3" t="s">
        <v>16</v>
      </c>
      <c r="C5" s="18" t="s">
        <v>17</v>
      </c>
      <c r="D5" s="3">
        <f ca="1">POA!L6</f>
        <v>15</v>
      </c>
      <c r="E5" s="3">
        <f ca="1">POA!M6</f>
        <v>757.8</v>
      </c>
      <c r="F5" s="3">
        <f ca="1" t="shared" si="0"/>
        <v>12.63</v>
      </c>
      <c r="H5" s="3">
        <v>4</v>
      </c>
      <c r="I5" s="3" t="s">
        <v>18</v>
      </c>
    </row>
    <row r="6" spans="1:6">
      <c r="A6" s="3">
        <v>5</v>
      </c>
      <c r="B6" s="3" t="s">
        <v>19</v>
      </c>
      <c r="C6" s="18" t="s">
        <v>20</v>
      </c>
      <c r="D6" s="3">
        <f ca="1">POA!L7</f>
        <v>79</v>
      </c>
      <c r="E6" s="3">
        <f ca="1">POA!M7</f>
        <v>1678.1</v>
      </c>
      <c r="F6" s="3">
        <f ca="1" t="shared" si="0"/>
        <v>27.97</v>
      </c>
    </row>
    <row r="7" spans="1:6">
      <c r="A7" s="3">
        <v>6</v>
      </c>
      <c r="B7" s="3" t="s">
        <v>21</v>
      </c>
      <c r="C7" s="18" t="s">
        <v>22</v>
      </c>
      <c r="D7" s="3">
        <f ca="1">POA!L8</f>
        <v>29</v>
      </c>
      <c r="E7" s="3">
        <f ca="1">POA!M8</f>
        <v>573.4</v>
      </c>
      <c r="F7" s="3">
        <f ca="1" t="shared" si="0"/>
        <v>9.56</v>
      </c>
    </row>
    <row r="8" spans="1:6">
      <c r="A8" s="3">
        <v>7</v>
      </c>
      <c r="B8" s="3" t="s">
        <v>23</v>
      </c>
      <c r="C8" s="19" t="s">
        <v>24</v>
      </c>
      <c r="D8" s="3">
        <f ca="1">POA!L9</f>
        <v>12</v>
      </c>
      <c r="E8" s="3">
        <f ca="1">POA!M9</f>
        <v>175.9</v>
      </c>
      <c r="F8" s="3">
        <f ca="1" t="shared" si="0"/>
        <v>2.93</v>
      </c>
    </row>
    <row r="9" spans="1:6">
      <c r="A9" s="3">
        <v>8</v>
      </c>
      <c r="B9" s="3" t="s">
        <v>25</v>
      </c>
      <c r="C9" s="19" t="s">
        <v>26</v>
      </c>
      <c r="D9" s="3">
        <f ca="1">POA!L10</f>
        <v>6</v>
      </c>
      <c r="E9" s="3">
        <f ca="1">POA!M10</f>
        <v>619.8</v>
      </c>
      <c r="F9" s="3">
        <f ca="1" t="shared" si="0"/>
        <v>10.33</v>
      </c>
    </row>
    <row r="10" spans="1:6">
      <c r="A10" s="3">
        <v>9</v>
      </c>
      <c r="B10" s="3" t="s">
        <v>27</v>
      </c>
      <c r="C10" s="19" t="s">
        <v>28</v>
      </c>
      <c r="D10" s="3">
        <f ca="1">POA!L11</f>
        <v>75</v>
      </c>
      <c r="E10" s="3">
        <f ca="1">POA!M11</f>
        <v>1669.4</v>
      </c>
      <c r="F10" s="3">
        <f ca="1" t="shared" si="0"/>
        <v>27.82</v>
      </c>
    </row>
    <row r="11" s="16" customFormat="1" spans="1:7">
      <c r="A11" s="20">
        <v>10</v>
      </c>
      <c r="B11" s="20" t="s">
        <v>29</v>
      </c>
      <c r="C11" s="21" t="s">
        <v>30</v>
      </c>
      <c r="D11" s="20">
        <f ca="1">POA!L12</f>
        <v>7</v>
      </c>
      <c r="E11" s="20">
        <v>540</v>
      </c>
      <c r="F11" s="20">
        <v>9</v>
      </c>
      <c r="G11" s="22" t="s">
        <v>31</v>
      </c>
    </row>
    <row r="12" s="16" customFormat="1" spans="1:7">
      <c r="A12" s="20">
        <v>11</v>
      </c>
      <c r="B12" s="20" t="s">
        <v>32</v>
      </c>
      <c r="C12" s="21" t="s">
        <v>33</v>
      </c>
      <c r="D12" s="20">
        <f ca="1">POA!L13</f>
        <v>7</v>
      </c>
      <c r="E12" s="20">
        <v>655</v>
      </c>
      <c r="F12" s="20">
        <v>10</v>
      </c>
      <c r="G12" s="22" t="s">
        <v>31</v>
      </c>
    </row>
    <row r="13" s="16" customFormat="1" spans="1:7">
      <c r="A13" s="20">
        <v>12</v>
      </c>
      <c r="B13" s="20" t="s">
        <v>34</v>
      </c>
      <c r="C13" s="21" t="s">
        <v>35</v>
      </c>
      <c r="D13" s="20">
        <f ca="1">POA!L13</f>
        <v>7</v>
      </c>
      <c r="E13" s="20">
        <v>300</v>
      </c>
      <c r="F13" s="20">
        <v>6</v>
      </c>
      <c r="G13" s="22" t="s">
        <v>31</v>
      </c>
    </row>
    <row r="14" s="16" customFormat="1" spans="1:7">
      <c r="A14" s="20">
        <v>13</v>
      </c>
      <c r="B14" s="20" t="s">
        <v>36</v>
      </c>
      <c r="C14" s="21" t="s">
        <v>37</v>
      </c>
      <c r="D14" s="20">
        <v>15</v>
      </c>
      <c r="E14" s="20">
        <v>800</v>
      </c>
      <c r="F14" s="20">
        <v>13</v>
      </c>
      <c r="G14" s="22" t="s">
        <v>31</v>
      </c>
    </row>
    <row r="15" s="16" customFormat="1" spans="1:7">
      <c r="A15" s="20">
        <v>14</v>
      </c>
      <c r="B15" s="20" t="s">
        <v>38</v>
      </c>
      <c r="C15" s="21" t="s">
        <v>39</v>
      </c>
      <c r="D15" s="20">
        <v>27</v>
      </c>
      <c r="E15" s="20">
        <v>400</v>
      </c>
      <c r="F15" s="20">
        <v>7</v>
      </c>
      <c r="G15" s="22" t="s">
        <v>31</v>
      </c>
    </row>
    <row r="16" s="16" customFormat="1" spans="1:7">
      <c r="A16" s="20">
        <v>15</v>
      </c>
      <c r="B16" s="20" t="s">
        <v>40</v>
      </c>
      <c r="C16" s="21" t="s">
        <v>41</v>
      </c>
      <c r="D16" s="20">
        <v>15</v>
      </c>
      <c r="E16" s="20">
        <v>300</v>
      </c>
      <c r="F16" s="20">
        <v>6</v>
      </c>
      <c r="G16" s="22" t="s">
        <v>31</v>
      </c>
    </row>
    <row r="17" s="16" customFormat="1" spans="1:7">
      <c r="A17" s="20">
        <v>16</v>
      </c>
      <c r="B17" s="20" t="s">
        <v>42</v>
      </c>
      <c r="C17" s="21" t="s">
        <v>43</v>
      </c>
      <c r="D17" s="20">
        <v>20</v>
      </c>
      <c r="E17" s="20">
        <v>280</v>
      </c>
      <c r="F17" s="20">
        <v>4.5</v>
      </c>
      <c r="G17" s="22" t="s">
        <v>31</v>
      </c>
    </row>
    <row r="18" spans="1:7">
      <c r="A18" s="2"/>
      <c r="B18" s="2" t="s">
        <v>44</v>
      </c>
      <c r="C18" s="2"/>
      <c r="D18" s="2">
        <f ca="1">SUM(D2:D10)</f>
        <v>442</v>
      </c>
      <c r="E18" s="2">
        <f ca="1" t="shared" ref="E18:F18" si="1">SUM(E2:E10)</f>
        <v>8534.3</v>
      </c>
      <c r="F18" s="2">
        <f ca="1" t="shared" si="1"/>
        <v>142.24</v>
      </c>
      <c r="G18" s="22"/>
    </row>
    <row r="23" spans="6:6">
      <c r="F23" s="23"/>
    </row>
  </sheetData>
  <hyperlinks>
    <hyperlink ref="C4" r:id="rId1" display="https://www.youtube.com/playlist?list=PLZoTAELRMXVPBTrWtJkn3wWQxZkmTXGwe"/>
    <hyperlink ref="C3" r:id="rId2" display="https://www.youtube.com/playlist?list=PLZoTAELRMXVMhVyr3Ri9IQ-t5QPBtxzJO"/>
    <hyperlink ref="C2" r:id="rId3" display="https://www.youtube.com/playlist?list=PLZoTAELRMXVNUL99R4bDlVYsncUNvwUBB"/>
    <hyperlink ref="C6" r:id="rId4" display="https://www.youtube.com/playlist?list=PLZoTAELRMXVPGU70ZGsckrMdr0FteeRUi"/>
    <hyperlink ref="C7" r:id="rId5" display="https://www.youtube.com/playlist?list=PLZoTAELRMXVMdJ5sqbCK2LiM0HhQVWNzm"/>
    <hyperlink ref="C9" r:id="rId6" display="https://www.youtube.com/playlist?list=PLZoTAELRMXVOk1pRcOCaG5xtXxgMalpIe"/>
    <hyperlink ref="C8" r:id="rId7" display="https://www.youtube.com/playlist?list=PLZoTAELRMXVOAvUbePX1lTdxQR8EY35Z1"/>
    <hyperlink ref="C5" r:id="rId8" display="https://www.youtube.com/playlist?list=PLZoTAELRMXVPwYGE2PXD3x0bfKnR0cJjN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30" zoomScaleNormal="130" workbookViewId="0">
      <selection activeCell="D15" sqref="D15"/>
    </sheetView>
  </sheetViews>
  <sheetFormatPr defaultColWidth="9" defaultRowHeight="14.4" outlineLevelRow="7" outlineLevelCol="3"/>
  <cols>
    <col min="1" max="1" width="5.42592592592593" customWidth="1"/>
    <col min="2" max="2" width="83.5740740740741" customWidth="1"/>
    <col min="3" max="3" width="6" customWidth="1"/>
    <col min="4" max="4" width="13.712962962963" customWidth="1"/>
  </cols>
  <sheetData>
    <row r="1" spans="1:4">
      <c r="A1" s="1" t="str">
        <f>HYPERLINK(Playlist!C9,Playlist!$A$1)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353</v>
      </c>
      <c r="C2" s="3">
        <v>14.3</v>
      </c>
      <c r="D2" s="3" t="s">
        <v>9</v>
      </c>
    </row>
    <row r="3" spans="1:4">
      <c r="A3" s="3">
        <v>2</v>
      </c>
      <c r="B3" s="3" t="s">
        <v>354</v>
      </c>
      <c r="C3" s="3">
        <v>4.9</v>
      </c>
      <c r="D3" s="3" t="s">
        <v>9</v>
      </c>
    </row>
    <row r="4" spans="1:4">
      <c r="A4" s="3">
        <v>3</v>
      </c>
      <c r="B4" s="3" t="s">
        <v>355</v>
      </c>
      <c r="C4" s="3">
        <v>146.4</v>
      </c>
      <c r="D4" s="3" t="s">
        <v>9</v>
      </c>
    </row>
    <row r="5" spans="1:4">
      <c r="A5" s="3">
        <v>4</v>
      </c>
      <c r="B5" s="3" t="s">
        <v>356</v>
      </c>
      <c r="C5" s="3">
        <v>139.9</v>
      </c>
      <c r="D5" s="3" t="s">
        <v>9</v>
      </c>
    </row>
    <row r="6" spans="1:4">
      <c r="A6" s="3">
        <v>5</v>
      </c>
      <c r="B6" s="3" t="s">
        <v>357</v>
      </c>
      <c r="C6" s="3">
        <v>153.8</v>
      </c>
      <c r="D6" s="3" t="s">
        <v>9</v>
      </c>
    </row>
    <row r="7" spans="1:4">
      <c r="A7" s="3">
        <v>6</v>
      </c>
      <c r="B7" s="3" t="s">
        <v>358</v>
      </c>
      <c r="C7" s="3">
        <v>160.5</v>
      </c>
      <c r="D7" s="3" t="s">
        <v>9</v>
      </c>
    </row>
    <row r="8" spans="1:4">
      <c r="A8" s="2" t="s">
        <v>44</v>
      </c>
      <c r="B8" s="2"/>
      <c r="C8" s="2">
        <f>SUM(C2:C7)</f>
        <v>619.8</v>
      </c>
      <c r="D8" s="2">
        <f>COUNTIF(D2:D7,Playlist!$I$5)</f>
        <v>0</v>
      </c>
    </row>
  </sheetData>
  <conditionalFormatting sqref="D2:D7">
    <cfRule type="cellIs" dxfId="3" priority="1" operator="equal">
      <formula>"On Hold"</formula>
    </cfRule>
    <cfRule type="containsText" dxfId="0" priority="2" operator="between" text="Yet to Start">
      <formula>NOT(ISERROR(SEARCH("Yet to Start",D2)))</formula>
    </cfRule>
    <cfRule type="containsText" dxfId="1" priority="3" operator="between" text="Completed">
      <formula>NOT(ISERROR(SEARCH("Completed",D2)))</formula>
    </cfRule>
    <cfRule type="containsText" dxfId="2" priority="4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7">
      <formula1>Playlist!$I$2:$I$5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"/>
  <sheetViews>
    <sheetView zoomScale="130" zoomScaleNormal="130" workbookViewId="0">
      <selection activeCell="F8" sqref="F8"/>
    </sheetView>
  </sheetViews>
  <sheetFormatPr defaultColWidth="9" defaultRowHeight="14.4" outlineLevelCol="3"/>
  <cols>
    <col min="1" max="1" width="5.42592592592593" customWidth="1"/>
    <col min="2" max="2" width="101.851851851852" customWidth="1"/>
    <col min="3" max="3" width="7" customWidth="1"/>
    <col min="4" max="4" width="13.712962962963" customWidth="1"/>
  </cols>
  <sheetData>
    <row r="1" spans="1:4">
      <c r="A1" s="1" t="str">
        <f>HYPERLINK(Playlist!C10,Playlist!$A$1)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359</v>
      </c>
      <c r="C2" s="3">
        <v>21.5</v>
      </c>
      <c r="D2" s="3" t="s">
        <v>9</v>
      </c>
    </row>
    <row r="3" spans="1:4">
      <c r="A3" s="3">
        <v>2</v>
      </c>
      <c r="B3" s="3" t="s">
        <v>360</v>
      </c>
      <c r="C3" s="3">
        <v>12.2</v>
      </c>
      <c r="D3" s="3" t="s">
        <v>9</v>
      </c>
    </row>
    <row r="4" spans="1:4">
      <c r="A4" s="3">
        <v>3</v>
      </c>
      <c r="B4" s="3" t="s">
        <v>361</v>
      </c>
      <c r="C4" s="3">
        <v>16.6</v>
      </c>
      <c r="D4" s="3" t="s">
        <v>9</v>
      </c>
    </row>
    <row r="5" spans="1:4">
      <c r="A5" s="3">
        <v>4</v>
      </c>
      <c r="B5" s="3" t="s">
        <v>197</v>
      </c>
      <c r="C5" s="3">
        <v>13.8</v>
      </c>
      <c r="D5" s="3" t="s">
        <v>9</v>
      </c>
    </row>
    <row r="6" spans="1:4">
      <c r="A6" s="3">
        <v>5</v>
      </c>
      <c r="B6" s="3" t="s">
        <v>362</v>
      </c>
      <c r="C6" s="3">
        <v>15.2</v>
      </c>
      <c r="D6" s="3" t="s">
        <v>9</v>
      </c>
    </row>
    <row r="7" spans="1:4">
      <c r="A7" s="3">
        <v>6</v>
      </c>
      <c r="B7" s="3" t="s">
        <v>363</v>
      </c>
      <c r="C7" s="3">
        <v>23.6</v>
      </c>
      <c r="D7" s="3" t="s">
        <v>9</v>
      </c>
    </row>
    <row r="8" spans="1:4">
      <c r="A8" s="3">
        <v>7</v>
      </c>
      <c r="B8" s="3" t="s">
        <v>364</v>
      </c>
      <c r="C8" s="3">
        <v>26.9</v>
      </c>
      <c r="D8" s="3" t="s">
        <v>9</v>
      </c>
    </row>
    <row r="9" spans="1:4">
      <c r="A9" s="3">
        <v>8</v>
      </c>
      <c r="B9" s="3" t="s">
        <v>365</v>
      </c>
      <c r="C9" s="3">
        <v>5.5</v>
      </c>
      <c r="D9" s="3" t="s">
        <v>9</v>
      </c>
    </row>
    <row r="10" spans="1:4">
      <c r="A10" s="3">
        <v>9</v>
      </c>
      <c r="B10" s="3" t="s">
        <v>366</v>
      </c>
      <c r="C10" s="3">
        <v>9.8</v>
      </c>
      <c r="D10" s="3" t="s">
        <v>9</v>
      </c>
    </row>
    <row r="11" spans="1:4">
      <c r="A11" s="3">
        <v>10</v>
      </c>
      <c r="B11" s="3" t="s">
        <v>367</v>
      </c>
      <c r="C11" s="3">
        <v>11.9</v>
      </c>
      <c r="D11" s="3" t="s">
        <v>9</v>
      </c>
    </row>
    <row r="12" spans="1:4">
      <c r="A12" s="3">
        <v>11</v>
      </c>
      <c r="B12" s="3" t="s">
        <v>368</v>
      </c>
      <c r="C12" s="3">
        <v>5.4</v>
      </c>
      <c r="D12" s="3" t="s">
        <v>9</v>
      </c>
    </row>
    <row r="13" spans="1:4">
      <c r="A13" s="3">
        <v>12</v>
      </c>
      <c r="B13" s="3" t="s">
        <v>369</v>
      </c>
      <c r="C13" s="3">
        <v>9.8</v>
      </c>
      <c r="D13" s="3" t="s">
        <v>9</v>
      </c>
    </row>
    <row r="14" spans="1:4">
      <c r="A14" s="3">
        <v>13</v>
      </c>
      <c r="B14" s="3" t="s">
        <v>370</v>
      </c>
      <c r="C14" s="3">
        <v>13.6</v>
      </c>
      <c r="D14" s="3" t="s">
        <v>9</v>
      </c>
    </row>
    <row r="15" spans="1:4">
      <c r="A15" s="3">
        <v>14</v>
      </c>
      <c r="B15" s="3" t="s">
        <v>371</v>
      </c>
      <c r="C15" s="3">
        <v>14.5</v>
      </c>
      <c r="D15" s="3" t="s">
        <v>9</v>
      </c>
    </row>
    <row r="16" spans="1:4">
      <c r="A16" s="3">
        <v>15</v>
      </c>
      <c r="B16" s="3" t="s">
        <v>372</v>
      </c>
      <c r="C16" s="3">
        <v>10.1</v>
      </c>
      <c r="D16" s="3" t="s">
        <v>9</v>
      </c>
    </row>
    <row r="17" spans="1:4">
      <c r="A17" s="3">
        <v>16</v>
      </c>
      <c r="B17" s="3" t="s">
        <v>373</v>
      </c>
      <c r="C17" s="3">
        <v>17.3</v>
      </c>
      <c r="D17" s="3" t="s">
        <v>9</v>
      </c>
    </row>
    <row r="18" spans="1:4">
      <c r="A18" s="3">
        <v>17</v>
      </c>
      <c r="B18" s="3" t="s">
        <v>165</v>
      </c>
      <c r="C18" s="3">
        <v>11</v>
      </c>
      <c r="D18" s="3" t="s">
        <v>9</v>
      </c>
    </row>
    <row r="19" spans="1:4">
      <c r="A19" s="3">
        <v>18</v>
      </c>
      <c r="B19" s="3" t="s">
        <v>374</v>
      </c>
      <c r="C19" s="3">
        <v>13</v>
      </c>
      <c r="D19" s="3" t="s">
        <v>9</v>
      </c>
    </row>
    <row r="20" spans="1:4">
      <c r="A20" s="3">
        <v>19</v>
      </c>
      <c r="B20" s="3" t="s">
        <v>375</v>
      </c>
      <c r="C20" s="3">
        <v>6.8</v>
      </c>
      <c r="D20" s="3" t="s">
        <v>9</v>
      </c>
    </row>
    <row r="21" spans="1:4">
      <c r="A21" s="3">
        <v>20</v>
      </c>
      <c r="B21" s="3" t="s">
        <v>376</v>
      </c>
      <c r="C21" s="3">
        <v>9.3</v>
      </c>
      <c r="D21" s="3" t="s">
        <v>9</v>
      </c>
    </row>
    <row r="22" spans="1:4">
      <c r="A22" s="3">
        <v>21</v>
      </c>
      <c r="B22" s="3" t="s">
        <v>377</v>
      </c>
      <c r="C22" s="3">
        <v>11.8</v>
      </c>
      <c r="D22" s="3" t="s">
        <v>9</v>
      </c>
    </row>
    <row r="23" spans="1:4">
      <c r="A23" s="3">
        <v>22</v>
      </c>
      <c r="B23" s="3" t="s">
        <v>378</v>
      </c>
      <c r="C23" s="3">
        <v>8.4</v>
      </c>
      <c r="D23" s="3" t="s">
        <v>9</v>
      </c>
    </row>
    <row r="24" spans="1:4">
      <c r="A24" s="3">
        <v>23</v>
      </c>
      <c r="B24" s="3" t="s">
        <v>379</v>
      </c>
      <c r="C24" s="3">
        <v>7.6</v>
      </c>
      <c r="D24" s="3" t="s">
        <v>9</v>
      </c>
    </row>
    <row r="25" spans="1:4">
      <c r="A25" s="3">
        <v>24</v>
      </c>
      <c r="B25" s="3" t="s">
        <v>380</v>
      </c>
      <c r="C25" s="3">
        <v>13.3</v>
      </c>
      <c r="D25" s="3" t="s">
        <v>9</v>
      </c>
    </row>
    <row r="26" spans="1:4">
      <c r="A26" s="3">
        <v>25</v>
      </c>
      <c r="B26" s="3" t="s">
        <v>381</v>
      </c>
      <c r="C26" s="3">
        <v>23.4</v>
      </c>
      <c r="D26" s="3" t="s">
        <v>9</v>
      </c>
    </row>
    <row r="27" spans="1:4">
      <c r="A27" s="3">
        <v>26</v>
      </c>
      <c r="B27" s="3" t="s">
        <v>382</v>
      </c>
      <c r="C27" s="3">
        <v>9.8</v>
      </c>
      <c r="D27" s="3" t="s">
        <v>9</v>
      </c>
    </row>
    <row r="28" spans="1:4">
      <c r="A28" s="3">
        <v>27</v>
      </c>
      <c r="B28" s="3" t="s">
        <v>383</v>
      </c>
      <c r="C28" s="3">
        <v>23</v>
      </c>
      <c r="D28" s="3" t="s">
        <v>9</v>
      </c>
    </row>
    <row r="29" spans="1:4">
      <c r="A29" s="3">
        <v>28</v>
      </c>
      <c r="B29" s="3" t="s">
        <v>174</v>
      </c>
      <c r="C29" s="3">
        <v>7.6</v>
      </c>
      <c r="D29" s="3" t="s">
        <v>9</v>
      </c>
    </row>
    <row r="30" spans="1:4">
      <c r="A30" s="3">
        <v>29</v>
      </c>
      <c r="B30" s="3" t="s">
        <v>172</v>
      </c>
      <c r="C30" s="3">
        <v>18.5</v>
      </c>
      <c r="D30" s="3" t="s">
        <v>9</v>
      </c>
    </row>
    <row r="31" spans="1:4">
      <c r="A31" s="3">
        <v>30</v>
      </c>
      <c r="B31" s="3" t="s">
        <v>384</v>
      </c>
      <c r="C31" s="3">
        <v>18.6</v>
      </c>
      <c r="D31" s="3" t="s">
        <v>9</v>
      </c>
    </row>
    <row r="32" spans="1:4">
      <c r="A32" s="3">
        <v>31</v>
      </c>
      <c r="B32" s="3" t="s">
        <v>385</v>
      </c>
      <c r="C32" s="3">
        <v>24.3</v>
      </c>
      <c r="D32" s="3" t="s">
        <v>9</v>
      </c>
    </row>
    <row r="33" spans="1:4">
      <c r="A33" s="3">
        <v>32</v>
      </c>
      <c r="B33" s="3" t="s">
        <v>386</v>
      </c>
      <c r="C33" s="3">
        <v>22</v>
      </c>
      <c r="D33" s="3" t="s">
        <v>9</v>
      </c>
    </row>
    <row r="34" spans="1:4">
      <c r="A34" s="3">
        <v>33</v>
      </c>
      <c r="B34" s="3" t="s">
        <v>387</v>
      </c>
      <c r="C34" s="3">
        <v>16.8</v>
      </c>
      <c r="D34" s="3" t="s">
        <v>9</v>
      </c>
    </row>
    <row r="35" spans="1:4">
      <c r="A35" s="3">
        <v>34</v>
      </c>
      <c r="B35" s="3" t="s">
        <v>388</v>
      </c>
      <c r="C35" s="3">
        <v>15.7</v>
      </c>
      <c r="D35" s="3" t="s">
        <v>9</v>
      </c>
    </row>
    <row r="36" spans="1:4">
      <c r="A36" s="3">
        <v>35</v>
      </c>
      <c r="B36" s="3" t="s">
        <v>171</v>
      </c>
      <c r="C36" s="3">
        <v>6.2</v>
      </c>
      <c r="D36" s="3" t="s">
        <v>9</v>
      </c>
    </row>
    <row r="37" spans="1:4">
      <c r="A37" s="3">
        <v>36</v>
      </c>
      <c r="B37" s="3" t="s">
        <v>389</v>
      </c>
      <c r="C37" s="3">
        <v>12.9</v>
      </c>
      <c r="D37" s="3" t="s">
        <v>9</v>
      </c>
    </row>
    <row r="38" spans="1:4">
      <c r="A38" s="3">
        <v>37</v>
      </c>
      <c r="B38" s="3" t="s">
        <v>390</v>
      </c>
      <c r="C38" s="3">
        <v>18.3</v>
      </c>
      <c r="D38" s="3" t="s">
        <v>9</v>
      </c>
    </row>
    <row r="39" spans="1:4">
      <c r="A39" s="3">
        <v>38</v>
      </c>
      <c r="B39" s="3" t="s">
        <v>391</v>
      </c>
      <c r="C39" s="3">
        <v>9.1</v>
      </c>
      <c r="D39" s="3" t="s">
        <v>9</v>
      </c>
    </row>
    <row r="40" spans="1:4">
      <c r="A40" s="3">
        <v>39</v>
      </c>
      <c r="B40" s="3" t="s">
        <v>392</v>
      </c>
      <c r="C40" s="3">
        <v>25.2</v>
      </c>
      <c r="D40" s="3" t="s">
        <v>9</v>
      </c>
    </row>
    <row r="41" spans="1:4">
      <c r="A41" s="3">
        <v>40</v>
      </c>
      <c r="B41" s="3" t="s">
        <v>393</v>
      </c>
      <c r="C41" s="3">
        <v>19.9</v>
      </c>
      <c r="D41" s="3" t="s">
        <v>9</v>
      </c>
    </row>
    <row r="42" spans="1:4">
      <c r="A42" s="3">
        <v>41</v>
      </c>
      <c r="B42" s="3" t="s">
        <v>394</v>
      </c>
      <c r="C42" s="3">
        <v>24.8</v>
      </c>
      <c r="D42" s="3" t="s">
        <v>9</v>
      </c>
    </row>
    <row r="43" spans="1:4">
      <c r="A43" s="3">
        <v>42</v>
      </c>
      <c r="B43" s="3" t="s">
        <v>109</v>
      </c>
      <c r="C43" s="3">
        <v>12</v>
      </c>
      <c r="D43" s="3" t="s">
        <v>9</v>
      </c>
    </row>
    <row r="44" spans="1:4">
      <c r="A44" s="3">
        <v>43</v>
      </c>
      <c r="B44" s="3" t="s">
        <v>108</v>
      </c>
      <c r="C44" s="3">
        <v>15.8</v>
      </c>
      <c r="D44" s="3" t="s">
        <v>9</v>
      </c>
    </row>
    <row r="45" spans="1:4">
      <c r="A45" s="3">
        <v>44</v>
      </c>
      <c r="B45" s="3" t="s">
        <v>107</v>
      </c>
      <c r="C45" s="3">
        <v>11.8</v>
      </c>
      <c r="D45" s="3" t="s">
        <v>9</v>
      </c>
    </row>
    <row r="46" spans="1:4">
      <c r="A46" s="3">
        <v>45</v>
      </c>
      <c r="B46" s="3" t="s">
        <v>106</v>
      </c>
      <c r="C46" s="3">
        <v>12.9</v>
      </c>
      <c r="D46" s="3" t="s">
        <v>9</v>
      </c>
    </row>
    <row r="47" spans="1:4">
      <c r="A47" s="3">
        <v>46</v>
      </c>
      <c r="B47" s="3" t="s">
        <v>395</v>
      </c>
      <c r="C47" s="3">
        <v>15.6</v>
      </c>
      <c r="D47" s="3" t="s">
        <v>9</v>
      </c>
    </row>
    <row r="48" spans="1:4">
      <c r="A48" s="3">
        <v>47</v>
      </c>
      <c r="B48" s="3" t="s">
        <v>396</v>
      </c>
      <c r="C48" s="3">
        <v>13.7</v>
      </c>
      <c r="D48" s="3" t="s">
        <v>9</v>
      </c>
    </row>
    <row r="49" spans="1:4">
      <c r="A49" s="3">
        <v>48</v>
      </c>
      <c r="B49" s="3" t="s">
        <v>176</v>
      </c>
      <c r="C49" s="3">
        <v>12.5</v>
      </c>
      <c r="D49" s="3" t="s">
        <v>9</v>
      </c>
    </row>
    <row r="50" spans="1:4">
      <c r="A50" s="3">
        <v>49</v>
      </c>
      <c r="B50" s="3" t="s">
        <v>397</v>
      </c>
      <c r="C50" s="3">
        <v>27.6</v>
      </c>
      <c r="D50" s="3" t="s">
        <v>9</v>
      </c>
    </row>
    <row r="51" spans="1:4">
      <c r="A51" s="3">
        <v>50</v>
      </c>
      <c r="B51" s="3" t="s">
        <v>398</v>
      </c>
      <c r="C51" s="3">
        <v>9.3</v>
      </c>
      <c r="D51" s="3" t="s">
        <v>9</v>
      </c>
    </row>
    <row r="52" spans="1:4">
      <c r="A52" s="3">
        <v>51</v>
      </c>
      <c r="B52" s="3" t="s">
        <v>399</v>
      </c>
      <c r="C52" s="3">
        <v>12.9</v>
      </c>
      <c r="D52" s="3" t="s">
        <v>9</v>
      </c>
    </row>
    <row r="53" spans="1:4">
      <c r="A53" s="3">
        <v>52</v>
      </c>
      <c r="B53" s="3" t="s">
        <v>400</v>
      </c>
      <c r="C53" s="3">
        <v>12.5</v>
      </c>
      <c r="D53" s="3" t="s">
        <v>9</v>
      </c>
    </row>
    <row r="54" spans="1:4">
      <c r="A54" s="3">
        <v>53</v>
      </c>
      <c r="B54" s="3" t="s">
        <v>401</v>
      </c>
      <c r="C54" s="3">
        <v>16.8</v>
      </c>
      <c r="D54" s="3" t="s">
        <v>9</v>
      </c>
    </row>
    <row r="55" spans="1:4">
      <c r="A55" s="3">
        <v>54</v>
      </c>
      <c r="B55" s="3" t="s">
        <v>201</v>
      </c>
      <c r="C55" s="3">
        <v>4.6</v>
      </c>
      <c r="D55" s="3" t="s">
        <v>9</v>
      </c>
    </row>
    <row r="56" spans="1:4">
      <c r="A56" s="3">
        <v>55</v>
      </c>
      <c r="B56" s="3" t="s">
        <v>402</v>
      </c>
      <c r="C56" s="3">
        <v>60.5</v>
      </c>
      <c r="D56" s="3" t="s">
        <v>9</v>
      </c>
    </row>
    <row r="57" spans="1:4">
      <c r="A57" s="3">
        <v>56</v>
      </c>
      <c r="B57" s="3" t="s">
        <v>403</v>
      </c>
      <c r="C57" s="3">
        <v>35.3</v>
      </c>
      <c r="D57" s="3" t="s">
        <v>9</v>
      </c>
    </row>
    <row r="58" spans="1:4">
      <c r="A58" s="3">
        <v>57</v>
      </c>
      <c r="B58" s="3" t="s">
        <v>404</v>
      </c>
      <c r="C58" s="3">
        <v>59.7</v>
      </c>
      <c r="D58" s="3" t="s">
        <v>9</v>
      </c>
    </row>
    <row r="59" spans="1:4">
      <c r="A59" s="3">
        <v>58</v>
      </c>
      <c r="B59" s="3" t="s">
        <v>405</v>
      </c>
      <c r="C59" s="3">
        <v>67.1</v>
      </c>
      <c r="D59" s="3" t="s">
        <v>9</v>
      </c>
    </row>
    <row r="60" spans="1:4">
      <c r="A60" s="3">
        <v>59</v>
      </c>
      <c r="B60" s="3" t="s">
        <v>406</v>
      </c>
      <c r="C60" s="3">
        <v>57.8</v>
      </c>
      <c r="D60" s="3" t="s">
        <v>9</v>
      </c>
    </row>
    <row r="61" spans="1:4">
      <c r="A61" s="3">
        <v>60</v>
      </c>
      <c r="B61" s="3" t="s">
        <v>407</v>
      </c>
      <c r="C61" s="3">
        <v>66.7</v>
      </c>
      <c r="D61" s="3" t="s">
        <v>9</v>
      </c>
    </row>
    <row r="62" spans="1:4">
      <c r="A62" s="3">
        <v>61</v>
      </c>
      <c r="B62" s="3" t="s">
        <v>408</v>
      </c>
      <c r="C62" s="3">
        <v>55.3</v>
      </c>
      <c r="D62" s="3" t="s">
        <v>9</v>
      </c>
    </row>
    <row r="63" spans="1:4">
      <c r="A63" s="3">
        <v>62</v>
      </c>
      <c r="B63" s="3" t="s">
        <v>409</v>
      </c>
      <c r="C63" s="3">
        <v>57.8</v>
      </c>
      <c r="D63" s="3" t="s">
        <v>9</v>
      </c>
    </row>
    <row r="64" spans="1:4">
      <c r="A64" s="3">
        <v>63</v>
      </c>
      <c r="B64" s="3" t="s">
        <v>410</v>
      </c>
      <c r="C64" s="3">
        <v>70.3</v>
      </c>
      <c r="D64" s="3" t="s">
        <v>9</v>
      </c>
    </row>
    <row r="65" spans="1:4">
      <c r="A65" s="3">
        <v>64</v>
      </c>
      <c r="B65" s="3" t="s">
        <v>411</v>
      </c>
      <c r="C65" s="3">
        <v>55</v>
      </c>
      <c r="D65" s="3" t="s">
        <v>9</v>
      </c>
    </row>
    <row r="66" spans="1:4">
      <c r="A66" s="3">
        <v>65</v>
      </c>
      <c r="B66" s="3" t="s">
        <v>412</v>
      </c>
      <c r="C66" s="3">
        <v>64.1</v>
      </c>
      <c r="D66" s="3" t="s">
        <v>9</v>
      </c>
    </row>
    <row r="67" spans="1:4">
      <c r="A67" s="3">
        <v>66</v>
      </c>
      <c r="B67" s="3" t="s">
        <v>202</v>
      </c>
      <c r="C67" s="3">
        <v>16.4</v>
      </c>
      <c r="D67" s="3" t="s">
        <v>9</v>
      </c>
    </row>
    <row r="68" spans="1:4">
      <c r="A68" s="3">
        <v>67</v>
      </c>
      <c r="B68" s="3" t="s">
        <v>413</v>
      </c>
      <c r="C68" s="3">
        <v>60.9</v>
      </c>
      <c r="D68" s="3" t="s">
        <v>9</v>
      </c>
    </row>
    <row r="69" spans="1:4">
      <c r="A69" s="3">
        <v>68</v>
      </c>
      <c r="B69" s="3" t="s">
        <v>205</v>
      </c>
      <c r="C69" s="3">
        <v>8</v>
      </c>
      <c r="D69" s="3" t="s">
        <v>9</v>
      </c>
    </row>
    <row r="70" spans="1:4">
      <c r="A70" s="3">
        <v>69</v>
      </c>
      <c r="B70" s="3" t="s">
        <v>414</v>
      </c>
      <c r="C70" s="3">
        <v>71</v>
      </c>
      <c r="D70" s="3" t="s">
        <v>9</v>
      </c>
    </row>
    <row r="71" spans="1:4">
      <c r="A71" s="3">
        <v>70</v>
      </c>
      <c r="B71" s="3" t="s">
        <v>415</v>
      </c>
      <c r="C71" s="3">
        <v>46.3</v>
      </c>
      <c r="D71" s="3" t="s">
        <v>9</v>
      </c>
    </row>
    <row r="72" spans="1:4">
      <c r="A72" s="3">
        <v>71</v>
      </c>
      <c r="B72" s="3" t="s">
        <v>416</v>
      </c>
      <c r="C72" s="3">
        <v>7.8</v>
      </c>
      <c r="D72" s="3" t="s">
        <v>9</v>
      </c>
    </row>
    <row r="73" spans="1:4">
      <c r="A73" s="3">
        <v>72</v>
      </c>
      <c r="B73" s="3" t="s">
        <v>417</v>
      </c>
      <c r="C73" s="3">
        <v>9.7</v>
      </c>
      <c r="D73" s="3" t="s">
        <v>9</v>
      </c>
    </row>
    <row r="74" spans="1:4">
      <c r="A74" s="3">
        <v>73</v>
      </c>
      <c r="B74" s="3" t="s">
        <v>122</v>
      </c>
      <c r="C74" s="3">
        <v>2</v>
      </c>
      <c r="D74" s="3" t="s">
        <v>9</v>
      </c>
    </row>
    <row r="75" spans="1:4">
      <c r="A75" s="3">
        <v>74</v>
      </c>
      <c r="B75" s="3" t="s">
        <v>123</v>
      </c>
      <c r="C75" s="3">
        <v>2.3</v>
      </c>
      <c r="D75" s="3" t="s">
        <v>9</v>
      </c>
    </row>
    <row r="76" spans="1:4">
      <c r="A76" s="3">
        <v>75</v>
      </c>
      <c r="B76" s="3" t="s">
        <v>130</v>
      </c>
      <c r="C76" s="3">
        <v>12.4</v>
      </c>
      <c r="D76" s="3" t="s">
        <v>9</v>
      </c>
    </row>
    <row r="77" spans="1:4">
      <c r="A77" s="2" t="s">
        <v>44</v>
      </c>
      <c r="B77" s="2"/>
      <c r="C77" s="2">
        <f>SUM(C2:C76)</f>
        <v>1669.4</v>
      </c>
      <c r="D77" s="2">
        <f>COUNTIF(DSIQ!D2:D76,Playlist!$I$5)</f>
        <v>0</v>
      </c>
    </row>
  </sheetData>
  <conditionalFormatting sqref="D2:D76">
    <cfRule type="containsText" dxfId="0" priority="1" operator="between" text="Start">
      <formula>NOT(ISERROR(SEARCH("Start",D2)))</formula>
    </cfRule>
    <cfRule type="containsText" dxfId="1" priority="2" operator="between" text="Completed">
      <formula>NOT(ISERROR(SEARCH("Completed",D2)))</formula>
    </cfRule>
    <cfRule type="containsText" dxfId="2" priority="3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76">
      <formula1>Playlist!$I$2:$I$5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45" zoomScaleNormal="145" topLeftCell="B1" workbookViewId="0">
      <selection activeCell="B15" sqref="B15"/>
    </sheetView>
  </sheetViews>
  <sheetFormatPr defaultColWidth="9" defaultRowHeight="14.4" outlineLevelRow="7" outlineLevelCol="3"/>
  <cols>
    <col min="2" max="2" width="80.4259259259259" customWidth="1"/>
    <col min="3" max="3" width="25" customWidth="1"/>
    <col min="4" max="4" width="33.287037037037" customWidth="1"/>
  </cols>
  <sheetData>
    <row r="1" spans="1:4">
      <c r="A1" s="1" t="str">
        <f>HYPERLINK(Playlist!C10,Playlist!$A$1)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418</v>
      </c>
      <c r="C2" s="3">
        <v>90</v>
      </c>
      <c r="D2" s="3" t="s">
        <v>18</v>
      </c>
    </row>
    <row r="3" spans="1:4">
      <c r="A3" s="3">
        <v>2</v>
      </c>
      <c r="B3" s="3" t="s">
        <v>419</v>
      </c>
      <c r="C3" s="3">
        <v>89</v>
      </c>
      <c r="D3" s="3" t="s">
        <v>18</v>
      </c>
    </row>
    <row r="4" spans="1:4">
      <c r="A4" s="3">
        <v>3</v>
      </c>
      <c r="B4" s="3" t="s">
        <v>420</v>
      </c>
      <c r="C4" s="3">
        <v>95</v>
      </c>
      <c r="D4" s="3" t="s">
        <v>18</v>
      </c>
    </row>
    <row r="5" spans="1:4">
      <c r="A5" s="3">
        <v>4</v>
      </c>
      <c r="B5" s="3" t="s">
        <v>421</v>
      </c>
      <c r="C5" s="3">
        <v>87</v>
      </c>
      <c r="D5" s="3" t="s">
        <v>12</v>
      </c>
    </row>
    <row r="6" spans="1:4">
      <c r="A6" s="3">
        <v>5</v>
      </c>
      <c r="B6" s="3" t="s">
        <v>422</v>
      </c>
      <c r="C6" s="3">
        <v>92</v>
      </c>
      <c r="D6" s="3" t="s">
        <v>9</v>
      </c>
    </row>
    <row r="7" spans="1:4">
      <c r="A7" s="3">
        <v>6</v>
      </c>
      <c r="B7" s="3" t="s">
        <v>423</v>
      </c>
      <c r="C7" s="3">
        <v>98.6</v>
      </c>
      <c r="D7" s="3" t="s">
        <v>9</v>
      </c>
    </row>
    <row r="8" spans="1:4">
      <c r="A8" s="3">
        <v>7</v>
      </c>
      <c r="B8" s="3" t="s">
        <v>424</v>
      </c>
      <c r="C8" s="3">
        <v>81.9</v>
      </c>
      <c r="D8" s="3" t="s">
        <v>9</v>
      </c>
    </row>
  </sheetData>
  <conditionalFormatting sqref="D1">
    <cfRule type="containsText" dxfId="0" priority="1" operator="between" text="Start">
      <formula>NOT(ISERROR(SEARCH("Start",D1)))</formula>
    </cfRule>
    <cfRule type="containsText" dxfId="1" priority="2" operator="between" text="Completed">
      <formula>NOT(ISERROR(SEARCH("Completed",D1)))</formula>
    </cfRule>
    <cfRule type="containsText" dxfId="2" priority="3" operator="between" text="In Progress">
      <formula>NOT(ISERROR(SEARCH("In Progress",D1)))</formula>
    </cfRule>
  </conditionalFormatting>
  <conditionalFormatting sqref="D2:D8">
    <cfRule type="containsText" dxfId="0" priority="4" operator="between" text="Start">
      <formula>NOT(ISERROR(SEARCH("Start",D2)))</formula>
    </cfRule>
    <cfRule type="containsText" dxfId="1" priority="5" operator="between" text="Completed">
      <formula>NOT(ISERROR(SEARCH("Completed",D2)))</formula>
    </cfRule>
    <cfRule type="containsText" dxfId="2" priority="6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8">
      <formula1>Playlist!$I$2:$I$5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75" zoomScaleNormal="175" workbookViewId="0">
      <selection activeCell="B10" sqref="B10"/>
    </sheetView>
  </sheetViews>
  <sheetFormatPr defaultColWidth="9" defaultRowHeight="14.4" outlineLevelRow="7" outlineLevelCol="3"/>
  <cols>
    <col min="1" max="1" width="20.287037037037" customWidth="1"/>
    <col min="2" max="2" width="57.4259259259259" customWidth="1"/>
    <col min="3" max="3" width="17.287037037037" customWidth="1"/>
    <col min="4" max="4" width="21.5740740740741" customWidth="1"/>
  </cols>
  <sheetData>
    <row r="1" spans="1:4">
      <c r="A1" s="1" t="str">
        <f>HYPERLINK(Playlist!C10,Playlist!$A$1)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425</v>
      </c>
      <c r="C2" s="3">
        <v>105</v>
      </c>
      <c r="D2" s="3" t="s">
        <v>9</v>
      </c>
    </row>
    <row r="3" spans="1:4">
      <c r="A3" s="3">
        <v>2</v>
      </c>
      <c r="B3" s="3" t="s">
        <v>426</v>
      </c>
      <c r="C3" s="3">
        <v>110</v>
      </c>
      <c r="D3" s="3" t="s">
        <v>9</v>
      </c>
    </row>
    <row r="4" spans="1:4">
      <c r="A4" s="3">
        <v>3</v>
      </c>
      <c r="B4" s="3" t="s">
        <v>427</v>
      </c>
      <c r="C4" s="3">
        <v>120</v>
      </c>
      <c r="D4" s="3" t="s">
        <v>9</v>
      </c>
    </row>
    <row r="5" spans="1:4">
      <c r="A5" s="3">
        <v>4</v>
      </c>
      <c r="B5" s="3" t="s">
        <v>428</v>
      </c>
      <c r="C5" s="3">
        <v>78</v>
      </c>
      <c r="D5" s="3" t="s">
        <v>9</v>
      </c>
    </row>
    <row r="6" spans="1:4">
      <c r="A6" s="3">
        <v>5</v>
      </c>
      <c r="B6" s="3" t="s">
        <v>429</v>
      </c>
      <c r="C6" s="3">
        <v>70</v>
      </c>
      <c r="D6" s="3" t="s">
        <v>9</v>
      </c>
    </row>
    <row r="7" spans="1:4">
      <c r="A7" s="3">
        <v>6</v>
      </c>
      <c r="B7" s="3" t="s">
        <v>430</v>
      </c>
      <c r="C7" s="3">
        <v>78.6</v>
      </c>
      <c r="D7" s="3" t="s">
        <v>9</v>
      </c>
    </row>
    <row r="8" spans="1:4">
      <c r="A8" s="3">
        <v>7</v>
      </c>
      <c r="B8" s="3" t="s">
        <v>431</v>
      </c>
      <c r="C8" s="3">
        <v>83.9</v>
      </c>
      <c r="D8" s="3" t="s">
        <v>9</v>
      </c>
    </row>
  </sheetData>
  <conditionalFormatting sqref="D1">
    <cfRule type="containsText" dxfId="0" priority="1" operator="between" text="Start">
      <formula>NOT(ISERROR(SEARCH("Start",D1)))</formula>
    </cfRule>
    <cfRule type="containsText" dxfId="1" priority="2" operator="between" text="Completed">
      <formula>NOT(ISERROR(SEARCH("Completed",D1)))</formula>
    </cfRule>
    <cfRule type="containsText" dxfId="2" priority="3" operator="between" text="In Progress">
      <formula>NOT(ISERROR(SEARCH("In Progress",D1)))</formula>
    </cfRule>
  </conditionalFormatting>
  <conditionalFormatting sqref="D2:D8">
    <cfRule type="containsText" dxfId="0" priority="4" operator="between" text="Start">
      <formula>NOT(ISERROR(SEARCH("Start",D2)))</formula>
    </cfRule>
    <cfRule type="containsText" dxfId="1" priority="5" operator="between" text="Completed">
      <formula>NOT(ISERROR(SEARCH("Completed",D2)))</formula>
    </cfRule>
    <cfRule type="containsText" dxfId="2" priority="6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8">
      <formula1>Playlist!$I$2:$I$5</formula1>
    </dataValidation>
  </dataValidation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90" zoomScaleNormal="190" workbookViewId="0">
      <selection activeCell="B11" sqref="B11"/>
    </sheetView>
  </sheetViews>
  <sheetFormatPr defaultColWidth="9" defaultRowHeight="14.4" outlineLevelRow="5" outlineLevelCol="3"/>
  <cols>
    <col min="2" max="2" width="88.712962962963" customWidth="1"/>
    <col min="3" max="3" width="29.8518518518519" customWidth="1"/>
  </cols>
  <sheetData>
    <row r="1" spans="1:4">
      <c r="A1" s="1" t="str">
        <f>HYPERLINK(Playlist!C10,Playlist!$A$1)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432</v>
      </c>
      <c r="C2" s="3">
        <v>73</v>
      </c>
      <c r="D2" s="3" t="s">
        <v>9</v>
      </c>
    </row>
    <row r="3" spans="1:4">
      <c r="A3" s="3">
        <v>2</v>
      </c>
      <c r="B3" s="3" t="s">
        <v>433</v>
      </c>
      <c r="C3" s="3">
        <v>110</v>
      </c>
      <c r="D3" s="3" t="s">
        <v>9</v>
      </c>
    </row>
    <row r="4" spans="1:4">
      <c r="A4" s="3">
        <v>3</v>
      </c>
      <c r="B4" s="3" t="s">
        <v>434</v>
      </c>
      <c r="C4" s="3">
        <v>63</v>
      </c>
      <c r="D4" s="3" t="s">
        <v>9</v>
      </c>
    </row>
    <row r="5" spans="1:4">
      <c r="A5" s="3">
        <v>4</v>
      </c>
      <c r="B5" s="3" t="s">
        <v>435</v>
      </c>
      <c r="C5" s="3">
        <v>74</v>
      </c>
      <c r="D5" s="3" t="s">
        <v>9</v>
      </c>
    </row>
    <row r="6" spans="1:4">
      <c r="A6" s="3">
        <v>5</v>
      </c>
      <c r="B6" s="3" t="s">
        <v>436</v>
      </c>
      <c r="C6" s="3">
        <v>70</v>
      </c>
      <c r="D6" s="3" t="s">
        <v>9</v>
      </c>
    </row>
  </sheetData>
  <conditionalFormatting sqref="D1">
    <cfRule type="containsText" dxfId="0" priority="1" operator="between" text="Start">
      <formula>NOT(ISERROR(SEARCH("Start",D1)))</formula>
    </cfRule>
    <cfRule type="containsText" dxfId="1" priority="2" operator="between" text="Completed">
      <formula>NOT(ISERROR(SEARCH("Completed",D1)))</formula>
    </cfRule>
    <cfRule type="containsText" dxfId="2" priority="3" operator="between" text="In Progress">
      <formula>NOT(ISERROR(SEARCH("In Progress",D1)))</formula>
    </cfRule>
  </conditionalFormatting>
  <conditionalFormatting sqref="D2:D6">
    <cfRule type="containsText" dxfId="0" priority="4" operator="between" text="Start">
      <formula>NOT(ISERROR(SEARCH("Start",D2)))</formula>
    </cfRule>
    <cfRule type="containsText" dxfId="1" priority="5" operator="between" text="Completed">
      <formula>NOT(ISERROR(SEARCH("Completed",D2)))</formula>
    </cfRule>
    <cfRule type="containsText" dxfId="2" priority="6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6">
      <formula1>Playlist!$I$2:$I$5</formula1>
    </dataValidation>
  </dataValidation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zoomScale="160" zoomScaleNormal="160" workbookViewId="0">
      <selection activeCell="B17" sqref="$A1:$XFD1048576"/>
    </sheetView>
  </sheetViews>
  <sheetFormatPr defaultColWidth="9" defaultRowHeight="14.4" outlineLevelCol="3"/>
  <cols>
    <col min="1" max="1" width="18.287037037037" customWidth="1"/>
    <col min="2" max="2" width="83.1388888888889" customWidth="1"/>
    <col min="3" max="3" width="28.5740740740741" customWidth="1"/>
    <col min="4" max="4" width="24.1388888888889" customWidth="1"/>
  </cols>
  <sheetData>
    <row r="1" spans="1:4">
      <c r="A1" s="1" t="str">
        <f>HYPERLINK(Playlist!C10,Playlist!$A$1)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437</v>
      </c>
      <c r="C2" s="3">
        <v>21.5</v>
      </c>
      <c r="D2" s="3" t="s">
        <v>9</v>
      </c>
    </row>
    <row r="3" spans="1:4">
      <c r="A3" s="3">
        <v>2</v>
      </c>
      <c r="B3" s="3" t="s">
        <v>438</v>
      </c>
      <c r="C3" s="3">
        <v>110.2</v>
      </c>
      <c r="D3" s="3" t="s">
        <v>9</v>
      </c>
    </row>
    <row r="4" spans="1:4">
      <c r="A4" s="3">
        <v>3</v>
      </c>
      <c r="B4" s="3" t="s">
        <v>439</v>
      </c>
      <c r="C4" s="3">
        <v>74.6</v>
      </c>
      <c r="D4" s="3" t="s">
        <v>9</v>
      </c>
    </row>
    <row r="5" spans="1:4">
      <c r="A5" s="3">
        <v>4</v>
      </c>
      <c r="B5" s="3" t="s">
        <v>440</v>
      </c>
      <c r="C5" s="3">
        <v>87.8</v>
      </c>
      <c r="D5" s="3" t="s">
        <v>9</v>
      </c>
    </row>
    <row r="6" spans="1:4">
      <c r="A6" s="3">
        <v>5</v>
      </c>
      <c r="B6" s="3" t="s">
        <v>441</v>
      </c>
      <c r="C6" s="3">
        <v>61.1</v>
      </c>
      <c r="D6" s="3" t="s">
        <v>9</v>
      </c>
    </row>
    <row r="7" spans="1:4">
      <c r="A7" s="3">
        <v>6</v>
      </c>
      <c r="B7" s="3" t="s">
        <v>442</v>
      </c>
      <c r="C7" s="3">
        <v>54.07</v>
      </c>
      <c r="D7" s="3" t="s">
        <v>9</v>
      </c>
    </row>
    <row r="8" spans="1:4">
      <c r="A8" s="3">
        <v>7</v>
      </c>
      <c r="B8" s="3" t="s">
        <v>443</v>
      </c>
      <c r="C8" s="3">
        <v>48.48</v>
      </c>
      <c r="D8" s="3" t="s">
        <v>9</v>
      </c>
    </row>
    <row r="9" spans="1:4">
      <c r="A9" s="3">
        <v>8</v>
      </c>
      <c r="B9" s="3" t="s">
        <v>444</v>
      </c>
      <c r="C9" s="3">
        <v>45.02</v>
      </c>
      <c r="D9" s="3" t="s">
        <v>9</v>
      </c>
    </row>
    <row r="10" spans="1:4">
      <c r="A10" s="3">
        <v>9</v>
      </c>
      <c r="B10" s="3" t="s">
        <v>445</v>
      </c>
      <c r="C10" s="3">
        <v>45.22</v>
      </c>
      <c r="D10" s="3" t="s">
        <v>9</v>
      </c>
    </row>
    <row r="11" spans="1:4">
      <c r="A11" s="3">
        <v>10</v>
      </c>
      <c r="B11" s="3" t="s">
        <v>446</v>
      </c>
      <c r="C11" s="3">
        <v>45.3</v>
      </c>
      <c r="D11" s="3" t="s">
        <v>9</v>
      </c>
    </row>
    <row r="12" spans="1:4">
      <c r="A12" s="3">
        <v>11</v>
      </c>
      <c r="B12" s="3" t="s">
        <v>447</v>
      </c>
      <c r="C12" s="3">
        <v>67</v>
      </c>
      <c r="D12" s="3" t="s">
        <v>9</v>
      </c>
    </row>
  </sheetData>
  <conditionalFormatting sqref="D2:D12">
    <cfRule type="containsText" dxfId="0" priority="1" operator="between" text="Start">
      <formula>NOT(ISERROR(SEARCH("Start",D2)))</formula>
    </cfRule>
    <cfRule type="containsText" dxfId="1" priority="2" operator="between" text="Completed">
      <formula>NOT(ISERROR(SEARCH("Completed",D2)))</formula>
    </cfRule>
    <cfRule type="containsText" dxfId="2" priority="3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12">
      <formula1>Playlist!$I$2:$I$5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zoomScale="85" zoomScaleNormal="85" topLeftCell="A11" workbookViewId="0">
      <selection activeCell="B22" sqref="$A1:$XFD1048576"/>
    </sheetView>
  </sheetViews>
  <sheetFormatPr defaultColWidth="15.4259259259259" defaultRowHeight="36.75" customHeight="1"/>
  <cols>
    <col min="1" max="1" width="34.712962962963" customWidth="1"/>
    <col min="2" max="2" width="23.8518518518519" customWidth="1"/>
    <col min="15" max="15" width="20.5740740740741" customWidth="1"/>
    <col min="16" max="16" width="28" customWidth="1"/>
  </cols>
  <sheetData>
    <row r="1" customHeight="1" spans="1:15">
      <c r="A1" s="5" t="s">
        <v>45</v>
      </c>
      <c r="B1" s="6" t="str">
        <f>Playlist!I2</f>
        <v>Yet to Start</v>
      </c>
      <c r="C1" s="6"/>
      <c r="D1" s="6" t="str">
        <f>Playlist!I3</f>
        <v>In Progress</v>
      </c>
      <c r="E1" s="6"/>
      <c r="F1" s="6" t="str">
        <f>Playlist!I4</f>
        <v>On Hold</v>
      </c>
      <c r="G1" s="6"/>
      <c r="H1" s="6" t="str">
        <f>Playlist!I5</f>
        <v>Completed</v>
      </c>
      <c r="I1" s="6"/>
      <c r="J1" s="6" t="s">
        <v>46</v>
      </c>
      <c r="K1" s="6"/>
      <c r="L1" s="6" t="s">
        <v>44</v>
      </c>
      <c r="M1" s="6"/>
      <c r="N1" s="12" t="s">
        <v>44</v>
      </c>
      <c r="O1" s="12" t="s">
        <v>47</v>
      </c>
    </row>
    <row r="2" customHeight="1" spans="1:15">
      <c r="A2" s="7"/>
      <c r="B2" s="8" t="s">
        <v>48</v>
      </c>
      <c r="C2" s="8" t="s">
        <v>4</v>
      </c>
      <c r="D2" s="8" t="s">
        <v>48</v>
      </c>
      <c r="E2" s="8" t="s">
        <v>4</v>
      </c>
      <c r="F2" s="8" t="s">
        <v>48</v>
      </c>
      <c r="G2" s="8" t="s">
        <v>4</v>
      </c>
      <c r="H2" s="8" t="s">
        <v>48</v>
      </c>
      <c r="I2" s="8" t="s">
        <v>4</v>
      </c>
      <c r="J2" s="8" t="s">
        <v>48</v>
      </c>
      <c r="K2" s="8" t="s">
        <v>4</v>
      </c>
      <c r="L2" s="8" t="s">
        <v>48</v>
      </c>
      <c r="M2" s="8" t="s">
        <v>4</v>
      </c>
      <c r="N2" s="13" t="s">
        <v>49</v>
      </c>
      <c r="O2" s="12"/>
    </row>
    <row r="3" customHeight="1" spans="1:15">
      <c r="A3" s="9" t="str">
        <f>HYPERLINK(Playlist!C2,Playlist!B2)</f>
        <v>Python</v>
      </c>
      <c r="B3" s="10">
        <f ca="1">COUNTIF(INDIRECT("'"&amp;$A3&amp;"'!$D:$D"),B$1)</f>
        <v>45</v>
      </c>
      <c r="C3" s="10">
        <f ca="1">SUMIF(INDIRECT("'"&amp;$A3&amp;"'!$D:$D"),B$1,INDIRECT("'"&amp;$A3&amp;"'!$C:$C"))</f>
        <v>573.6</v>
      </c>
      <c r="D3" s="10">
        <f ca="1">COUNTIF(INDIRECT("'"&amp;$A3&amp;"'!$D:$D"),D$1)</f>
        <v>0</v>
      </c>
      <c r="E3" s="10">
        <f ca="1">SUMIF(INDIRECT("'"&amp;$A3&amp;"'!$D:$D"),D$1,INDIRECT("'"&amp;$A3&amp;"'!$C:$C"))</f>
        <v>0</v>
      </c>
      <c r="F3" s="10">
        <f ca="1">COUNTIF(INDIRECT("'"&amp;$A3&amp;"'!$D:$D"),F$1)</f>
        <v>0</v>
      </c>
      <c r="G3" s="10">
        <f ca="1">SUMIF(INDIRECT("'"&amp;$A3&amp;"'!$D:$D"),F$1,INDIRECT("'"&amp;$A3&amp;"'!$C:$C"))</f>
        <v>0</v>
      </c>
      <c r="H3" s="10">
        <f ca="1">COUNTIF(INDIRECT("'"&amp;$A3&amp;"'!$D:$D"),H$1)</f>
        <v>7</v>
      </c>
      <c r="I3" s="10">
        <f ca="1">SUMIF(INDIRECT("'"&amp;$A3&amp;"'!$D:$D"),H$1,INDIRECT("'"&amp;$A3&amp;"'!$C:$C"))</f>
        <v>134.9</v>
      </c>
      <c r="J3" s="14">
        <f ca="1" t="shared" ref="J3:J15" si="0">SUM(B3,D3)</f>
        <v>45</v>
      </c>
      <c r="K3" s="14">
        <f ca="1" t="shared" ref="K3:K15" si="1">SUM(C3,E3)</f>
        <v>573.6</v>
      </c>
      <c r="L3" s="14">
        <f ca="1" t="shared" ref="L3:L15" si="2">SUM(B3,D3,F3,H3)</f>
        <v>52</v>
      </c>
      <c r="M3" s="14">
        <f ca="1" t="shared" ref="M3:M15" si="3">SUM(C3,E3,I3)</f>
        <v>708.5</v>
      </c>
      <c r="N3" s="14">
        <f ca="1">ROUND(M3/60,2)</f>
        <v>11.81</v>
      </c>
      <c r="O3" s="14">
        <f ca="1" t="shared" ref="O3:O10" si="4">ROUND(((H3+F3)/L3)*100,2)</f>
        <v>13.46</v>
      </c>
    </row>
    <row r="4" customHeight="1" spans="1:15">
      <c r="A4" s="9" t="str">
        <f>HYPERLINK(Playlist!C3,Playlist!B3)</f>
        <v>Stats</v>
      </c>
      <c r="B4" s="10">
        <f ca="1">COUNTIF(INDIRECT("'"&amp;$A4&amp;"'!$D:$D"),B$1)</f>
        <v>28</v>
      </c>
      <c r="C4" s="10">
        <f ca="1" t="shared" ref="C4:C9" si="5">SUMIF(INDIRECT("'"&amp;$A4&amp;"'!$D:$D"),B$1,INDIRECT("'"&amp;$A4&amp;"'!$C:$C"))</f>
        <v>282.2</v>
      </c>
      <c r="D4" s="10">
        <f ca="1" t="shared" ref="D4:D9" si="6">COUNTIF(INDIRECT("'"&amp;$A4&amp;"'!$D:$D"),D$1)</f>
        <v>0</v>
      </c>
      <c r="E4" s="10">
        <f ca="1" t="shared" ref="E4:E9" si="7">SUMIF(INDIRECT("'"&amp;$A4&amp;"'!$D:$D"),D$1,INDIRECT("'"&amp;$A4&amp;"'!$C:$C"))</f>
        <v>0</v>
      </c>
      <c r="F4" s="10">
        <f ca="1" t="shared" ref="F4:F9" si="8">COUNTIF(INDIRECT("'"&amp;$A4&amp;"'!$D:$D"),F$1)</f>
        <v>0</v>
      </c>
      <c r="G4" s="10">
        <f ca="1" t="shared" ref="G4:G9" si="9">SUMIF(INDIRECT("'"&amp;$A4&amp;"'!$D:$D"),F$1,INDIRECT("'"&amp;$A4&amp;"'!$C:$C"))</f>
        <v>0</v>
      </c>
      <c r="H4" s="10">
        <f ca="1" t="shared" ref="H4:H9" si="10">COUNTIF(INDIRECT("'"&amp;$A4&amp;"'!$D:$D"),H$1)</f>
        <v>0</v>
      </c>
      <c r="I4" s="10">
        <f ca="1" t="shared" ref="I4:I9" si="11">SUMIF(INDIRECT("'"&amp;$A4&amp;"'!$D:$D"),H$1,INDIRECT("'"&amp;$A4&amp;"'!$C:$C"))</f>
        <v>0</v>
      </c>
      <c r="J4" s="14">
        <f ca="1" t="shared" si="0"/>
        <v>28</v>
      </c>
      <c r="K4" s="14">
        <f ca="1" t="shared" si="1"/>
        <v>282.2</v>
      </c>
      <c r="L4" s="14">
        <f ca="1" t="shared" si="2"/>
        <v>28</v>
      </c>
      <c r="M4" s="14">
        <f ca="1" t="shared" si="3"/>
        <v>282.2</v>
      </c>
      <c r="N4" s="14">
        <f ca="1" t="shared" ref="N4:N15" si="12">ROUND(M4/60,2)</f>
        <v>4.7</v>
      </c>
      <c r="O4" s="14">
        <f ca="1" t="shared" si="4"/>
        <v>0</v>
      </c>
    </row>
    <row r="5" customHeight="1" spans="1:15">
      <c r="A5" s="9" t="str">
        <f>HYPERLINK(Playlist!C4,Playlist!B4)</f>
        <v>ML</v>
      </c>
      <c r="B5" s="10">
        <f ca="1" t="shared" ref="B5:B9" si="13">COUNTIF(INDIRECT("'"&amp;$A5&amp;"'!$D:$D"),B$1)</f>
        <v>146</v>
      </c>
      <c r="C5" s="10">
        <f ca="1" t="shared" si="5"/>
        <v>2069.2</v>
      </c>
      <c r="D5" s="10">
        <f ca="1" t="shared" si="6"/>
        <v>0</v>
      </c>
      <c r="E5" s="10">
        <f ca="1" t="shared" si="7"/>
        <v>0</v>
      </c>
      <c r="F5" s="10">
        <f ca="1" t="shared" si="8"/>
        <v>0</v>
      </c>
      <c r="G5" s="10">
        <f ca="1" t="shared" si="9"/>
        <v>0</v>
      </c>
      <c r="H5" s="10">
        <f ca="1" t="shared" si="10"/>
        <v>0</v>
      </c>
      <c r="I5" s="10">
        <f ca="1" t="shared" si="11"/>
        <v>0</v>
      </c>
      <c r="J5" s="14">
        <f ca="1" t="shared" si="0"/>
        <v>146</v>
      </c>
      <c r="K5" s="14">
        <f ca="1" t="shared" si="1"/>
        <v>2069.2</v>
      </c>
      <c r="L5" s="14">
        <f ca="1" t="shared" si="2"/>
        <v>146</v>
      </c>
      <c r="M5" s="14">
        <f ca="1" t="shared" si="3"/>
        <v>2069.2</v>
      </c>
      <c r="N5" s="14">
        <f ca="1" t="shared" si="12"/>
        <v>34.49</v>
      </c>
      <c r="O5" s="14">
        <f ca="1" t="shared" si="4"/>
        <v>0</v>
      </c>
    </row>
    <row r="6" customHeight="1" spans="1:15">
      <c r="A6" s="9" t="str">
        <f>HYPERLINK(Playlist!C5,Playlist!B5)</f>
        <v>FE</v>
      </c>
      <c r="B6" s="10">
        <f ca="1" t="shared" si="13"/>
        <v>15</v>
      </c>
      <c r="C6" s="10">
        <f ca="1" t="shared" si="5"/>
        <v>757.8</v>
      </c>
      <c r="D6" s="10">
        <f ca="1" t="shared" si="6"/>
        <v>0</v>
      </c>
      <c r="E6" s="10">
        <f ca="1" t="shared" si="7"/>
        <v>0</v>
      </c>
      <c r="F6" s="10">
        <f ca="1" t="shared" si="8"/>
        <v>0</v>
      </c>
      <c r="G6" s="10">
        <f ca="1" t="shared" si="9"/>
        <v>0</v>
      </c>
      <c r="H6" s="10">
        <f ca="1" t="shared" si="10"/>
        <v>0</v>
      </c>
      <c r="I6" s="10">
        <f ca="1" t="shared" si="11"/>
        <v>0</v>
      </c>
      <c r="J6" s="14">
        <f ca="1" t="shared" si="0"/>
        <v>15</v>
      </c>
      <c r="K6" s="14">
        <f ca="1" t="shared" si="1"/>
        <v>757.8</v>
      </c>
      <c r="L6" s="14">
        <f ca="1" t="shared" si="2"/>
        <v>15</v>
      </c>
      <c r="M6" s="14">
        <f ca="1" t="shared" si="3"/>
        <v>757.8</v>
      </c>
      <c r="N6" s="14">
        <f ca="1" t="shared" ref="N6" si="14">ROUND(M6/60,2)</f>
        <v>12.63</v>
      </c>
      <c r="O6" s="14">
        <f ca="1" t="shared" si="4"/>
        <v>0</v>
      </c>
    </row>
    <row r="7" customHeight="1" spans="1:15">
      <c r="A7" s="9" t="str">
        <f>HYPERLINK(Playlist!C6,Playlist!B6)</f>
        <v>DL</v>
      </c>
      <c r="B7" s="10">
        <f ca="1" t="shared" si="13"/>
        <v>79</v>
      </c>
      <c r="C7" s="10">
        <f ca="1" t="shared" si="5"/>
        <v>1678.1</v>
      </c>
      <c r="D7" s="10">
        <f ca="1" t="shared" si="6"/>
        <v>0</v>
      </c>
      <c r="E7" s="10">
        <f ca="1" t="shared" si="7"/>
        <v>0</v>
      </c>
      <c r="F7" s="10">
        <f ca="1" t="shared" si="8"/>
        <v>0</v>
      </c>
      <c r="G7" s="10">
        <f ca="1" t="shared" si="9"/>
        <v>0</v>
      </c>
      <c r="H7" s="10">
        <f ca="1" t="shared" si="10"/>
        <v>0</v>
      </c>
      <c r="I7" s="10">
        <f ca="1" t="shared" si="11"/>
        <v>0</v>
      </c>
      <c r="J7" s="14">
        <f ca="1" t="shared" si="0"/>
        <v>79</v>
      </c>
      <c r="K7" s="14">
        <f ca="1" t="shared" si="1"/>
        <v>1678.1</v>
      </c>
      <c r="L7" s="14">
        <f ca="1" t="shared" si="2"/>
        <v>79</v>
      </c>
      <c r="M7" s="14">
        <f ca="1" t="shared" si="3"/>
        <v>1678.1</v>
      </c>
      <c r="N7" s="14">
        <f ca="1" t="shared" si="12"/>
        <v>27.97</v>
      </c>
      <c r="O7" s="14">
        <f ca="1" t="shared" si="4"/>
        <v>0</v>
      </c>
    </row>
    <row r="8" customHeight="1" spans="1:15">
      <c r="A8" s="9" t="str">
        <f>HYPERLINK(Playlist!C7,Playlist!B7)</f>
        <v>NLP</v>
      </c>
      <c r="B8" s="10">
        <f ca="1" t="shared" si="13"/>
        <v>29</v>
      </c>
      <c r="C8" s="10">
        <f ca="1" t="shared" si="5"/>
        <v>573.4</v>
      </c>
      <c r="D8" s="10">
        <f ca="1" t="shared" si="6"/>
        <v>0</v>
      </c>
      <c r="E8" s="10">
        <f ca="1" t="shared" si="7"/>
        <v>0</v>
      </c>
      <c r="F8" s="10">
        <f ca="1" t="shared" si="8"/>
        <v>0</v>
      </c>
      <c r="G8" s="10">
        <f ca="1" t="shared" si="9"/>
        <v>0</v>
      </c>
      <c r="H8" s="10">
        <f ca="1" t="shared" si="10"/>
        <v>0</v>
      </c>
      <c r="I8" s="10">
        <f ca="1" t="shared" si="11"/>
        <v>0</v>
      </c>
      <c r="J8" s="14">
        <f ca="1" t="shared" si="0"/>
        <v>29</v>
      </c>
      <c r="K8" s="14">
        <f ca="1" t="shared" si="1"/>
        <v>573.4</v>
      </c>
      <c r="L8" s="14">
        <f ca="1" t="shared" si="2"/>
        <v>29</v>
      </c>
      <c r="M8" s="14">
        <f ca="1" t="shared" si="3"/>
        <v>573.4</v>
      </c>
      <c r="N8" s="14">
        <f ca="1" t="shared" si="12"/>
        <v>9.56</v>
      </c>
      <c r="O8" s="14">
        <f ca="1" t="shared" si="4"/>
        <v>0</v>
      </c>
    </row>
    <row r="9" customHeight="1" spans="1:15">
      <c r="A9" s="9" t="str">
        <f>HYPERLINK(Playlist!C8,Playlist!B8)</f>
        <v>DML</v>
      </c>
      <c r="B9" s="10">
        <f ca="1" t="shared" si="13"/>
        <v>12</v>
      </c>
      <c r="C9" s="10">
        <f ca="1" t="shared" si="5"/>
        <v>175.9</v>
      </c>
      <c r="D9" s="10">
        <f ca="1" t="shared" si="6"/>
        <v>0</v>
      </c>
      <c r="E9" s="10">
        <f ca="1" t="shared" si="7"/>
        <v>0</v>
      </c>
      <c r="F9" s="10">
        <f ca="1" t="shared" si="8"/>
        <v>0</v>
      </c>
      <c r="G9" s="10">
        <f ca="1" t="shared" si="9"/>
        <v>0</v>
      </c>
      <c r="H9" s="10">
        <f ca="1" t="shared" si="10"/>
        <v>0</v>
      </c>
      <c r="I9" s="10">
        <f ca="1" t="shared" si="11"/>
        <v>0</v>
      </c>
      <c r="J9" s="14">
        <f ca="1" t="shared" si="0"/>
        <v>12</v>
      </c>
      <c r="K9" s="14">
        <f ca="1" t="shared" si="1"/>
        <v>175.9</v>
      </c>
      <c r="L9" s="14">
        <f ca="1" t="shared" si="2"/>
        <v>12</v>
      </c>
      <c r="M9" s="14">
        <f ca="1" t="shared" si="3"/>
        <v>175.9</v>
      </c>
      <c r="N9" s="14">
        <f ca="1" t="shared" si="12"/>
        <v>2.93</v>
      </c>
      <c r="O9" s="14">
        <f ca="1" t="shared" si="4"/>
        <v>0</v>
      </c>
    </row>
    <row r="10" customHeight="1" spans="1:15">
      <c r="A10" s="9" t="str">
        <f>HYPERLINK(Playlist!C9,Playlist!B9)</f>
        <v>MLOPS</v>
      </c>
      <c r="B10" s="10">
        <f ca="1">COUNTIF(INDIRECT("'"&amp;$A10&amp;"'!$D:$D"),B$1)</f>
        <v>6</v>
      </c>
      <c r="C10" s="10">
        <f ca="1">SUMIF(INDIRECT("'"&amp;$A10&amp;"'!$D:$D"),B$1,INDIRECT("'"&amp;$A10&amp;"'!$C:$C"))</f>
        <v>619.8</v>
      </c>
      <c r="D10" s="10">
        <f ca="1">COUNTIF(INDIRECT("'"&amp;$A10&amp;"'!$D:$D"),D$1)</f>
        <v>0</v>
      </c>
      <c r="E10" s="10">
        <f ca="1">SUMIF(INDIRECT("'"&amp;$A10&amp;"'!$D:$D"),D$1,INDIRECT("'"&amp;$A10&amp;"'!$C:$C"))</f>
        <v>0</v>
      </c>
      <c r="F10" s="10">
        <f ca="1">COUNTIF(INDIRECT("'"&amp;$A10&amp;"'!$D:$D"),F$1)</f>
        <v>0</v>
      </c>
      <c r="G10" s="10">
        <f ca="1">SUMIF(INDIRECT("'"&amp;$A10&amp;"'!$D:$D"),F$1,INDIRECT("'"&amp;$A10&amp;"'!$C:$C"))</f>
        <v>0</v>
      </c>
      <c r="H10" s="10">
        <f ca="1">COUNTIF(INDIRECT("'"&amp;$A10&amp;"'!$D:$D"),H$1)</f>
        <v>0</v>
      </c>
      <c r="I10" s="10">
        <f ca="1">SUMIF(INDIRECT("'"&amp;$A10&amp;"'!$D:$D"),H$1,INDIRECT("'"&amp;$A10&amp;"'!$C:$C"))</f>
        <v>0</v>
      </c>
      <c r="J10" s="14">
        <f ca="1" t="shared" si="0"/>
        <v>6</v>
      </c>
      <c r="K10" s="14">
        <f ca="1" t="shared" si="1"/>
        <v>619.8</v>
      </c>
      <c r="L10" s="14">
        <f ca="1" t="shared" si="2"/>
        <v>6</v>
      </c>
      <c r="M10" s="14">
        <f ca="1" t="shared" si="3"/>
        <v>619.8</v>
      </c>
      <c r="N10" s="14">
        <f ca="1" t="shared" si="12"/>
        <v>10.33</v>
      </c>
      <c r="O10" s="14">
        <f ca="1" t="shared" si="4"/>
        <v>0</v>
      </c>
    </row>
    <row r="11" customHeight="1" spans="1:15">
      <c r="A11" s="9" t="str">
        <f>HYPERLINK(Playlist!C10,Playlist!B10)</f>
        <v>DSIQ</v>
      </c>
      <c r="B11" s="10">
        <f ca="1">COUNTIF(INDIRECT("'"&amp;$A11&amp;"'!$D:$D"),B$1)</f>
        <v>75</v>
      </c>
      <c r="C11" s="10">
        <f ca="1">SUMIF(INDIRECT("'"&amp;$A11&amp;"'!$D:$D"),B$1,INDIRECT("'"&amp;$A11&amp;"'!$C:$C"))</f>
        <v>1669.4</v>
      </c>
      <c r="D11" s="10">
        <f ca="1">COUNTIF(INDIRECT("'"&amp;$A11&amp;"'!$D:$D"),D$1)</f>
        <v>0</v>
      </c>
      <c r="E11" s="10">
        <f ca="1">SUMIF(INDIRECT("'"&amp;$A11&amp;"'!$D:$D"),D$1,INDIRECT("'"&amp;$A11&amp;"'!$C:$C"))</f>
        <v>0</v>
      </c>
      <c r="F11" s="10">
        <f ca="1">COUNTIF(INDIRECT("'"&amp;$A11&amp;"'!$D:$D"),F$1)</f>
        <v>0</v>
      </c>
      <c r="G11" s="10">
        <f ca="1">SUMIF(INDIRECT("'"&amp;$A11&amp;"'!$D:$D"),F$1,INDIRECT("'"&amp;$A11&amp;"'!$C:$C"))</f>
        <v>0</v>
      </c>
      <c r="H11" s="10">
        <f ca="1">COUNTIF(INDIRECT("'"&amp;$A11&amp;"'!$D:$D"),H$1)</f>
        <v>0</v>
      </c>
      <c r="I11" s="10">
        <f ca="1">SUMIF(INDIRECT("'"&amp;$A11&amp;"'!$D:$D"),H$1,INDIRECT("'"&amp;$A11&amp;"'!$C:$C"))</f>
        <v>0</v>
      </c>
      <c r="J11" s="14">
        <f ca="1" t="shared" si="0"/>
        <v>75</v>
      </c>
      <c r="K11" s="14">
        <f ca="1" t="shared" si="1"/>
        <v>1669.4</v>
      </c>
      <c r="L11" s="14">
        <f ca="1" t="shared" si="2"/>
        <v>75</v>
      </c>
      <c r="M11" s="14">
        <f ca="1" t="shared" si="3"/>
        <v>1669.4</v>
      </c>
      <c r="N11" s="14">
        <f ca="1" t="shared" si="12"/>
        <v>27.82</v>
      </c>
      <c r="O11" s="14">
        <f ca="1" t="shared" ref="O11:O16" si="15">ROUND(((H11+F11)/L11)*100,2)</f>
        <v>0</v>
      </c>
    </row>
    <row r="12" customHeight="1" spans="1:16">
      <c r="A12" s="9" t="str">
        <f>HYPERLINK(Playlist!C11,Playlist!B11)</f>
        <v>7 Days Live Stats</v>
      </c>
      <c r="B12" s="10">
        <f ca="1">COUNTIF(INDIRECT("'"&amp;$A12&amp;"'!$D:$D"),B$1)</f>
        <v>3</v>
      </c>
      <c r="C12" s="10">
        <f ca="1">SUMIF(INDIRECT("'"&amp;$A12&amp;"'!$D:$D"),B$1,INDIRECT("'"&amp;$A12&amp;"'!$C:$C"))</f>
        <v>272.5</v>
      </c>
      <c r="D12" s="10">
        <f ca="1">COUNTIF(INDIRECT("'"&amp;$A12&amp;"'!$D:$D"),D$1)</f>
        <v>1</v>
      </c>
      <c r="E12" s="10">
        <f ca="1">SUMIF(INDIRECT("'"&amp;$A12&amp;"'!$D:$D"),D$1,INDIRECT("'"&amp;$A12&amp;"'!$C:$C"))</f>
        <v>87</v>
      </c>
      <c r="F12" s="10">
        <f ca="1">COUNTIF(INDIRECT("'"&amp;$A12&amp;"'!$D:$D"),F$1)</f>
        <v>0</v>
      </c>
      <c r="G12" s="10">
        <f ca="1">SUMIF(INDIRECT("'"&amp;$A12&amp;"'!$D:$D"),F$1,INDIRECT("'"&amp;$A12&amp;"'!$C:$C"))</f>
        <v>0</v>
      </c>
      <c r="H12" s="10">
        <f ca="1">COUNTIF(INDIRECT("'"&amp;$A12&amp;"'!$D:$D"),H$1)</f>
        <v>3</v>
      </c>
      <c r="I12" s="10">
        <f ca="1">SUMIF(INDIRECT("'"&amp;$A12&amp;"'!$D:$D"),H$1,INDIRECT("'"&amp;$A12&amp;"'!$C:$C"))</f>
        <v>274</v>
      </c>
      <c r="J12" s="14">
        <f ca="1" t="shared" si="0"/>
        <v>4</v>
      </c>
      <c r="K12" s="14">
        <f ca="1" t="shared" si="1"/>
        <v>359.5</v>
      </c>
      <c r="L12" s="14">
        <f ca="1" t="shared" si="2"/>
        <v>7</v>
      </c>
      <c r="M12" s="14">
        <f ca="1" t="shared" si="3"/>
        <v>633.5</v>
      </c>
      <c r="N12" s="14">
        <f ca="1" t="shared" si="12"/>
        <v>10.56</v>
      </c>
      <c r="O12" s="14">
        <f ca="1" t="shared" si="15"/>
        <v>42.86</v>
      </c>
      <c r="P12" s="15" t="s">
        <v>31</v>
      </c>
    </row>
    <row r="13" customHeight="1" spans="1:16">
      <c r="A13" s="9" t="str">
        <f>HYPERLINK(Playlist!C12,Playlist!B12)</f>
        <v>7 Days Machine Learning</v>
      </c>
      <c r="B13" s="10">
        <f ca="1">COUNTIF(INDIRECT("'"&amp;$A13&amp;"'!$D:$D"),B$1)</f>
        <v>7</v>
      </c>
      <c r="C13" s="10">
        <f ca="1">SUMIF(INDIRECT("'"&amp;$A13&amp;"'!$D:$D"),B$1,INDIRECT("'"&amp;$A13&amp;"'!$C:$C"))</f>
        <v>645.5</v>
      </c>
      <c r="D13" s="10">
        <f ca="1">COUNTIF(INDIRECT("'"&amp;$A13&amp;"'!$D:$D"),D$1)</f>
        <v>0</v>
      </c>
      <c r="E13" s="10">
        <f ca="1">SUMIF(INDIRECT("'"&amp;$A13&amp;"'!$D:$D"),D$1,INDIRECT("'"&amp;$A13&amp;"'!$C:$C"))</f>
        <v>0</v>
      </c>
      <c r="F13" s="10">
        <f ca="1">COUNTIF(INDIRECT("'"&amp;$A13&amp;"'!$D:$D"),F$1)</f>
        <v>0</v>
      </c>
      <c r="G13" s="10">
        <f ca="1">SUMIF(INDIRECT("'"&amp;$A13&amp;"'!$D:$D"),F$1,INDIRECT("'"&amp;$A13&amp;"'!$C:$C"))</f>
        <v>0</v>
      </c>
      <c r="H13" s="10">
        <f ca="1">COUNTIF(INDIRECT("'"&amp;$A13&amp;"'!$D:$D"),H$1)</f>
        <v>0</v>
      </c>
      <c r="I13" s="10">
        <f ca="1">SUMIF(INDIRECT("'"&amp;$A13&amp;"'!$D:$D"),H$1,INDIRECT("'"&amp;$A13&amp;"'!$C:$C"))</f>
        <v>0</v>
      </c>
      <c r="J13" s="14">
        <f ca="1" t="shared" si="0"/>
        <v>7</v>
      </c>
      <c r="K13" s="14">
        <f ca="1" t="shared" si="1"/>
        <v>645.5</v>
      </c>
      <c r="L13" s="14">
        <f ca="1" t="shared" si="2"/>
        <v>7</v>
      </c>
      <c r="M13" s="14">
        <f ca="1" t="shared" si="3"/>
        <v>645.5</v>
      </c>
      <c r="N13" s="14">
        <f ca="1" t="shared" si="12"/>
        <v>10.76</v>
      </c>
      <c r="O13" s="14">
        <f ca="1" t="shared" si="15"/>
        <v>0</v>
      </c>
      <c r="P13" s="15" t="s">
        <v>31</v>
      </c>
    </row>
    <row r="14" customHeight="1" spans="1:16">
      <c r="A14" s="9" t="str">
        <f>HYPERLINK(Playlist!C13,Playlist!B13)</f>
        <v>Live Deep Learning Sessions</v>
      </c>
      <c r="B14" s="10">
        <f ca="1">COUNTIF(INDIRECT("'"&amp;$A14&amp;"'!$D:$D"),B$1)</f>
        <v>5</v>
      </c>
      <c r="C14" s="10">
        <f ca="1">SUMIF(INDIRECT("'"&amp;$A14&amp;"'!$D:$D"),B$1,INDIRECT("'"&amp;$A14&amp;"'!$C:$C"))</f>
        <v>390</v>
      </c>
      <c r="D14" s="10">
        <f ca="1">COUNTIF(INDIRECT("'"&amp;$A14&amp;"'!$D:$D"),D$1)</f>
        <v>0</v>
      </c>
      <c r="E14" s="10">
        <f ca="1">SUMIF(INDIRECT("'"&amp;$A14&amp;"'!$D:$D"),D$1,INDIRECT("'"&amp;$A14&amp;"'!$C:$C"))</f>
        <v>0</v>
      </c>
      <c r="F14" s="10">
        <f ca="1">COUNTIF(INDIRECT("'"&amp;$A14&amp;"'!$D:$D"),F$1)</f>
        <v>0</v>
      </c>
      <c r="G14" s="10">
        <f ca="1">SUMIF(INDIRECT("'"&amp;$A14&amp;"'!$D:$D"),F$1,INDIRECT("'"&amp;$A14&amp;"'!$C:$C"))</f>
        <v>0</v>
      </c>
      <c r="H14" s="10">
        <f ca="1">COUNTIF(INDIRECT("'"&amp;$A14&amp;"'!$D:$D"),H$1)</f>
        <v>0</v>
      </c>
      <c r="I14" s="10">
        <f ca="1">SUMIF(INDIRECT("'"&amp;$A14&amp;"'!$D:$D"),H$1,INDIRECT("'"&amp;$A14&amp;"'!$C:$C"))</f>
        <v>0</v>
      </c>
      <c r="J14" s="14">
        <f ca="1" t="shared" si="0"/>
        <v>5</v>
      </c>
      <c r="K14" s="14">
        <f ca="1" t="shared" si="1"/>
        <v>390</v>
      </c>
      <c r="L14" s="14">
        <f ca="1" t="shared" si="2"/>
        <v>5</v>
      </c>
      <c r="M14" s="14">
        <f ca="1" t="shared" si="3"/>
        <v>390</v>
      </c>
      <c r="N14" s="14">
        <f ca="1" t="shared" si="12"/>
        <v>6.5</v>
      </c>
      <c r="O14" s="14">
        <f ca="1" t="shared" si="15"/>
        <v>0</v>
      </c>
      <c r="P14" s="15" t="s">
        <v>31</v>
      </c>
    </row>
    <row r="15" customHeight="1" spans="1:16">
      <c r="A15" s="9" t="str">
        <f>HYPERLINK(Playlist!C14,Playlist!B14)</f>
        <v>NLP Live Sessions</v>
      </c>
      <c r="B15" s="10">
        <f ca="1">COUNTIF(INDIRECT("'"&amp;$A15&amp;"'!$D:$D"),B$1)</f>
        <v>11</v>
      </c>
      <c r="C15" s="10">
        <f ca="1">SUMIF(INDIRECT("'"&amp;$A15&amp;"'!$D:$D"),B$1,INDIRECT("'"&amp;$A15&amp;"'!$C:$C"))</f>
        <v>660.29</v>
      </c>
      <c r="D15" s="10">
        <f ca="1">COUNTIF(INDIRECT("'"&amp;$A15&amp;"'!$D:$D"),D$1)</f>
        <v>0</v>
      </c>
      <c r="E15" s="10">
        <f ca="1">SUMIF(INDIRECT("'"&amp;$A15&amp;"'!$D:$D"),D$1,INDIRECT("'"&amp;$A15&amp;"'!$C:$C"))</f>
        <v>0</v>
      </c>
      <c r="F15" s="10">
        <f ca="1">COUNTIF(INDIRECT("'"&amp;$A15&amp;"'!$D:$D"),F$1)</f>
        <v>0</v>
      </c>
      <c r="G15" s="10">
        <f ca="1">SUMIF(INDIRECT("'"&amp;$A15&amp;"'!$D:$D"),F$1,INDIRECT("'"&amp;$A15&amp;"'!$C:$C"))</f>
        <v>0</v>
      </c>
      <c r="H15" s="10">
        <f ca="1">COUNTIF(INDIRECT("'"&amp;$A15&amp;"'!$D:$D"),H$1)</f>
        <v>0</v>
      </c>
      <c r="I15" s="10">
        <f ca="1">SUMIF(INDIRECT("'"&amp;$A15&amp;"'!$D:$D"),H$1,INDIRECT("'"&amp;$A15&amp;"'!$C:$C"))</f>
        <v>0</v>
      </c>
      <c r="J15" s="14">
        <f ca="1" t="shared" si="0"/>
        <v>11</v>
      </c>
      <c r="K15" s="14">
        <f ca="1" t="shared" si="1"/>
        <v>660.29</v>
      </c>
      <c r="L15" s="14">
        <f ca="1" t="shared" si="2"/>
        <v>11</v>
      </c>
      <c r="M15" s="14">
        <f ca="1" t="shared" si="3"/>
        <v>660.29</v>
      </c>
      <c r="N15" s="14">
        <f ca="1" t="shared" si="12"/>
        <v>11</v>
      </c>
      <c r="O15" s="14">
        <f ca="1" t="shared" si="15"/>
        <v>0</v>
      </c>
      <c r="P15" s="15" t="s">
        <v>31</v>
      </c>
    </row>
    <row r="16" customHeight="1" spans="1:15">
      <c r="A16" s="8" t="s">
        <v>44</v>
      </c>
      <c r="B16" s="8">
        <f ca="1">SUM(B3:B11)</f>
        <v>435</v>
      </c>
      <c r="C16" s="8">
        <f ca="1">SUM(C3:C15)</f>
        <v>10367.69</v>
      </c>
      <c r="D16" s="8">
        <f ca="1">SUM(D3:D12)</f>
        <v>1</v>
      </c>
      <c r="E16" s="8">
        <f ca="1">SUM(E3:E13)</f>
        <v>87</v>
      </c>
      <c r="F16" s="8">
        <f ca="1">SUM(F3:F13)</f>
        <v>0</v>
      </c>
      <c r="G16" s="8">
        <f ca="1">SUM(G3:G15)</f>
        <v>0</v>
      </c>
      <c r="H16" s="8">
        <f ca="1">SUM(H3:H15)</f>
        <v>10</v>
      </c>
      <c r="I16" s="8">
        <f ca="1">SUM(I3:I11)</f>
        <v>134.9</v>
      </c>
      <c r="J16" s="8">
        <f ca="1">SUM(J3:J15)</f>
        <v>462</v>
      </c>
      <c r="K16" s="8">
        <f ca="1">SUM(K3:K15)</f>
        <v>10454.69</v>
      </c>
      <c r="L16" s="8">
        <f ca="1">SUM(L3:L15)</f>
        <v>472</v>
      </c>
      <c r="M16" s="8">
        <f ca="1">SUM(M3:M11)</f>
        <v>8534.3</v>
      </c>
      <c r="N16" s="8">
        <f ca="1">SUM(N3:N15)</f>
        <v>181.06</v>
      </c>
      <c r="O16" s="14">
        <f ca="1" t="shared" si="15"/>
        <v>2.12</v>
      </c>
    </row>
    <row r="18" customHeight="1" spans="2:2">
      <c r="B18" s="11"/>
    </row>
  </sheetData>
  <mergeCells count="8">
    <mergeCell ref="B1:C1"/>
    <mergeCell ref="D1:E1"/>
    <mergeCell ref="F1:G1"/>
    <mergeCell ref="H1:I1"/>
    <mergeCell ref="J1:K1"/>
    <mergeCell ref="L1:M1"/>
    <mergeCell ref="A1:A2"/>
    <mergeCell ref="O1:O2"/>
  </mergeCells>
  <conditionalFormatting sqref="B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5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5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6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{578094f1-26e0-4c56-932c-c18399974291}</x14:id>
        </ext>
      </extLst>
    </cfRule>
  </conditionalFormatting>
  <pageMargins left="0.7" right="0.7" top="0.75" bottom="0.75" header="0.3" footer="0.3"/>
  <pageSetup paperSize="9" orientation="portrait"/>
  <headerFooter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8094f1-26e0-4c56-932c-c1839997429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"/>
  <sheetViews>
    <sheetView zoomScale="130" zoomScaleNormal="130" topLeftCell="A49" workbookViewId="0">
      <selection activeCell="D8" sqref="D8"/>
    </sheetView>
  </sheetViews>
  <sheetFormatPr defaultColWidth="9" defaultRowHeight="14.4" outlineLevelCol="3"/>
  <cols>
    <col min="1" max="1" width="5.42592592592593" customWidth="1"/>
    <col min="2" max="2" width="91.287037037037" customWidth="1"/>
    <col min="3" max="3" width="6" customWidth="1"/>
    <col min="4" max="4" width="13.712962962963" customWidth="1"/>
  </cols>
  <sheetData>
    <row r="1" spans="1:4">
      <c r="A1" s="1" t="str">
        <f>HYPERLINK(Playlist!C2,Playlist!$A$1)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52</v>
      </c>
      <c r="C2" s="3">
        <v>29.2</v>
      </c>
      <c r="D2" s="3" t="s">
        <v>18</v>
      </c>
    </row>
    <row r="3" spans="1:4">
      <c r="A3" s="3">
        <v>2</v>
      </c>
      <c r="B3" s="3" t="s">
        <v>53</v>
      </c>
      <c r="C3" s="3">
        <v>19.1</v>
      </c>
      <c r="D3" s="3" t="s">
        <v>18</v>
      </c>
    </row>
    <row r="4" spans="1:4">
      <c r="A4" s="3">
        <v>3</v>
      </c>
      <c r="B4" s="3" t="s">
        <v>54</v>
      </c>
      <c r="C4" s="3">
        <v>5.2</v>
      </c>
      <c r="D4" s="3" t="s">
        <v>18</v>
      </c>
    </row>
    <row r="5" spans="1:4">
      <c r="A5" s="3">
        <v>4</v>
      </c>
      <c r="B5" s="3" t="s">
        <v>55</v>
      </c>
      <c r="C5" s="3">
        <v>21.8</v>
      </c>
      <c r="D5" s="3" t="s">
        <v>18</v>
      </c>
    </row>
    <row r="6" spans="1:4">
      <c r="A6" s="3">
        <v>5</v>
      </c>
      <c r="B6" s="3" t="s">
        <v>56</v>
      </c>
      <c r="C6" s="3">
        <v>16.1</v>
      </c>
      <c r="D6" s="3" t="s">
        <v>18</v>
      </c>
    </row>
    <row r="7" spans="1:4">
      <c r="A7" s="3">
        <v>6</v>
      </c>
      <c r="B7" s="3" t="s">
        <v>57</v>
      </c>
      <c r="C7" s="3">
        <v>26.7</v>
      </c>
      <c r="D7" s="3" t="s">
        <v>18</v>
      </c>
    </row>
    <row r="8" spans="1:4">
      <c r="A8" s="3">
        <v>7</v>
      </c>
      <c r="B8" s="3" t="s">
        <v>58</v>
      </c>
      <c r="C8" s="3">
        <v>16.8</v>
      </c>
      <c r="D8" s="3" t="s">
        <v>18</v>
      </c>
    </row>
    <row r="9" spans="1:4">
      <c r="A9" s="3">
        <v>8</v>
      </c>
      <c r="B9" s="3" t="s">
        <v>59</v>
      </c>
      <c r="C9" s="3">
        <v>29.5</v>
      </c>
      <c r="D9" s="3" t="s">
        <v>9</v>
      </c>
    </row>
    <row r="10" spans="1:4">
      <c r="A10" s="3">
        <v>9</v>
      </c>
      <c r="B10" s="3" t="s">
        <v>60</v>
      </c>
      <c r="C10" s="3">
        <v>19.5</v>
      </c>
      <c r="D10" s="3" t="s">
        <v>9</v>
      </c>
    </row>
    <row r="11" spans="1:4">
      <c r="A11" s="3">
        <v>10</v>
      </c>
      <c r="B11" s="3" t="s">
        <v>61</v>
      </c>
      <c r="C11" s="3">
        <v>25.9</v>
      </c>
      <c r="D11" s="3" t="s">
        <v>9</v>
      </c>
    </row>
    <row r="12" spans="1:4">
      <c r="A12" s="3">
        <v>11</v>
      </c>
      <c r="B12" s="3" t="s">
        <v>62</v>
      </c>
      <c r="C12" s="3">
        <v>21.7</v>
      </c>
      <c r="D12" s="3" t="s">
        <v>9</v>
      </c>
    </row>
    <row r="13" spans="1:4">
      <c r="A13" s="3">
        <v>12</v>
      </c>
      <c r="B13" s="3" t="s">
        <v>63</v>
      </c>
      <c r="C13" s="3">
        <v>10.9</v>
      </c>
      <c r="D13" s="3" t="s">
        <v>9</v>
      </c>
    </row>
    <row r="14" spans="1:4">
      <c r="A14" s="3">
        <v>13</v>
      </c>
      <c r="B14" s="3" t="s">
        <v>64</v>
      </c>
      <c r="C14" s="3">
        <v>10.1</v>
      </c>
      <c r="D14" s="3" t="s">
        <v>9</v>
      </c>
    </row>
    <row r="15" spans="1:4">
      <c r="A15" s="3">
        <v>14</v>
      </c>
      <c r="B15" s="3" t="s">
        <v>65</v>
      </c>
      <c r="C15" s="3">
        <v>31.8</v>
      </c>
      <c r="D15" s="3" t="s">
        <v>9</v>
      </c>
    </row>
    <row r="16" spans="1:4">
      <c r="A16" s="3">
        <v>15</v>
      </c>
      <c r="B16" s="3" t="s">
        <v>66</v>
      </c>
      <c r="C16" s="3">
        <v>13.7</v>
      </c>
      <c r="D16" s="3" t="s">
        <v>9</v>
      </c>
    </row>
    <row r="17" spans="1:4">
      <c r="A17" s="3">
        <v>16</v>
      </c>
      <c r="B17" s="3" t="s">
        <v>67</v>
      </c>
      <c r="C17" s="3">
        <v>6.1</v>
      </c>
      <c r="D17" s="3" t="s">
        <v>9</v>
      </c>
    </row>
    <row r="18" spans="1:4">
      <c r="A18" s="3">
        <v>17</v>
      </c>
      <c r="B18" s="3" t="s">
        <v>68</v>
      </c>
      <c r="C18" s="3">
        <v>4.8</v>
      </c>
      <c r="D18" s="3" t="s">
        <v>9</v>
      </c>
    </row>
    <row r="19" spans="1:4">
      <c r="A19" s="3">
        <v>18</v>
      </c>
      <c r="B19" s="3" t="s">
        <v>69</v>
      </c>
      <c r="C19" s="3">
        <v>4</v>
      </c>
      <c r="D19" s="3" t="s">
        <v>9</v>
      </c>
    </row>
    <row r="20" spans="1:4">
      <c r="A20" s="3">
        <v>19</v>
      </c>
      <c r="B20" s="3" t="s">
        <v>70</v>
      </c>
      <c r="C20" s="3">
        <v>8.1</v>
      </c>
      <c r="D20" s="3" t="s">
        <v>9</v>
      </c>
    </row>
    <row r="21" spans="1:4">
      <c r="A21" s="3">
        <v>20</v>
      </c>
      <c r="B21" s="3" t="s">
        <v>71</v>
      </c>
      <c r="C21" s="3">
        <v>10.4</v>
      </c>
      <c r="D21" s="3" t="s">
        <v>9</v>
      </c>
    </row>
    <row r="22" spans="1:4">
      <c r="A22" s="3">
        <v>21</v>
      </c>
      <c r="B22" s="3" t="s">
        <v>72</v>
      </c>
      <c r="C22" s="3">
        <v>12</v>
      </c>
      <c r="D22" s="3" t="s">
        <v>9</v>
      </c>
    </row>
    <row r="23" spans="1:4">
      <c r="A23" s="3">
        <v>22</v>
      </c>
      <c r="B23" s="3" t="s">
        <v>73</v>
      </c>
      <c r="C23" s="3">
        <v>5</v>
      </c>
      <c r="D23" s="3" t="s">
        <v>9</v>
      </c>
    </row>
    <row r="24" spans="1:4">
      <c r="A24" s="3">
        <v>23</v>
      </c>
      <c r="B24" s="3" t="s">
        <v>74</v>
      </c>
      <c r="C24" s="3">
        <v>14.5</v>
      </c>
      <c r="D24" s="3" t="s">
        <v>9</v>
      </c>
    </row>
    <row r="25" spans="1:4">
      <c r="A25" s="3">
        <v>24</v>
      </c>
      <c r="B25" s="3" t="s">
        <v>75</v>
      </c>
      <c r="C25" s="3">
        <v>20.5</v>
      </c>
      <c r="D25" s="3" t="s">
        <v>9</v>
      </c>
    </row>
    <row r="26" spans="1:4">
      <c r="A26" s="3">
        <v>25</v>
      </c>
      <c r="B26" s="3" t="s">
        <v>76</v>
      </c>
      <c r="C26" s="3">
        <v>9</v>
      </c>
      <c r="D26" s="3" t="s">
        <v>9</v>
      </c>
    </row>
    <row r="27" spans="1:4">
      <c r="A27" s="3">
        <v>26</v>
      </c>
      <c r="B27" s="3" t="s">
        <v>77</v>
      </c>
      <c r="C27" s="3">
        <v>11.7</v>
      </c>
      <c r="D27" s="3" t="s">
        <v>9</v>
      </c>
    </row>
    <row r="28" spans="1:4">
      <c r="A28" s="3">
        <v>27</v>
      </c>
      <c r="B28" s="3" t="s">
        <v>78</v>
      </c>
      <c r="C28" s="3">
        <v>10.1</v>
      </c>
      <c r="D28" s="3" t="s">
        <v>9</v>
      </c>
    </row>
    <row r="29" spans="1:4">
      <c r="A29" s="3">
        <v>28</v>
      </c>
      <c r="B29" s="3" t="s">
        <v>79</v>
      </c>
      <c r="C29" s="3">
        <v>6.1</v>
      </c>
      <c r="D29" s="3" t="s">
        <v>9</v>
      </c>
    </row>
    <row r="30" spans="1:4">
      <c r="A30" s="3">
        <v>29</v>
      </c>
      <c r="B30" s="3" t="s">
        <v>80</v>
      </c>
      <c r="C30" s="3">
        <v>16.3</v>
      </c>
      <c r="D30" s="3" t="s">
        <v>9</v>
      </c>
    </row>
    <row r="31" spans="1:4">
      <c r="A31" s="3">
        <v>30</v>
      </c>
      <c r="B31" s="3" t="s">
        <v>81</v>
      </c>
      <c r="C31" s="3">
        <v>17</v>
      </c>
      <c r="D31" s="3" t="s">
        <v>9</v>
      </c>
    </row>
    <row r="32" spans="1:4">
      <c r="A32" s="3">
        <v>31</v>
      </c>
      <c r="B32" s="3" t="s">
        <v>82</v>
      </c>
      <c r="C32" s="3">
        <v>6.9</v>
      </c>
      <c r="D32" s="3" t="s">
        <v>9</v>
      </c>
    </row>
    <row r="33" spans="1:4">
      <c r="A33" s="3">
        <v>32</v>
      </c>
      <c r="B33" s="3" t="s">
        <v>83</v>
      </c>
      <c r="C33" s="3">
        <v>5.5</v>
      </c>
      <c r="D33" s="3" t="s">
        <v>9</v>
      </c>
    </row>
    <row r="34" spans="1:4">
      <c r="A34" s="3">
        <v>33</v>
      </c>
      <c r="B34" s="3" t="s">
        <v>84</v>
      </c>
      <c r="C34" s="3">
        <v>12.8</v>
      </c>
      <c r="D34" s="3" t="s">
        <v>9</v>
      </c>
    </row>
    <row r="35" spans="1:4">
      <c r="A35" s="3">
        <v>34</v>
      </c>
      <c r="B35" s="3" t="s">
        <v>85</v>
      </c>
      <c r="C35" s="3">
        <v>12.1</v>
      </c>
      <c r="D35" s="3" t="s">
        <v>9</v>
      </c>
    </row>
    <row r="36" spans="1:4">
      <c r="A36" s="3">
        <v>35</v>
      </c>
      <c r="B36" s="3" t="s">
        <v>86</v>
      </c>
      <c r="C36" s="3">
        <v>9.8</v>
      </c>
      <c r="D36" s="3" t="s">
        <v>9</v>
      </c>
    </row>
    <row r="37" spans="1:4">
      <c r="A37" s="3">
        <v>36</v>
      </c>
      <c r="B37" s="3" t="s">
        <v>87</v>
      </c>
      <c r="C37" s="3">
        <v>9.4</v>
      </c>
      <c r="D37" s="3" t="s">
        <v>9</v>
      </c>
    </row>
    <row r="38" spans="1:4">
      <c r="A38" s="3">
        <v>37</v>
      </c>
      <c r="B38" s="3" t="s">
        <v>88</v>
      </c>
      <c r="C38" s="3">
        <v>9.7</v>
      </c>
      <c r="D38" s="3" t="s">
        <v>9</v>
      </c>
    </row>
    <row r="39" spans="1:4">
      <c r="A39" s="3">
        <v>38</v>
      </c>
      <c r="B39" s="3" t="s">
        <v>89</v>
      </c>
      <c r="C39" s="3">
        <v>18.5</v>
      </c>
      <c r="D39" s="3" t="s">
        <v>9</v>
      </c>
    </row>
    <row r="40" spans="1:4">
      <c r="A40" s="3">
        <v>39</v>
      </c>
      <c r="B40" s="3" t="s">
        <v>90</v>
      </c>
      <c r="C40" s="3">
        <v>23.5</v>
      </c>
      <c r="D40" s="3" t="s">
        <v>9</v>
      </c>
    </row>
    <row r="41" spans="1:4">
      <c r="A41" s="3">
        <v>40</v>
      </c>
      <c r="B41" s="3" t="s">
        <v>91</v>
      </c>
      <c r="C41" s="3">
        <v>19.8</v>
      </c>
      <c r="D41" s="3" t="s">
        <v>9</v>
      </c>
    </row>
    <row r="42" spans="1:4">
      <c r="A42" s="3">
        <v>41</v>
      </c>
      <c r="B42" s="3" t="s">
        <v>92</v>
      </c>
      <c r="C42" s="3">
        <v>14.2</v>
      </c>
      <c r="D42" s="3" t="s">
        <v>9</v>
      </c>
    </row>
    <row r="43" spans="1:4">
      <c r="A43" s="3">
        <v>42</v>
      </c>
      <c r="B43" s="3" t="s">
        <v>93</v>
      </c>
      <c r="C43" s="3">
        <v>13.9</v>
      </c>
      <c r="D43" s="3" t="s">
        <v>9</v>
      </c>
    </row>
    <row r="44" spans="1:4">
      <c r="A44" s="3">
        <v>43</v>
      </c>
      <c r="B44" s="3" t="s">
        <v>94</v>
      </c>
      <c r="C44" s="3">
        <v>8.1</v>
      </c>
      <c r="D44" s="3" t="s">
        <v>9</v>
      </c>
    </row>
    <row r="45" spans="1:4">
      <c r="A45" s="3">
        <v>44</v>
      </c>
      <c r="B45" s="3" t="s">
        <v>95</v>
      </c>
      <c r="C45" s="3">
        <v>14.2</v>
      </c>
      <c r="D45" s="3" t="s">
        <v>9</v>
      </c>
    </row>
    <row r="46" spans="1:4">
      <c r="A46" s="3">
        <v>45</v>
      </c>
      <c r="B46" s="3" t="s">
        <v>96</v>
      </c>
      <c r="C46" s="3">
        <v>6.8</v>
      </c>
      <c r="D46" s="3" t="s">
        <v>9</v>
      </c>
    </row>
    <row r="47" spans="1:4">
      <c r="A47" s="3">
        <v>46</v>
      </c>
      <c r="B47" s="3" t="s">
        <v>97</v>
      </c>
      <c r="C47" s="3">
        <v>14.5</v>
      </c>
      <c r="D47" s="3" t="s">
        <v>9</v>
      </c>
    </row>
    <row r="48" spans="1:4">
      <c r="A48" s="3">
        <v>47</v>
      </c>
      <c r="B48" s="3" t="s">
        <v>98</v>
      </c>
      <c r="C48" s="3">
        <v>8.9</v>
      </c>
      <c r="D48" s="3" t="s">
        <v>9</v>
      </c>
    </row>
    <row r="49" spans="1:4">
      <c r="A49" s="3">
        <v>48</v>
      </c>
      <c r="B49" s="3" t="s">
        <v>99</v>
      </c>
      <c r="C49" s="3">
        <v>6.2</v>
      </c>
      <c r="D49" s="3" t="s">
        <v>9</v>
      </c>
    </row>
    <row r="50" spans="1:4">
      <c r="A50" s="3">
        <v>49</v>
      </c>
      <c r="B50" s="3" t="s">
        <v>100</v>
      </c>
      <c r="C50" s="3">
        <v>9.2</v>
      </c>
      <c r="D50" s="3" t="s">
        <v>9</v>
      </c>
    </row>
    <row r="51" spans="1:4">
      <c r="A51" s="3">
        <v>50</v>
      </c>
      <c r="B51" s="3" t="s">
        <v>101</v>
      </c>
      <c r="C51" s="3">
        <v>12.3</v>
      </c>
      <c r="D51" s="3" t="s">
        <v>9</v>
      </c>
    </row>
    <row r="52" spans="1:4">
      <c r="A52" s="3">
        <v>51</v>
      </c>
      <c r="B52" s="3" t="s">
        <v>102</v>
      </c>
      <c r="C52" s="3">
        <v>6.8</v>
      </c>
      <c r="D52" s="3" t="s">
        <v>9</v>
      </c>
    </row>
    <row r="53" spans="1:4">
      <c r="A53" s="3">
        <v>52</v>
      </c>
      <c r="B53" s="3" t="s">
        <v>103</v>
      </c>
      <c r="C53" s="3">
        <v>11.8</v>
      </c>
      <c r="D53" s="3" t="s">
        <v>9</v>
      </c>
    </row>
    <row r="54" spans="1:4">
      <c r="A54" s="2" t="s">
        <v>44</v>
      </c>
      <c r="B54" s="2"/>
      <c r="C54" s="2">
        <f>SUM(C2:C53)</f>
        <v>708.5</v>
      </c>
      <c r="D54" s="2">
        <f>COUNTIF(Python!D2:D53,Playlist!$I$5)</f>
        <v>7</v>
      </c>
    </row>
  </sheetData>
  <conditionalFormatting sqref="D55:D1048576 D1:D53">
    <cfRule type="containsText" dxfId="0" priority="4" operator="between" text="Start">
      <formula>NOT(ISERROR(SEARCH("Start",D1)))</formula>
    </cfRule>
    <cfRule type="containsText" dxfId="1" priority="5" operator="between" text="Completed">
      <formula>NOT(ISERROR(SEARCH("Completed",D1)))</formula>
    </cfRule>
    <cfRule type="containsText" dxfId="2" priority="6" operator="between" text="In Progress">
      <formula>NOT(ISERROR(SEARCH("In Progress",D1)))</formula>
    </cfRule>
  </conditionalFormatting>
  <dataValidations count="1">
    <dataValidation type="list" allowBlank="1" showInputMessage="1" showErrorMessage="1" promptTitle="Progress Tracker" prompt="This cell is to track the set of videos completed.&#10;" sqref="D2:D53">
      <formula1>Playlist!$I$2:$I$5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30" zoomScaleNormal="130" workbookViewId="0">
      <selection activeCell="F7" sqref="F7"/>
    </sheetView>
  </sheetViews>
  <sheetFormatPr defaultColWidth="9" defaultRowHeight="14.4" outlineLevelCol="3"/>
  <cols>
    <col min="1" max="1" width="5.42592592592593" customWidth="1"/>
    <col min="2" max="2" width="96.287037037037" customWidth="1"/>
    <col min="3" max="3" width="6" customWidth="1"/>
    <col min="4" max="4" width="13.712962962963" customWidth="1"/>
  </cols>
  <sheetData>
    <row r="1" spans="1:4">
      <c r="A1" s="1" t="str">
        <f>HYPERLINK(Playlist!C3,Playlist!$A$1)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104</v>
      </c>
      <c r="C2" s="3">
        <v>19.7</v>
      </c>
      <c r="D2" s="3" t="s">
        <v>9</v>
      </c>
    </row>
    <row r="3" spans="1:4">
      <c r="A3" s="3">
        <v>2</v>
      </c>
      <c r="B3" s="3" t="s">
        <v>105</v>
      </c>
      <c r="C3" s="3">
        <v>10.5</v>
      </c>
      <c r="D3" s="3" t="s">
        <v>9</v>
      </c>
    </row>
    <row r="4" spans="1:4">
      <c r="A4" s="3">
        <v>3</v>
      </c>
      <c r="B4" s="3" t="s">
        <v>106</v>
      </c>
      <c r="C4" s="3">
        <v>12.9</v>
      </c>
      <c r="D4" s="3" t="s">
        <v>9</v>
      </c>
    </row>
    <row r="5" spans="1:4">
      <c r="A5" s="3">
        <v>4</v>
      </c>
      <c r="B5" s="3" t="s">
        <v>107</v>
      </c>
      <c r="C5" s="3">
        <v>11.8</v>
      </c>
      <c r="D5" s="3" t="s">
        <v>9</v>
      </c>
    </row>
    <row r="6" spans="1:4">
      <c r="A6" s="3">
        <v>5</v>
      </c>
      <c r="B6" s="3" t="s">
        <v>108</v>
      </c>
      <c r="C6" s="3">
        <v>15.8</v>
      </c>
      <c r="D6" s="3" t="s">
        <v>9</v>
      </c>
    </row>
    <row r="7" spans="1:4">
      <c r="A7" s="3">
        <v>6</v>
      </c>
      <c r="B7" s="3" t="s">
        <v>109</v>
      </c>
      <c r="C7" s="3">
        <v>12</v>
      </c>
      <c r="D7" s="3" t="s">
        <v>9</v>
      </c>
    </row>
    <row r="8" spans="1:4">
      <c r="A8" s="3">
        <v>7</v>
      </c>
      <c r="B8" s="3" t="s">
        <v>110</v>
      </c>
      <c r="C8" s="3">
        <v>8.4</v>
      </c>
      <c r="D8" s="3" t="s">
        <v>9</v>
      </c>
    </row>
    <row r="9" spans="1:4">
      <c r="A9" s="3">
        <v>8</v>
      </c>
      <c r="B9" s="3" t="s">
        <v>111</v>
      </c>
      <c r="C9" s="3">
        <v>9.5</v>
      </c>
      <c r="D9" s="3" t="s">
        <v>9</v>
      </c>
    </row>
    <row r="10" spans="1:4">
      <c r="A10" s="3">
        <v>9</v>
      </c>
      <c r="B10" s="3" t="s">
        <v>112</v>
      </c>
      <c r="C10" s="3">
        <v>6.8</v>
      </c>
      <c r="D10" s="3" t="s">
        <v>9</v>
      </c>
    </row>
    <row r="11" spans="1:4">
      <c r="A11" s="3">
        <v>10</v>
      </c>
      <c r="B11" s="3" t="s">
        <v>113</v>
      </c>
      <c r="C11" s="3">
        <v>5</v>
      </c>
      <c r="D11" s="3" t="s">
        <v>9</v>
      </c>
    </row>
    <row r="12" spans="1:4">
      <c r="A12" s="3">
        <v>11</v>
      </c>
      <c r="B12" s="3" t="s">
        <v>114</v>
      </c>
      <c r="C12" s="3">
        <v>4.7</v>
      </c>
      <c r="D12" s="3" t="s">
        <v>9</v>
      </c>
    </row>
    <row r="13" spans="1:4">
      <c r="A13" s="3">
        <v>12</v>
      </c>
      <c r="B13" s="3" t="s">
        <v>115</v>
      </c>
      <c r="C13" s="3">
        <v>4.7</v>
      </c>
      <c r="D13" s="3" t="s">
        <v>9</v>
      </c>
    </row>
    <row r="14" spans="1:4">
      <c r="A14" s="3">
        <v>13</v>
      </c>
      <c r="B14" s="3" t="s">
        <v>116</v>
      </c>
      <c r="C14" s="3">
        <v>11.3</v>
      </c>
      <c r="D14" s="3" t="s">
        <v>9</v>
      </c>
    </row>
    <row r="15" spans="1:4">
      <c r="A15" s="3">
        <v>14</v>
      </c>
      <c r="B15" s="3" t="s">
        <v>117</v>
      </c>
      <c r="C15" s="3">
        <v>11.1</v>
      </c>
      <c r="D15" s="3" t="s">
        <v>9</v>
      </c>
    </row>
    <row r="16" spans="1:4">
      <c r="A16" s="3">
        <v>15</v>
      </c>
      <c r="B16" s="3" t="s">
        <v>118</v>
      </c>
      <c r="C16" s="3">
        <v>16.4</v>
      </c>
      <c r="D16" s="3" t="s">
        <v>9</v>
      </c>
    </row>
    <row r="17" spans="1:4">
      <c r="A17" s="3">
        <v>16</v>
      </c>
      <c r="B17" s="3" t="s">
        <v>119</v>
      </c>
      <c r="C17" s="3">
        <v>12.9</v>
      </c>
      <c r="D17" s="3" t="s">
        <v>9</v>
      </c>
    </row>
    <row r="18" spans="1:4">
      <c r="A18" s="3">
        <v>17</v>
      </c>
      <c r="B18" s="3" t="s">
        <v>120</v>
      </c>
      <c r="C18" s="3">
        <v>11.3</v>
      </c>
      <c r="D18" s="3" t="s">
        <v>9</v>
      </c>
    </row>
    <row r="19" spans="1:4">
      <c r="A19" s="3">
        <v>18</v>
      </c>
      <c r="B19" s="3" t="s">
        <v>121</v>
      </c>
      <c r="C19" s="3">
        <v>6.8</v>
      </c>
      <c r="D19" s="3" t="s">
        <v>9</v>
      </c>
    </row>
    <row r="20" spans="1:4">
      <c r="A20" s="3">
        <v>19</v>
      </c>
      <c r="B20" s="3" t="s">
        <v>122</v>
      </c>
      <c r="C20" s="3">
        <v>2</v>
      </c>
      <c r="D20" s="3" t="s">
        <v>9</v>
      </c>
    </row>
    <row r="21" spans="1:4">
      <c r="A21" s="3">
        <v>20</v>
      </c>
      <c r="B21" s="3" t="s">
        <v>123</v>
      </c>
      <c r="C21" s="3">
        <v>2.3</v>
      </c>
      <c r="D21" s="3" t="s">
        <v>9</v>
      </c>
    </row>
    <row r="22" spans="1:4">
      <c r="A22" s="3">
        <v>21</v>
      </c>
      <c r="B22" s="3" t="s">
        <v>124</v>
      </c>
      <c r="C22" s="3">
        <v>14.8</v>
      </c>
      <c r="D22" s="3" t="s">
        <v>9</v>
      </c>
    </row>
    <row r="23" spans="1:4">
      <c r="A23" s="3">
        <v>22</v>
      </c>
      <c r="B23" s="3" t="s">
        <v>125</v>
      </c>
      <c r="C23" s="3">
        <v>12.1</v>
      </c>
      <c r="D23" s="3" t="s">
        <v>9</v>
      </c>
    </row>
    <row r="24" spans="1:4">
      <c r="A24" s="3">
        <v>23</v>
      </c>
      <c r="B24" s="3" t="s">
        <v>126</v>
      </c>
      <c r="C24" s="3">
        <v>1.1</v>
      </c>
      <c r="D24" s="3" t="s">
        <v>9</v>
      </c>
    </row>
    <row r="25" spans="1:4">
      <c r="A25" s="3">
        <v>24</v>
      </c>
      <c r="B25" s="3" t="s">
        <v>127</v>
      </c>
      <c r="C25" s="3">
        <v>16.2</v>
      </c>
      <c r="D25" s="3" t="s">
        <v>9</v>
      </c>
    </row>
    <row r="26" spans="1:4">
      <c r="A26" s="3">
        <v>25</v>
      </c>
      <c r="B26" s="3" t="s">
        <v>128</v>
      </c>
      <c r="C26" s="3">
        <v>8.9</v>
      </c>
      <c r="D26" s="3" t="s">
        <v>9</v>
      </c>
    </row>
    <row r="27" spans="1:4">
      <c r="A27" s="3">
        <v>26</v>
      </c>
      <c r="B27" s="3" t="s">
        <v>129</v>
      </c>
      <c r="C27" s="3">
        <v>10.9</v>
      </c>
      <c r="D27" s="3" t="s">
        <v>9</v>
      </c>
    </row>
    <row r="28" spans="1:4">
      <c r="A28" s="3">
        <v>27</v>
      </c>
      <c r="B28" s="3" t="s">
        <v>130</v>
      </c>
      <c r="C28" s="3">
        <v>12.4</v>
      </c>
      <c r="D28" s="3" t="s">
        <v>9</v>
      </c>
    </row>
    <row r="29" spans="1:4">
      <c r="A29" s="3">
        <v>28</v>
      </c>
      <c r="B29" s="3" t="s">
        <v>131</v>
      </c>
      <c r="C29" s="3">
        <v>9.9</v>
      </c>
      <c r="D29" s="3" t="s">
        <v>9</v>
      </c>
    </row>
    <row r="30" spans="1:4">
      <c r="A30" s="2" t="s">
        <v>44</v>
      </c>
      <c r="B30" s="2"/>
      <c r="C30" s="2">
        <f>SUM(C2:C29)</f>
        <v>282.2</v>
      </c>
      <c r="D30" s="2">
        <f>COUNTIF(Stats!D2:D29,Playlist!$I$5)</f>
        <v>0</v>
      </c>
    </row>
  </sheetData>
  <conditionalFormatting sqref="D2:D29">
    <cfRule type="containsText" dxfId="0" priority="1" operator="between" text="Start">
      <formula>NOT(ISERROR(SEARCH("Start",D2)))</formula>
    </cfRule>
    <cfRule type="containsText" dxfId="1" priority="2" operator="between" text="Completed">
      <formula>NOT(ISERROR(SEARCH("Completed",D2)))</formula>
    </cfRule>
    <cfRule type="containsText" dxfId="2" priority="3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29">
      <formula1>Playlist!$I$2:$I$5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8"/>
  <sheetViews>
    <sheetView zoomScale="130" zoomScaleNormal="130" topLeftCell="A139" workbookViewId="0">
      <selection activeCell="F7" sqref="F7"/>
    </sheetView>
  </sheetViews>
  <sheetFormatPr defaultColWidth="9" defaultRowHeight="14.4" outlineLevelCol="3"/>
  <cols>
    <col min="1" max="1" width="5.42592592592593" customWidth="1"/>
    <col min="2" max="2" width="95.4259259259259" customWidth="1"/>
    <col min="3" max="3" width="7" customWidth="1"/>
    <col min="4" max="4" width="13.712962962963" customWidth="1"/>
  </cols>
  <sheetData>
    <row r="1" spans="1:4">
      <c r="A1" s="1" t="str">
        <f>HYPERLINK(Playlist!C4,Playlist!$A$1)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52</v>
      </c>
      <c r="C2" s="3">
        <v>29.2</v>
      </c>
      <c r="D2" s="3" t="s">
        <v>9</v>
      </c>
    </row>
    <row r="3" spans="1:4">
      <c r="A3" s="3">
        <v>2</v>
      </c>
      <c r="B3" s="3" t="s">
        <v>132</v>
      </c>
      <c r="C3" s="3">
        <v>18.9</v>
      </c>
      <c r="D3" s="3" t="s">
        <v>9</v>
      </c>
    </row>
    <row r="4" spans="1:4">
      <c r="A4" s="3">
        <v>3</v>
      </c>
      <c r="B4" s="3" t="s">
        <v>53</v>
      </c>
      <c r="C4" s="3">
        <v>19.1</v>
      </c>
      <c r="D4" s="3" t="s">
        <v>9</v>
      </c>
    </row>
    <row r="5" spans="1:4">
      <c r="A5" s="3">
        <v>4</v>
      </c>
      <c r="B5" s="3" t="s">
        <v>54</v>
      </c>
      <c r="C5" s="3">
        <v>5.2</v>
      </c>
      <c r="D5" s="3" t="s">
        <v>9</v>
      </c>
    </row>
    <row r="6" spans="1:4">
      <c r="A6" s="3">
        <v>5</v>
      </c>
      <c r="B6" s="3" t="s">
        <v>55</v>
      </c>
      <c r="C6" s="3">
        <v>21.8</v>
      </c>
      <c r="D6" s="3" t="s">
        <v>9</v>
      </c>
    </row>
    <row r="7" spans="1:4">
      <c r="A7" s="3">
        <v>6</v>
      </c>
      <c r="B7" s="3" t="s">
        <v>56</v>
      </c>
      <c r="C7" s="3">
        <v>16.1</v>
      </c>
      <c r="D7" s="3" t="s">
        <v>9</v>
      </c>
    </row>
    <row r="8" spans="1:4">
      <c r="A8" s="3">
        <v>7</v>
      </c>
      <c r="B8" s="3" t="s">
        <v>57</v>
      </c>
      <c r="C8" s="3">
        <v>26.7</v>
      </c>
      <c r="D8" s="3" t="s">
        <v>9</v>
      </c>
    </row>
    <row r="9" spans="1:4">
      <c r="A9" s="3">
        <v>8</v>
      </c>
      <c r="B9" s="3" t="s">
        <v>58</v>
      </c>
      <c r="C9" s="3">
        <v>16.8</v>
      </c>
      <c r="D9" s="3" t="s">
        <v>9</v>
      </c>
    </row>
    <row r="10" spans="1:4">
      <c r="A10" s="3">
        <v>9</v>
      </c>
      <c r="B10" s="3" t="s">
        <v>59</v>
      </c>
      <c r="C10" s="3">
        <v>29.5</v>
      </c>
      <c r="D10" s="3" t="s">
        <v>9</v>
      </c>
    </row>
    <row r="11" spans="1:4">
      <c r="A11" s="3">
        <v>10</v>
      </c>
      <c r="B11" s="3" t="s">
        <v>60</v>
      </c>
      <c r="C11" s="3">
        <v>19.5</v>
      </c>
      <c r="D11" s="3" t="s">
        <v>9</v>
      </c>
    </row>
    <row r="12" spans="1:4">
      <c r="A12" s="3">
        <v>11</v>
      </c>
      <c r="B12" s="3" t="s">
        <v>61</v>
      </c>
      <c r="C12" s="3">
        <v>25.9</v>
      </c>
      <c r="D12" s="3" t="s">
        <v>9</v>
      </c>
    </row>
    <row r="13" spans="1:4">
      <c r="A13" s="3">
        <v>12</v>
      </c>
      <c r="B13" s="3" t="s">
        <v>62</v>
      </c>
      <c r="C13" s="3">
        <v>21.7</v>
      </c>
      <c r="D13" s="3" t="s">
        <v>9</v>
      </c>
    </row>
    <row r="14" spans="1:4">
      <c r="A14" s="3">
        <v>13</v>
      </c>
      <c r="B14" s="3" t="s">
        <v>63</v>
      </c>
      <c r="C14" s="3">
        <v>10.9</v>
      </c>
      <c r="D14" s="3" t="s">
        <v>9</v>
      </c>
    </row>
    <row r="15" spans="1:4">
      <c r="A15" s="3">
        <v>14</v>
      </c>
      <c r="B15" s="3" t="s">
        <v>64</v>
      </c>
      <c r="C15" s="3">
        <v>10.1</v>
      </c>
      <c r="D15" s="3" t="s">
        <v>9</v>
      </c>
    </row>
    <row r="16" spans="1:4">
      <c r="A16" s="3">
        <v>15</v>
      </c>
      <c r="B16" s="3" t="s">
        <v>65</v>
      </c>
      <c r="C16" s="3">
        <v>31.8</v>
      </c>
      <c r="D16" s="3" t="s">
        <v>9</v>
      </c>
    </row>
    <row r="17" spans="1:4">
      <c r="A17" s="3">
        <v>16</v>
      </c>
      <c r="B17" s="3" t="s">
        <v>66</v>
      </c>
      <c r="C17" s="3">
        <v>13.7</v>
      </c>
      <c r="D17" s="3" t="s">
        <v>9</v>
      </c>
    </row>
    <row r="18" spans="1:4">
      <c r="A18" s="3">
        <v>17</v>
      </c>
      <c r="B18" s="3" t="s">
        <v>68</v>
      </c>
      <c r="C18" s="3">
        <v>4.8</v>
      </c>
      <c r="D18" s="3" t="s">
        <v>9</v>
      </c>
    </row>
    <row r="19" spans="1:4">
      <c r="A19" s="3">
        <v>18</v>
      </c>
      <c r="B19" s="3" t="s">
        <v>67</v>
      </c>
      <c r="C19" s="3">
        <v>6.1</v>
      </c>
      <c r="D19" s="3" t="s">
        <v>9</v>
      </c>
    </row>
    <row r="20" spans="1:4">
      <c r="A20" s="3">
        <v>19</v>
      </c>
      <c r="B20" s="3" t="s">
        <v>69</v>
      </c>
      <c r="C20" s="3">
        <v>4</v>
      </c>
      <c r="D20" s="3" t="s">
        <v>9</v>
      </c>
    </row>
    <row r="21" spans="1:4">
      <c r="A21" s="3">
        <v>20</v>
      </c>
      <c r="B21" s="3" t="s">
        <v>70</v>
      </c>
      <c r="C21" s="3">
        <v>8.1</v>
      </c>
      <c r="D21" s="3" t="s">
        <v>9</v>
      </c>
    </row>
    <row r="22" spans="1:4">
      <c r="A22" s="3">
        <v>21</v>
      </c>
      <c r="B22" s="3" t="s">
        <v>71</v>
      </c>
      <c r="C22" s="3">
        <v>10.4</v>
      </c>
      <c r="D22" s="3" t="s">
        <v>9</v>
      </c>
    </row>
    <row r="23" spans="1:4">
      <c r="A23" s="3">
        <v>22</v>
      </c>
      <c r="B23" s="3" t="s">
        <v>72</v>
      </c>
      <c r="C23" s="3">
        <v>12</v>
      </c>
      <c r="D23" s="3" t="s">
        <v>9</v>
      </c>
    </row>
    <row r="24" spans="1:4">
      <c r="A24" s="3">
        <v>23</v>
      </c>
      <c r="B24" s="3" t="s">
        <v>73</v>
      </c>
      <c r="C24" s="3">
        <v>5</v>
      </c>
      <c r="D24" s="3" t="s">
        <v>9</v>
      </c>
    </row>
    <row r="25" spans="1:4">
      <c r="A25" s="3">
        <v>24</v>
      </c>
      <c r="B25" s="3" t="s">
        <v>74</v>
      </c>
      <c r="C25" s="3">
        <v>14.5</v>
      </c>
      <c r="D25" s="3" t="s">
        <v>9</v>
      </c>
    </row>
    <row r="26" spans="1:4">
      <c r="A26" s="3">
        <v>25</v>
      </c>
      <c r="B26" s="3" t="s">
        <v>75</v>
      </c>
      <c r="C26" s="3">
        <v>20.5</v>
      </c>
      <c r="D26" s="3" t="s">
        <v>9</v>
      </c>
    </row>
    <row r="27" spans="1:4">
      <c r="A27" s="3">
        <v>26</v>
      </c>
      <c r="B27" s="3" t="s">
        <v>76</v>
      </c>
      <c r="C27" s="3">
        <v>9</v>
      </c>
      <c r="D27" s="3" t="s">
        <v>9</v>
      </c>
    </row>
    <row r="28" spans="1:4">
      <c r="A28" s="3">
        <v>27</v>
      </c>
      <c r="B28" s="3" t="s">
        <v>133</v>
      </c>
      <c r="C28" s="3">
        <v>14.9</v>
      </c>
      <c r="D28" s="3" t="s">
        <v>9</v>
      </c>
    </row>
    <row r="29" spans="1:4">
      <c r="A29" s="3">
        <v>28</v>
      </c>
      <c r="B29" s="3" t="s">
        <v>77</v>
      </c>
      <c r="C29" s="3">
        <v>11.7</v>
      </c>
      <c r="D29" s="3" t="s">
        <v>9</v>
      </c>
    </row>
    <row r="30" spans="1:4">
      <c r="A30" s="3">
        <v>29</v>
      </c>
      <c r="B30" s="3" t="s">
        <v>134</v>
      </c>
      <c r="C30" s="3">
        <v>13.2</v>
      </c>
      <c r="D30" s="3" t="s">
        <v>9</v>
      </c>
    </row>
    <row r="31" spans="1:4">
      <c r="A31" s="3">
        <v>30</v>
      </c>
      <c r="B31" s="3" t="s">
        <v>135</v>
      </c>
      <c r="C31" s="3">
        <v>15.9</v>
      </c>
      <c r="D31" s="3" t="s">
        <v>9</v>
      </c>
    </row>
    <row r="32" spans="1:4">
      <c r="A32" s="3">
        <v>31</v>
      </c>
      <c r="B32" s="3" t="s">
        <v>136</v>
      </c>
      <c r="C32" s="3">
        <v>4.7</v>
      </c>
      <c r="D32" s="3" t="s">
        <v>9</v>
      </c>
    </row>
    <row r="33" spans="1:4">
      <c r="A33" s="3">
        <v>32</v>
      </c>
      <c r="B33" s="3" t="s">
        <v>137</v>
      </c>
      <c r="C33" s="3">
        <v>12</v>
      </c>
      <c r="D33" s="3" t="s">
        <v>9</v>
      </c>
    </row>
    <row r="34" spans="1:4">
      <c r="A34" s="3">
        <v>33</v>
      </c>
      <c r="B34" s="3" t="s">
        <v>138</v>
      </c>
      <c r="C34" s="3">
        <v>7.9</v>
      </c>
      <c r="D34" s="3" t="s">
        <v>9</v>
      </c>
    </row>
    <row r="35" spans="1:4">
      <c r="A35" s="3">
        <v>34</v>
      </c>
      <c r="B35" s="3" t="s">
        <v>139</v>
      </c>
      <c r="C35" s="3">
        <v>24.2</v>
      </c>
      <c r="D35" s="3" t="s">
        <v>9</v>
      </c>
    </row>
    <row r="36" spans="1:4">
      <c r="A36" s="3">
        <v>35</v>
      </c>
      <c r="B36" s="3" t="s">
        <v>140</v>
      </c>
      <c r="C36" s="3">
        <v>20.3</v>
      </c>
      <c r="D36" s="3" t="s">
        <v>9</v>
      </c>
    </row>
    <row r="37" spans="1:4">
      <c r="A37" s="3">
        <v>36</v>
      </c>
      <c r="B37" s="3" t="s">
        <v>141</v>
      </c>
      <c r="C37" s="3">
        <v>9.8</v>
      </c>
      <c r="D37" s="3" t="s">
        <v>9</v>
      </c>
    </row>
    <row r="38" spans="1:4">
      <c r="A38" s="3">
        <v>37</v>
      </c>
      <c r="B38" s="3" t="s">
        <v>142</v>
      </c>
      <c r="C38" s="3">
        <v>19.8</v>
      </c>
      <c r="D38" s="3" t="s">
        <v>9</v>
      </c>
    </row>
    <row r="39" spans="1:4">
      <c r="A39" s="3">
        <v>38</v>
      </c>
      <c r="B39" s="3" t="s">
        <v>143</v>
      </c>
      <c r="C39" s="3">
        <v>16</v>
      </c>
      <c r="D39" s="3" t="s">
        <v>9</v>
      </c>
    </row>
    <row r="40" spans="1:4">
      <c r="A40" s="3">
        <v>39</v>
      </c>
      <c r="B40" s="3" t="s">
        <v>144</v>
      </c>
      <c r="C40" s="3">
        <v>16.9</v>
      </c>
      <c r="D40" s="3" t="s">
        <v>9</v>
      </c>
    </row>
    <row r="41" spans="1:4">
      <c r="A41" s="3">
        <v>40</v>
      </c>
      <c r="B41" s="3" t="s">
        <v>145</v>
      </c>
      <c r="C41" s="3">
        <v>17.3</v>
      </c>
      <c r="D41" s="3" t="s">
        <v>9</v>
      </c>
    </row>
    <row r="42" spans="1:4">
      <c r="A42" s="3">
        <v>41</v>
      </c>
      <c r="B42" s="3" t="s">
        <v>146</v>
      </c>
      <c r="C42" s="3">
        <v>11.8</v>
      </c>
      <c r="D42" s="3" t="s">
        <v>9</v>
      </c>
    </row>
    <row r="43" spans="1:4">
      <c r="A43" s="3">
        <v>42</v>
      </c>
      <c r="B43" s="3" t="s">
        <v>120</v>
      </c>
      <c r="C43" s="3">
        <v>11.3</v>
      </c>
      <c r="D43" s="3" t="s">
        <v>9</v>
      </c>
    </row>
    <row r="44" spans="1:4">
      <c r="A44" s="3">
        <v>43</v>
      </c>
      <c r="B44" s="3" t="s">
        <v>147</v>
      </c>
      <c r="C44" s="3">
        <v>12</v>
      </c>
      <c r="D44" s="3" t="s">
        <v>9</v>
      </c>
    </row>
    <row r="45" spans="1:4">
      <c r="A45" s="3">
        <v>44</v>
      </c>
      <c r="B45" s="3" t="s">
        <v>148</v>
      </c>
      <c r="C45" s="3">
        <v>20</v>
      </c>
      <c r="D45" s="3" t="s">
        <v>9</v>
      </c>
    </row>
    <row r="46" spans="1:4">
      <c r="A46" s="3">
        <v>45</v>
      </c>
      <c r="B46" s="3" t="s">
        <v>149</v>
      </c>
      <c r="C46" s="3">
        <v>14.1</v>
      </c>
      <c r="D46" s="3" t="s">
        <v>9</v>
      </c>
    </row>
    <row r="47" spans="1:4">
      <c r="A47" s="3">
        <v>46</v>
      </c>
      <c r="B47" s="3" t="s">
        <v>150</v>
      </c>
      <c r="C47" s="3">
        <v>24.2</v>
      </c>
      <c r="D47" s="3" t="s">
        <v>9</v>
      </c>
    </row>
    <row r="48" spans="1:4">
      <c r="A48" s="3">
        <v>47</v>
      </c>
      <c r="B48" s="3" t="s">
        <v>151</v>
      </c>
      <c r="C48" s="3">
        <v>12.7</v>
      </c>
      <c r="D48" s="3" t="s">
        <v>9</v>
      </c>
    </row>
    <row r="49" spans="1:4">
      <c r="A49" s="3">
        <v>48</v>
      </c>
      <c r="B49" s="3" t="s">
        <v>152</v>
      </c>
      <c r="C49" s="3">
        <v>28.3</v>
      </c>
      <c r="D49" s="3" t="s">
        <v>9</v>
      </c>
    </row>
    <row r="50" spans="1:4">
      <c r="A50" s="3">
        <v>49</v>
      </c>
      <c r="B50" s="3" t="s">
        <v>153</v>
      </c>
      <c r="C50" s="3">
        <v>6.7</v>
      </c>
      <c r="D50" s="3" t="s">
        <v>9</v>
      </c>
    </row>
    <row r="51" spans="1:4">
      <c r="A51" s="3">
        <v>50</v>
      </c>
      <c r="B51" s="3" t="s">
        <v>154</v>
      </c>
      <c r="C51" s="3">
        <v>9</v>
      </c>
      <c r="D51" s="3" t="s">
        <v>9</v>
      </c>
    </row>
    <row r="52" spans="1:4">
      <c r="A52" s="3">
        <v>51</v>
      </c>
      <c r="B52" s="3" t="s">
        <v>155</v>
      </c>
      <c r="C52" s="3">
        <v>12.7</v>
      </c>
      <c r="D52" s="3" t="s">
        <v>9</v>
      </c>
    </row>
    <row r="53" spans="1:4">
      <c r="A53" s="3">
        <v>52</v>
      </c>
      <c r="B53" s="3" t="s">
        <v>156</v>
      </c>
      <c r="C53" s="3">
        <v>11.2</v>
      </c>
      <c r="D53" s="3" t="s">
        <v>9</v>
      </c>
    </row>
    <row r="54" spans="1:4">
      <c r="A54" s="3">
        <v>53</v>
      </c>
      <c r="B54" s="3" t="s">
        <v>157</v>
      </c>
      <c r="C54" s="3">
        <v>6.2</v>
      </c>
      <c r="D54" s="3" t="s">
        <v>9</v>
      </c>
    </row>
    <row r="55" spans="1:4">
      <c r="A55" s="3">
        <v>54</v>
      </c>
      <c r="B55" s="3" t="s">
        <v>90</v>
      </c>
      <c r="C55" s="3">
        <v>23.5</v>
      </c>
      <c r="D55" s="3" t="s">
        <v>9</v>
      </c>
    </row>
    <row r="56" spans="1:4">
      <c r="A56" s="3">
        <v>55</v>
      </c>
      <c r="B56" s="3" t="s">
        <v>91</v>
      </c>
      <c r="C56" s="3">
        <v>19.8</v>
      </c>
      <c r="D56" s="3" t="s">
        <v>9</v>
      </c>
    </row>
    <row r="57" spans="1:4">
      <c r="A57" s="3">
        <v>56</v>
      </c>
      <c r="B57" s="3" t="s">
        <v>92</v>
      </c>
      <c r="C57" s="3">
        <v>14.2</v>
      </c>
      <c r="D57" s="3" t="s">
        <v>9</v>
      </c>
    </row>
    <row r="58" spans="1:4">
      <c r="A58" s="3">
        <v>57</v>
      </c>
      <c r="B58" s="3" t="s">
        <v>93</v>
      </c>
      <c r="C58" s="3">
        <v>13.9</v>
      </c>
      <c r="D58" s="3" t="s">
        <v>9</v>
      </c>
    </row>
    <row r="59" spans="1:4">
      <c r="A59" s="3">
        <v>58</v>
      </c>
      <c r="B59" s="3" t="s">
        <v>94</v>
      </c>
      <c r="C59" s="3">
        <v>8.1</v>
      </c>
      <c r="D59" s="3" t="s">
        <v>9</v>
      </c>
    </row>
    <row r="60" spans="1:4">
      <c r="A60" s="3">
        <v>59</v>
      </c>
      <c r="B60" s="3" t="s">
        <v>158</v>
      </c>
      <c r="C60" s="3">
        <v>9.8</v>
      </c>
      <c r="D60" s="3" t="s">
        <v>9</v>
      </c>
    </row>
    <row r="61" spans="1:4">
      <c r="A61" s="3">
        <v>60</v>
      </c>
      <c r="B61" s="3" t="s">
        <v>159</v>
      </c>
      <c r="C61" s="3">
        <v>6</v>
      </c>
      <c r="D61" s="3" t="s">
        <v>9</v>
      </c>
    </row>
    <row r="62" spans="1:4">
      <c r="A62" s="3">
        <v>61</v>
      </c>
      <c r="B62" s="3" t="s">
        <v>160</v>
      </c>
      <c r="C62" s="3">
        <v>20.1</v>
      </c>
      <c r="D62" s="3" t="s">
        <v>9</v>
      </c>
    </row>
    <row r="63" spans="1:4">
      <c r="A63" s="3">
        <v>62</v>
      </c>
      <c r="B63" s="3" t="s">
        <v>161</v>
      </c>
      <c r="C63" s="3">
        <v>18</v>
      </c>
      <c r="D63" s="3" t="s">
        <v>9</v>
      </c>
    </row>
    <row r="64" spans="1:4">
      <c r="A64" s="3">
        <v>63</v>
      </c>
      <c r="B64" s="3" t="s">
        <v>162</v>
      </c>
      <c r="C64" s="3">
        <v>6.5</v>
      </c>
      <c r="D64" s="3" t="s">
        <v>9</v>
      </c>
    </row>
    <row r="65" spans="1:4">
      <c r="A65" s="3">
        <v>64</v>
      </c>
      <c r="B65" s="3" t="s">
        <v>163</v>
      </c>
      <c r="C65" s="3">
        <v>10.3</v>
      </c>
      <c r="D65" s="3" t="s">
        <v>9</v>
      </c>
    </row>
    <row r="66" spans="1:4">
      <c r="A66" s="3">
        <v>65</v>
      </c>
      <c r="B66" s="3" t="s">
        <v>164</v>
      </c>
      <c r="C66" s="3">
        <v>13</v>
      </c>
      <c r="D66" s="3" t="s">
        <v>9</v>
      </c>
    </row>
    <row r="67" spans="1:4">
      <c r="A67" s="3">
        <v>66</v>
      </c>
      <c r="B67" s="3" t="s">
        <v>165</v>
      </c>
      <c r="C67" s="3">
        <v>11</v>
      </c>
      <c r="D67" s="3" t="s">
        <v>9</v>
      </c>
    </row>
    <row r="68" spans="1:4">
      <c r="A68" s="3">
        <v>67</v>
      </c>
      <c r="B68" s="3" t="s">
        <v>166</v>
      </c>
      <c r="C68" s="3">
        <v>14.9</v>
      </c>
      <c r="D68" s="3" t="s">
        <v>9</v>
      </c>
    </row>
    <row r="69" spans="1:4">
      <c r="A69" s="3">
        <v>68</v>
      </c>
      <c r="B69" s="3" t="s">
        <v>167</v>
      </c>
      <c r="C69" s="3">
        <v>14.1</v>
      </c>
      <c r="D69" s="3" t="s">
        <v>9</v>
      </c>
    </row>
    <row r="70" spans="1:4">
      <c r="A70" s="3">
        <v>69</v>
      </c>
      <c r="B70" s="3" t="s">
        <v>168</v>
      </c>
      <c r="C70" s="3">
        <v>17.4</v>
      </c>
      <c r="D70" s="3" t="s">
        <v>9</v>
      </c>
    </row>
    <row r="71" spans="1:4">
      <c r="A71" s="3">
        <v>70</v>
      </c>
      <c r="B71" s="3" t="s">
        <v>169</v>
      </c>
      <c r="C71" s="3">
        <v>8.8</v>
      </c>
      <c r="D71" s="3" t="s">
        <v>9</v>
      </c>
    </row>
    <row r="72" spans="1:4">
      <c r="A72" s="3">
        <v>71</v>
      </c>
      <c r="B72" s="3" t="s">
        <v>170</v>
      </c>
      <c r="C72" s="3">
        <v>14.6</v>
      </c>
      <c r="D72" s="3" t="s">
        <v>9</v>
      </c>
    </row>
    <row r="73" spans="1:4">
      <c r="A73" s="3">
        <v>72</v>
      </c>
      <c r="B73" s="3" t="s">
        <v>171</v>
      </c>
      <c r="C73" s="3">
        <v>6.2</v>
      </c>
      <c r="D73" s="3" t="s">
        <v>9</v>
      </c>
    </row>
    <row r="74" spans="1:4">
      <c r="A74" s="3">
        <v>73</v>
      </c>
      <c r="B74" s="3" t="s">
        <v>172</v>
      </c>
      <c r="C74" s="3">
        <v>18.5</v>
      </c>
      <c r="D74" s="3" t="s">
        <v>9</v>
      </c>
    </row>
    <row r="75" spans="1:4">
      <c r="A75" s="3">
        <v>74</v>
      </c>
      <c r="B75" s="3" t="s">
        <v>173</v>
      </c>
      <c r="C75" s="3">
        <v>20.1</v>
      </c>
      <c r="D75" s="3" t="s">
        <v>9</v>
      </c>
    </row>
    <row r="76" spans="1:4">
      <c r="A76" s="3">
        <v>75</v>
      </c>
      <c r="B76" s="3" t="s">
        <v>174</v>
      </c>
      <c r="C76" s="3">
        <v>7.6</v>
      </c>
      <c r="D76" s="3" t="s">
        <v>9</v>
      </c>
    </row>
    <row r="77" spans="1:4">
      <c r="A77" s="3">
        <v>76</v>
      </c>
      <c r="B77" s="3" t="s">
        <v>175</v>
      </c>
      <c r="C77" s="3">
        <v>19.1</v>
      </c>
      <c r="D77" s="3" t="s">
        <v>9</v>
      </c>
    </row>
    <row r="78" spans="1:4">
      <c r="A78" s="3">
        <v>77</v>
      </c>
      <c r="B78" s="3" t="s">
        <v>176</v>
      </c>
      <c r="C78" s="3">
        <v>12.5</v>
      </c>
      <c r="D78" s="3" t="s">
        <v>9</v>
      </c>
    </row>
    <row r="79" spans="1:4">
      <c r="A79" s="3">
        <v>78</v>
      </c>
      <c r="B79" s="3" t="s">
        <v>177</v>
      </c>
      <c r="C79" s="3">
        <v>18.3</v>
      </c>
      <c r="D79" s="3" t="s">
        <v>9</v>
      </c>
    </row>
    <row r="80" spans="1:4">
      <c r="A80" s="3">
        <v>79</v>
      </c>
      <c r="B80" s="3" t="s">
        <v>178</v>
      </c>
      <c r="C80" s="3">
        <v>15.2</v>
      </c>
      <c r="D80" s="3" t="s">
        <v>9</v>
      </c>
    </row>
    <row r="81" spans="1:4">
      <c r="A81" s="3">
        <v>80</v>
      </c>
      <c r="B81" s="3" t="s">
        <v>179</v>
      </c>
      <c r="C81" s="3">
        <v>11</v>
      </c>
      <c r="D81" s="3" t="s">
        <v>9</v>
      </c>
    </row>
    <row r="82" spans="1:4">
      <c r="A82" s="3">
        <v>81</v>
      </c>
      <c r="B82" s="3" t="s">
        <v>180</v>
      </c>
      <c r="C82" s="3">
        <v>15.9</v>
      </c>
      <c r="D82" s="3" t="s">
        <v>9</v>
      </c>
    </row>
    <row r="83" spans="1:4">
      <c r="A83" s="3">
        <v>82</v>
      </c>
      <c r="B83" s="3" t="s">
        <v>181</v>
      </c>
      <c r="C83" s="3">
        <v>13.2</v>
      </c>
      <c r="D83" s="3" t="s">
        <v>9</v>
      </c>
    </row>
    <row r="84" spans="1:4">
      <c r="A84" s="3">
        <v>83</v>
      </c>
      <c r="B84" s="3" t="s">
        <v>182</v>
      </c>
      <c r="C84" s="3">
        <v>12.8</v>
      </c>
      <c r="D84" s="3" t="s">
        <v>9</v>
      </c>
    </row>
    <row r="85" spans="1:4">
      <c r="A85" s="3">
        <v>84</v>
      </c>
      <c r="B85" s="3" t="s">
        <v>183</v>
      </c>
      <c r="C85" s="3">
        <v>23.5</v>
      </c>
      <c r="D85" s="3" t="s">
        <v>9</v>
      </c>
    </row>
    <row r="86" spans="1:4">
      <c r="A86" s="3">
        <v>85</v>
      </c>
      <c r="B86" s="3" t="s">
        <v>184</v>
      </c>
      <c r="C86" s="3">
        <v>20.7</v>
      </c>
      <c r="D86" s="3" t="s">
        <v>9</v>
      </c>
    </row>
    <row r="87" spans="1:4">
      <c r="A87" s="3">
        <v>86</v>
      </c>
      <c r="B87" s="3" t="s">
        <v>185</v>
      </c>
      <c r="C87" s="3">
        <v>11.3</v>
      </c>
      <c r="D87" s="3" t="s">
        <v>9</v>
      </c>
    </row>
    <row r="88" spans="1:4">
      <c r="A88" s="3">
        <v>87</v>
      </c>
      <c r="B88" s="3" t="s">
        <v>186</v>
      </c>
      <c r="C88" s="3">
        <v>17.8</v>
      </c>
      <c r="D88" s="3" t="s">
        <v>9</v>
      </c>
    </row>
    <row r="89" spans="1:4">
      <c r="A89" s="3">
        <v>88</v>
      </c>
      <c r="B89" s="3" t="s">
        <v>187</v>
      </c>
      <c r="C89" s="3">
        <v>24</v>
      </c>
      <c r="D89" s="3" t="s">
        <v>9</v>
      </c>
    </row>
    <row r="90" spans="1:4">
      <c r="A90" s="3">
        <v>89</v>
      </c>
      <c r="B90" s="3" t="s">
        <v>188</v>
      </c>
      <c r="C90" s="3">
        <v>19.5</v>
      </c>
      <c r="D90" s="3" t="s">
        <v>9</v>
      </c>
    </row>
    <row r="91" spans="1:4">
      <c r="A91" s="3">
        <v>90</v>
      </c>
      <c r="B91" s="3" t="s">
        <v>189</v>
      </c>
      <c r="C91" s="3">
        <v>15.7</v>
      </c>
      <c r="D91" s="3" t="s">
        <v>9</v>
      </c>
    </row>
    <row r="92" spans="1:4">
      <c r="A92" s="3">
        <v>91</v>
      </c>
      <c r="B92" s="3" t="s">
        <v>190</v>
      </c>
      <c r="C92" s="3">
        <v>17.3</v>
      </c>
      <c r="D92" s="3" t="s">
        <v>9</v>
      </c>
    </row>
    <row r="93" spans="1:4">
      <c r="A93" s="3">
        <v>92</v>
      </c>
      <c r="B93" s="3" t="s">
        <v>191</v>
      </c>
      <c r="C93" s="3">
        <v>10.8</v>
      </c>
      <c r="D93" s="3" t="s">
        <v>9</v>
      </c>
    </row>
    <row r="94" spans="1:4">
      <c r="A94" s="3">
        <v>93</v>
      </c>
      <c r="B94" s="3" t="s">
        <v>192</v>
      </c>
      <c r="C94" s="3">
        <v>12.9</v>
      </c>
      <c r="D94" s="3" t="s">
        <v>9</v>
      </c>
    </row>
    <row r="95" spans="1:4">
      <c r="A95" s="3">
        <v>94</v>
      </c>
      <c r="B95" s="3" t="s">
        <v>193</v>
      </c>
      <c r="C95" s="3">
        <v>18.6</v>
      </c>
      <c r="D95" s="3" t="s">
        <v>9</v>
      </c>
    </row>
    <row r="96" spans="1:4">
      <c r="A96" s="3">
        <v>95</v>
      </c>
      <c r="B96" s="3" t="s">
        <v>194</v>
      </c>
      <c r="C96" s="3">
        <v>13.2</v>
      </c>
      <c r="D96" s="3" t="s">
        <v>9</v>
      </c>
    </row>
    <row r="97" spans="1:4">
      <c r="A97" s="3">
        <v>96</v>
      </c>
      <c r="B97" s="3" t="s">
        <v>195</v>
      </c>
      <c r="C97" s="3">
        <v>19.5</v>
      </c>
      <c r="D97" s="3" t="s">
        <v>9</v>
      </c>
    </row>
    <row r="98" spans="1:4">
      <c r="A98" s="3">
        <v>97</v>
      </c>
      <c r="B98" s="3" t="s">
        <v>196</v>
      </c>
      <c r="C98" s="3">
        <v>12.9</v>
      </c>
      <c r="D98" s="3" t="s">
        <v>9</v>
      </c>
    </row>
    <row r="99" spans="1:4">
      <c r="A99" s="3">
        <v>98</v>
      </c>
      <c r="B99" s="3" t="s">
        <v>197</v>
      </c>
      <c r="C99" s="3">
        <v>13.8</v>
      </c>
      <c r="D99" s="3" t="s">
        <v>9</v>
      </c>
    </row>
    <row r="100" spans="1:4">
      <c r="A100" s="3">
        <v>99</v>
      </c>
      <c r="B100" s="3" t="s">
        <v>198</v>
      </c>
      <c r="C100" s="3">
        <v>11.8</v>
      </c>
      <c r="D100" s="3" t="s">
        <v>9</v>
      </c>
    </row>
    <row r="101" spans="1:4">
      <c r="A101" s="3">
        <v>100</v>
      </c>
      <c r="B101" s="3" t="s">
        <v>199</v>
      </c>
      <c r="C101" s="3">
        <v>7.7</v>
      </c>
      <c r="D101" s="3" t="s">
        <v>9</v>
      </c>
    </row>
    <row r="102" spans="1:4">
      <c r="A102" s="3">
        <v>101</v>
      </c>
      <c r="B102" s="3" t="s">
        <v>200</v>
      </c>
      <c r="C102" s="3">
        <v>16.9</v>
      </c>
      <c r="D102" s="3" t="s">
        <v>9</v>
      </c>
    </row>
    <row r="103" spans="1:4">
      <c r="A103" s="3">
        <v>102</v>
      </c>
      <c r="B103" s="3" t="s">
        <v>201</v>
      </c>
      <c r="C103" s="3">
        <v>4.6</v>
      </c>
      <c r="D103" s="3" t="s">
        <v>9</v>
      </c>
    </row>
    <row r="104" spans="1:4">
      <c r="A104" s="3">
        <v>103</v>
      </c>
      <c r="B104" s="3" t="s">
        <v>202</v>
      </c>
      <c r="C104" s="3">
        <v>16.4</v>
      </c>
      <c r="D104" s="3" t="s">
        <v>9</v>
      </c>
    </row>
    <row r="105" spans="1:4">
      <c r="A105" s="3">
        <v>104</v>
      </c>
      <c r="B105" s="3" t="s">
        <v>203</v>
      </c>
      <c r="C105" s="3">
        <v>14.7</v>
      </c>
      <c r="D105" s="3" t="s">
        <v>9</v>
      </c>
    </row>
    <row r="106" spans="1:4">
      <c r="A106" s="3">
        <v>105</v>
      </c>
      <c r="B106" s="3" t="s">
        <v>204</v>
      </c>
      <c r="C106" s="3">
        <v>14.1</v>
      </c>
      <c r="D106" s="3" t="s">
        <v>9</v>
      </c>
    </row>
    <row r="107" spans="1:4">
      <c r="A107" s="3">
        <v>106</v>
      </c>
      <c r="B107" s="3" t="s">
        <v>205</v>
      </c>
      <c r="C107" s="3">
        <v>8</v>
      </c>
      <c r="D107" s="3" t="s">
        <v>9</v>
      </c>
    </row>
    <row r="108" spans="1:4">
      <c r="A108" s="3">
        <v>107</v>
      </c>
      <c r="B108" s="3" t="s">
        <v>206</v>
      </c>
      <c r="C108" s="3">
        <v>11.5</v>
      </c>
      <c r="D108" s="3" t="s">
        <v>9</v>
      </c>
    </row>
    <row r="109" spans="1:4">
      <c r="A109" s="3">
        <v>108</v>
      </c>
      <c r="B109" s="3" t="s">
        <v>207</v>
      </c>
      <c r="C109" s="3">
        <v>7.8</v>
      </c>
      <c r="D109" s="3" t="s">
        <v>9</v>
      </c>
    </row>
    <row r="110" spans="1:4">
      <c r="A110" s="3">
        <v>109</v>
      </c>
      <c r="B110" s="3" t="s">
        <v>208</v>
      </c>
      <c r="C110" s="3">
        <v>14.2</v>
      </c>
      <c r="D110" s="3" t="s">
        <v>9</v>
      </c>
    </row>
    <row r="111" spans="1:4">
      <c r="A111" s="3">
        <v>110</v>
      </c>
      <c r="B111" s="3" t="s">
        <v>209</v>
      </c>
      <c r="C111" s="3">
        <v>8.4</v>
      </c>
      <c r="D111" s="3" t="s">
        <v>9</v>
      </c>
    </row>
    <row r="112" spans="1:4">
      <c r="A112" s="3">
        <v>111</v>
      </c>
      <c r="B112" s="3" t="s">
        <v>210</v>
      </c>
      <c r="C112" s="3">
        <v>7.8</v>
      </c>
      <c r="D112" s="3" t="s">
        <v>9</v>
      </c>
    </row>
    <row r="113" spans="1:4">
      <c r="A113" s="3">
        <v>112</v>
      </c>
      <c r="B113" s="3" t="s">
        <v>211</v>
      </c>
      <c r="C113" s="3">
        <v>13.1</v>
      </c>
      <c r="D113" s="3" t="s">
        <v>9</v>
      </c>
    </row>
    <row r="114" spans="1:4">
      <c r="A114" s="3">
        <v>113</v>
      </c>
      <c r="B114" s="3" t="s">
        <v>78</v>
      </c>
      <c r="C114" s="3">
        <v>10.1</v>
      </c>
      <c r="D114" s="3" t="s">
        <v>9</v>
      </c>
    </row>
    <row r="115" spans="1:4">
      <c r="A115" s="3">
        <v>114</v>
      </c>
      <c r="B115" s="3" t="s">
        <v>79</v>
      </c>
      <c r="C115" s="3">
        <v>6.1</v>
      </c>
      <c r="D115" s="3" t="s">
        <v>9</v>
      </c>
    </row>
    <row r="116" spans="1:4">
      <c r="A116" s="3">
        <v>115</v>
      </c>
      <c r="B116" s="3" t="s">
        <v>85</v>
      </c>
      <c r="C116" s="3">
        <v>12.1</v>
      </c>
      <c r="D116" s="3" t="s">
        <v>9</v>
      </c>
    </row>
    <row r="117" spans="1:4">
      <c r="A117" s="3">
        <v>116</v>
      </c>
      <c r="B117" s="3" t="s">
        <v>212</v>
      </c>
      <c r="C117" s="3">
        <v>8.9</v>
      </c>
      <c r="D117" s="3" t="s">
        <v>9</v>
      </c>
    </row>
    <row r="118" spans="1:4">
      <c r="A118" s="3">
        <v>117</v>
      </c>
      <c r="B118" s="3" t="s">
        <v>213</v>
      </c>
      <c r="C118" s="3">
        <v>6.6</v>
      </c>
      <c r="D118" s="3" t="s">
        <v>9</v>
      </c>
    </row>
    <row r="119" spans="1:4">
      <c r="A119" s="3">
        <v>118</v>
      </c>
      <c r="B119" s="3" t="s">
        <v>214</v>
      </c>
      <c r="C119" s="3">
        <v>12.2</v>
      </c>
      <c r="D119" s="3" t="s">
        <v>9</v>
      </c>
    </row>
    <row r="120" spans="1:4">
      <c r="A120" s="3">
        <v>119</v>
      </c>
      <c r="B120" s="3" t="s">
        <v>215</v>
      </c>
      <c r="C120" s="3">
        <v>8.3</v>
      </c>
      <c r="D120" s="3" t="s">
        <v>9</v>
      </c>
    </row>
    <row r="121" spans="1:4">
      <c r="A121" s="3">
        <v>120</v>
      </c>
      <c r="B121" s="3" t="s">
        <v>216</v>
      </c>
      <c r="C121" s="3">
        <v>14.7</v>
      </c>
      <c r="D121" s="3" t="s">
        <v>9</v>
      </c>
    </row>
    <row r="122" spans="1:4">
      <c r="A122" s="3">
        <v>121</v>
      </c>
      <c r="B122" s="3" t="s">
        <v>217</v>
      </c>
      <c r="C122" s="3">
        <v>10.2</v>
      </c>
      <c r="D122" s="3" t="s">
        <v>9</v>
      </c>
    </row>
    <row r="123" spans="1:4">
      <c r="A123" s="3">
        <v>122</v>
      </c>
      <c r="B123" s="3" t="s">
        <v>218</v>
      </c>
      <c r="C123" s="3">
        <v>16</v>
      </c>
      <c r="D123" s="3" t="s">
        <v>9</v>
      </c>
    </row>
    <row r="124" spans="1:4">
      <c r="A124" s="3">
        <v>123</v>
      </c>
      <c r="B124" s="3" t="s">
        <v>219</v>
      </c>
      <c r="C124" s="3">
        <v>5.5</v>
      </c>
      <c r="D124" s="3" t="s">
        <v>9</v>
      </c>
    </row>
    <row r="125" spans="1:4">
      <c r="A125" s="3">
        <v>124</v>
      </c>
      <c r="B125" s="3" t="s">
        <v>220</v>
      </c>
      <c r="C125" s="3">
        <v>6.8</v>
      </c>
      <c r="D125" s="3" t="s">
        <v>9</v>
      </c>
    </row>
    <row r="126" spans="1:4">
      <c r="A126" s="3">
        <v>125</v>
      </c>
      <c r="B126" s="3" t="s">
        <v>221</v>
      </c>
      <c r="C126" s="3">
        <v>17.3</v>
      </c>
      <c r="D126" s="3" t="s">
        <v>9</v>
      </c>
    </row>
    <row r="127" spans="1:4">
      <c r="A127" s="3">
        <v>126</v>
      </c>
      <c r="B127" s="3" t="s">
        <v>222</v>
      </c>
      <c r="C127" s="3">
        <v>12.2</v>
      </c>
      <c r="D127" s="3" t="s">
        <v>9</v>
      </c>
    </row>
    <row r="128" spans="1:4">
      <c r="A128" s="3">
        <v>127</v>
      </c>
      <c r="B128" s="3" t="s">
        <v>223</v>
      </c>
      <c r="C128" s="3">
        <v>12.5</v>
      </c>
      <c r="D128" s="3" t="s">
        <v>9</v>
      </c>
    </row>
    <row r="129" spans="1:4">
      <c r="A129" s="3">
        <v>128</v>
      </c>
      <c r="B129" s="3" t="s">
        <v>224</v>
      </c>
      <c r="C129" s="3">
        <v>16.1</v>
      </c>
      <c r="D129" s="3" t="s">
        <v>9</v>
      </c>
    </row>
    <row r="130" spans="1:4">
      <c r="A130" s="3">
        <v>129</v>
      </c>
      <c r="B130" s="3" t="s">
        <v>225</v>
      </c>
      <c r="C130" s="3">
        <v>26.1</v>
      </c>
      <c r="D130" s="3" t="s">
        <v>9</v>
      </c>
    </row>
    <row r="131" spans="1:4">
      <c r="A131" s="3">
        <v>130</v>
      </c>
      <c r="B131" s="3" t="s">
        <v>226</v>
      </c>
      <c r="C131" s="3">
        <v>23.5</v>
      </c>
      <c r="D131" s="3" t="s">
        <v>9</v>
      </c>
    </row>
    <row r="132" spans="1:4">
      <c r="A132" s="3">
        <v>131</v>
      </c>
      <c r="B132" s="3" t="s">
        <v>227</v>
      </c>
      <c r="C132" s="3">
        <v>9.1</v>
      </c>
      <c r="D132" s="3" t="s">
        <v>9</v>
      </c>
    </row>
    <row r="133" spans="1:4">
      <c r="A133" s="3">
        <v>132</v>
      </c>
      <c r="B133" s="3" t="s">
        <v>228</v>
      </c>
      <c r="C133" s="3">
        <v>15.5</v>
      </c>
      <c r="D133" s="3" t="s">
        <v>9</v>
      </c>
    </row>
    <row r="134" spans="1:4">
      <c r="A134" s="3">
        <v>133</v>
      </c>
      <c r="B134" s="3" t="s">
        <v>229</v>
      </c>
      <c r="C134" s="3">
        <v>8.8</v>
      </c>
      <c r="D134" s="3" t="s">
        <v>9</v>
      </c>
    </row>
    <row r="135" spans="1:4">
      <c r="A135" s="3">
        <v>134</v>
      </c>
      <c r="B135" s="3" t="s">
        <v>230</v>
      </c>
      <c r="C135" s="3">
        <v>8.4</v>
      </c>
      <c r="D135" s="3" t="s">
        <v>9</v>
      </c>
    </row>
    <row r="136" spans="1:4">
      <c r="A136" s="3">
        <v>135</v>
      </c>
      <c r="B136" s="3" t="s">
        <v>231</v>
      </c>
      <c r="C136" s="3">
        <v>50.5</v>
      </c>
      <c r="D136" s="3" t="s">
        <v>9</v>
      </c>
    </row>
    <row r="137" spans="1:4">
      <c r="A137" s="3">
        <v>136</v>
      </c>
      <c r="B137" s="3" t="s">
        <v>102</v>
      </c>
      <c r="C137" s="3">
        <v>6.8</v>
      </c>
      <c r="D137" s="3" t="s">
        <v>9</v>
      </c>
    </row>
    <row r="138" spans="1:4">
      <c r="A138" s="3">
        <v>137</v>
      </c>
      <c r="B138" s="3" t="s">
        <v>232</v>
      </c>
      <c r="C138" s="3">
        <v>7.6</v>
      </c>
      <c r="D138" s="3" t="s">
        <v>9</v>
      </c>
    </row>
    <row r="139" spans="1:4">
      <c r="A139" s="3">
        <v>138</v>
      </c>
      <c r="B139" s="3" t="s">
        <v>233</v>
      </c>
      <c r="C139" s="3">
        <v>14.7</v>
      </c>
      <c r="D139" s="3" t="s">
        <v>9</v>
      </c>
    </row>
    <row r="140" spans="1:4">
      <c r="A140" s="3">
        <v>139</v>
      </c>
      <c r="B140" s="3" t="s">
        <v>234</v>
      </c>
      <c r="C140" s="3">
        <v>22.4</v>
      </c>
      <c r="D140" s="3" t="s">
        <v>9</v>
      </c>
    </row>
    <row r="141" spans="1:4">
      <c r="A141" s="3">
        <v>140</v>
      </c>
      <c r="B141" s="3" t="s">
        <v>235</v>
      </c>
      <c r="C141" s="3">
        <v>15.6</v>
      </c>
      <c r="D141" s="3" t="s">
        <v>9</v>
      </c>
    </row>
    <row r="142" spans="1:4">
      <c r="A142" s="3">
        <v>141</v>
      </c>
      <c r="B142" s="3" t="s">
        <v>236</v>
      </c>
      <c r="C142" s="3">
        <v>14.2</v>
      </c>
      <c r="D142" s="3" t="s">
        <v>9</v>
      </c>
    </row>
    <row r="143" spans="1:4">
      <c r="A143" s="3">
        <v>142</v>
      </c>
      <c r="B143" s="3" t="s">
        <v>237</v>
      </c>
      <c r="C143" s="3">
        <v>14.2</v>
      </c>
      <c r="D143" s="3" t="s">
        <v>9</v>
      </c>
    </row>
    <row r="144" spans="1:4">
      <c r="A144" s="3">
        <v>143</v>
      </c>
      <c r="B144" s="3" t="s">
        <v>238</v>
      </c>
      <c r="C144" s="3">
        <v>6.2</v>
      </c>
      <c r="D144" s="3" t="s">
        <v>9</v>
      </c>
    </row>
    <row r="145" spans="1:4">
      <c r="A145" s="3">
        <v>144</v>
      </c>
      <c r="B145" s="3" t="s">
        <v>239</v>
      </c>
      <c r="C145" s="3">
        <v>6.9</v>
      </c>
      <c r="D145" s="3" t="s">
        <v>9</v>
      </c>
    </row>
    <row r="146" spans="1:4">
      <c r="A146" s="3">
        <v>145</v>
      </c>
      <c r="B146" s="3" t="s">
        <v>240</v>
      </c>
      <c r="C146" s="3">
        <v>15.4</v>
      </c>
      <c r="D146" s="3" t="s">
        <v>9</v>
      </c>
    </row>
    <row r="147" spans="1:4">
      <c r="A147" s="3">
        <v>146</v>
      </c>
      <c r="B147" s="3" t="s">
        <v>241</v>
      </c>
      <c r="C147" s="3">
        <v>8.7</v>
      </c>
      <c r="D147" s="3" t="s">
        <v>9</v>
      </c>
    </row>
    <row r="148" spans="1:4">
      <c r="A148" s="2" t="s">
        <v>44</v>
      </c>
      <c r="B148" s="2"/>
      <c r="C148" s="2">
        <f>SUM(C2:C147)</f>
        <v>2069.2</v>
      </c>
      <c r="D148" s="2">
        <f>COUNTIF(ML!D2:D147,Playlist!$I$5)</f>
        <v>0</v>
      </c>
    </row>
  </sheetData>
  <conditionalFormatting sqref="D2:D147">
    <cfRule type="containsText" dxfId="0" priority="1" operator="between" text="Start">
      <formula>NOT(ISERROR(SEARCH("Start",D2)))</formula>
    </cfRule>
    <cfRule type="containsText" dxfId="1" priority="2" operator="between" text="Completed">
      <formula>NOT(ISERROR(SEARCH("Completed",D2)))</formula>
    </cfRule>
    <cfRule type="containsText" dxfId="2" priority="3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147">
      <formula1>Playlist!$I$2:$I$5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zoomScale="130" zoomScaleNormal="130" workbookViewId="0">
      <selection activeCell="F2" sqref="F2"/>
    </sheetView>
  </sheetViews>
  <sheetFormatPr defaultColWidth="9" defaultRowHeight="14.4" outlineLevelCol="3"/>
  <cols>
    <col min="1" max="1" width="5.42592592592593" customWidth="1"/>
    <col min="2" max="2" width="95.4259259259259" customWidth="1"/>
    <col min="3" max="3" width="7" customWidth="1"/>
    <col min="4" max="4" width="13.712962962963" customWidth="1"/>
  </cols>
  <sheetData>
    <row r="1" spans="1:4">
      <c r="A1" s="1" t="str">
        <f>HYPERLINK(Playlist!C5,Playlist!$A$1)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242</v>
      </c>
      <c r="C2" s="3">
        <v>12.5</v>
      </c>
      <c r="D2" s="3" t="s">
        <v>9</v>
      </c>
    </row>
    <row r="3" spans="1:4">
      <c r="A3" s="3">
        <v>2</v>
      </c>
      <c r="B3" s="3" t="s">
        <v>243</v>
      </c>
      <c r="C3" s="3">
        <v>24.2</v>
      </c>
      <c r="D3" s="3" t="s">
        <v>9</v>
      </c>
    </row>
    <row r="4" spans="1:4">
      <c r="A4" s="3">
        <v>3</v>
      </c>
      <c r="B4" s="3" t="s">
        <v>244</v>
      </c>
      <c r="C4" s="3">
        <v>8.1</v>
      </c>
      <c r="D4" s="3" t="s">
        <v>9</v>
      </c>
    </row>
    <row r="5" spans="1:4">
      <c r="A5" s="3">
        <v>4</v>
      </c>
      <c r="B5" s="3" t="s">
        <v>245</v>
      </c>
      <c r="C5" s="3">
        <v>6.5</v>
      </c>
      <c r="D5" s="3" t="s">
        <v>9</v>
      </c>
    </row>
    <row r="6" spans="1:4">
      <c r="A6" s="3">
        <v>5</v>
      </c>
      <c r="B6" s="3" t="s">
        <v>246</v>
      </c>
      <c r="C6" s="3">
        <v>11.5</v>
      </c>
      <c r="D6" s="3" t="s">
        <v>9</v>
      </c>
    </row>
    <row r="7" spans="1:4">
      <c r="A7" s="3">
        <v>6</v>
      </c>
      <c r="B7" s="3" t="s">
        <v>247</v>
      </c>
      <c r="C7" s="3">
        <v>7.8</v>
      </c>
      <c r="D7" s="3" t="s">
        <v>9</v>
      </c>
    </row>
    <row r="8" spans="1:4">
      <c r="A8" s="3">
        <v>7</v>
      </c>
      <c r="B8" s="3" t="s">
        <v>248</v>
      </c>
      <c r="C8" s="3">
        <v>92</v>
      </c>
      <c r="D8" s="3" t="s">
        <v>9</v>
      </c>
    </row>
    <row r="9" spans="1:4">
      <c r="A9" s="3">
        <v>8</v>
      </c>
      <c r="B9" s="3" t="s">
        <v>249</v>
      </c>
      <c r="C9" s="3">
        <v>82.8</v>
      </c>
      <c r="D9" s="3" t="s">
        <v>9</v>
      </c>
    </row>
    <row r="10" spans="1:4">
      <c r="A10" s="3">
        <v>9</v>
      </c>
      <c r="B10" s="3" t="s">
        <v>250</v>
      </c>
      <c r="C10" s="3">
        <v>111.6</v>
      </c>
      <c r="D10" s="3" t="s">
        <v>9</v>
      </c>
    </row>
    <row r="11" spans="1:4">
      <c r="A11" s="3">
        <v>10</v>
      </c>
      <c r="B11" s="3" t="s">
        <v>251</v>
      </c>
      <c r="C11" s="3">
        <v>80.9</v>
      </c>
      <c r="D11" s="3" t="s">
        <v>9</v>
      </c>
    </row>
    <row r="12" spans="1:4">
      <c r="A12" s="3">
        <v>11</v>
      </c>
      <c r="B12" s="3" t="s">
        <v>252</v>
      </c>
      <c r="C12" s="3">
        <v>17.7</v>
      </c>
      <c r="D12" s="3" t="s">
        <v>9</v>
      </c>
    </row>
    <row r="13" spans="1:4">
      <c r="A13" s="3">
        <v>12</v>
      </c>
      <c r="B13" s="3" t="s">
        <v>253</v>
      </c>
      <c r="C13" s="3">
        <v>101.8</v>
      </c>
      <c r="D13" s="3" t="s">
        <v>9</v>
      </c>
    </row>
    <row r="14" spans="1:4">
      <c r="A14" s="3">
        <v>13</v>
      </c>
      <c r="B14" s="3" t="s">
        <v>254</v>
      </c>
      <c r="C14" s="3">
        <v>80.1</v>
      </c>
      <c r="D14" s="3" t="s">
        <v>9</v>
      </c>
    </row>
    <row r="15" spans="1:4">
      <c r="A15" s="3">
        <v>14</v>
      </c>
      <c r="B15" s="3" t="s">
        <v>255</v>
      </c>
      <c r="C15" s="3">
        <v>97.9</v>
      </c>
      <c r="D15" s="3" t="s">
        <v>9</v>
      </c>
    </row>
    <row r="16" spans="1:4">
      <c r="A16" s="3">
        <v>15</v>
      </c>
      <c r="B16" s="3" t="s">
        <v>234</v>
      </c>
      <c r="C16" s="3">
        <v>22.4</v>
      </c>
      <c r="D16" s="3" t="s">
        <v>9</v>
      </c>
    </row>
    <row r="17" spans="1:4">
      <c r="A17" s="2" t="s">
        <v>44</v>
      </c>
      <c r="B17" s="2"/>
      <c r="C17" s="2">
        <f>SUM(C2:C16)</f>
        <v>757.8</v>
      </c>
      <c r="D17" s="2">
        <f>COUNTIF(FE!D2:D16,Playlist!$I$5)</f>
        <v>0</v>
      </c>
    </row>
  </sheetData>
  <conditionalFormatting sqref="D2:D16">
    <cfRule type="containsText" dxfId="0" priority="1" operator="between" text="Start">
      <formula>NOT(ISERROR(SEARCH("Start",D2)))</formula>
    </cfRule>
    <cfRule type="containsText" dxfId="1" priority="2" operator="between" text="Completed">
      <formula>NOT(ISERROR(SEARCH("Completed",D2)))</formula>
    </cfRule>
    <cfRule type="containsText" dxfId="2" priority="3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16">
      <formula1>Playlist!$I$2:$I$5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zoomScale="130" zoomScaleNormal="130" topLeftCell="A65" workbookViewId="0">
      <selection activeCell="E83" sqref="$A1:$XFD1048576"/>
    </sheetView>
  </sheetViews>
  <sheetFormatPr defaultColWidth="9" defaultRowHeight="14.4" outlineLevelCol="3"/>
  <cols>
    <col min="1" max="1" width="5.42592592592593" customWidth="1"/>
    <col min="2" max="2" width="102.574074074074" customWidth="1"/>
    <col min="3" max="3" width="7" customWidth="1"/>
    <col min="4" max="4" width="13.712962962963" customWidth="1"/>
  </cols>
  <sheetData>
    <row r="1" spans="1:4">
      <c r="A1" s="1" t="str">
        <f>HYPERLINK(Playlist!C6,Playlist!$A$1)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256</v>
      </c>
      <c r="C2" s="3">
        <v>14.1</v>
      </c>
      <c r="D2" s="3" t="s">
        <v>9</v>
      </c>
    </row>
    <row r="3" spans="1:4">
      <c r="A3" s="3">
        <v>2</v>
      </c>
      <c r="B3" s="3" t="s">
        <v>257</v>
      </c>
      <c r="C3" s="3">
        <v>16.4</v>
      </c>
      <c r="D3" s="3" t="s">
        <v>9</v>
      </c>
    </row>
    <row r="4" spans="1:4">
      <c r="A4" s="3">
        <v>3</v>
      </c>
      <c r="B4" s="3" t="s">
        <v>231</v>
      </c>
      <c r="C4" s="3">
        <v>50.5</v>
      </c>
      <c r="D4" s="3" t="s">
        <v>9</v>
      </c>
    </row>
    <row r="5" spans="1:4">
      <c r="A5" s="3">
        <v>4</v>
      </c>
      <c r="B5" s="3" t="s">
        <v>258</v>
      </c>
      <c r="C5" s="3">
        <v>8.3</v>
      </c>
      <c r="D5" s="3" t="s">
        <v>9</v>
      </c>
    </row>
    <row r="6" spans="1:4">
      <c r="A6" s="3">
        <v>5</v>
      </c>
      <c r="B6" s="3" t="s">
        <v>259</v>
      </c>
      <c r="C6" s="3">
        <v>7.5</v>
      </c>
      <c r="D6" s="3" t="s">
        <v>9</v>
      </c>
    </row>
    <row r="7" spans="1:4">
      <c r="A7" s="3">
        <v>6</v>
      </c>
      <c r="B7" s="3" t="s">
        <v>260</v>
      </c>
      <c r="C7" s="3">
        <v>6</v>
      </c>
      <c r="D7" s="3" t="s">
        <v>9</v>
      </c>
    </row>
    <row r="8" spans="1:4">
      <c r="A8" s="3">
        <v>7</v>
      </c>
      <c r="B8" s="3" t="s">
        <v>261</v>
      </c>
      <c r="C8" s="3">
        <v>9.5</v>
      </c>
      <c r="D8" s="3" t="s">
        <v>9</v>
      </c>
    </row>
    <row r="9" spans="1:4">
      <c r="A9" s="3">
        <v>8</v>
      </c>
      <c r="B9" s="3" t="s">
        <v>262</v>
      </c>
      <c r="C9" s="3">
        <v>14.3</v>
      </c>
      <c r="D9" s="3" t="s">
        <v>9</v>
      </c>
    </row>
    <row r="10" spans="1:4">
      <c r="A10" s="3">
        <v>9</v>
      </c>
      <c r="B10" s="3" t="s">
        <v>263</v>
      </c>
      <c r="C10" s="3">
        <v>13.8</v>
      </c>
      <c r="D10" s="3" t="s">
        <v>9</v>
      </c>
    </row>
    <row r="11" spans="1:4">
      <c r="A11" s="3">
        <v>10</v>
      </c>
      <c r="B11" s="3" t="s">
        <v>264</v>
      </c>
      <c r="C11" s="3">
        <v>14.6</v>
      </c>
      <c r="D11" s="3" t="s">
        <v>9</v>
      </c>
    </row>
    <row r="12" spans="1:4">
      <c r="A12" s="3">
        <v>11</v>
      </c>
      <c r="B12" s="3" t="s">
        <v>265</v>
      </c>
      <c r="C12" s="3">
        <v>11.2</v>
      </c>
      <c r="D12" s="3" t="s">
        <v>9</v>
      </c>
    </row>
    <row r="13" spans="1:4">
      <c r="A13" s="3">
        <v>12</v>
      </c>
      <c r="B13" s="3" t="s">
        <v>266</v>
      </c>
      <c r="C13" s="3">
        <v>11.6</v>
      </c>
      <c r="D13" s="3" t="s">
        <v>9</v>
      </c>
    </row>
    <row r="14" spans="1:4">
      <c r="A14" s="3">
        <v>13</v>
      </c>
      <c r="B14" s="3" t="s">
        <v>267</v>
      </c>
      <c r="C14" s="3">
        <v>12.4</v>
      </c>
      <c r="D14" s="3" t="s">
        <v>9</v>
      </c>
    </row>
    <row r="15" spans="1:4">
      <c r="A15" s="3">
        <v>14</v>
      </c>
      <c r="B15" s="3" t="s">
        <v>268</v>
      </c>
      <c r="C15" s="3">
        <v>38.8</v>
      </c>
      <c r="D15" s="3" t="s">
        <v>9</v>
      </c>
    </row>
    <row r="16" spans="1:4">
      <c r="A16" s="3">
        <v>15</v>
      </c>
      <c r="B16" s="3" t="s">
        <v>269</v>
      </c>
      <c r="C16" s="3">
        <v>13</v>
      </c>
      <c r="D16" s="3" t="s">
        <v>9</v>
      </c>
    </row>
    <row r="17" spans="1:4">
      <c r="A17" s="3">
        <v>16</v>
      </c>
      <c r="B17" s="3" t="s">
        <v>270</v>
      </c>
      <c r="C17" s="3">
        <v>12.4</v>
      </c>
      <c r="D17" s="3" t="s">
        <v>9</v>
      </c>
    </row>
    <row r="18" spans="1:4">
      <c r="A18" s="3">
        <v>17</v>
      </c>
      <c r="B18" s="3" t="s">
        <v>271</v>
      </c>
      <c r="C18" s="3">
        <v>14.1</v>
      </c>
      <c r="D18" s="3" t="s">
        <v>9</v>
      </c>
    </row>
    <row r="19" spans="1:4">
      <c r="A19" s="3">
        <v>18</v>
      </c>
      <c r="B19" s="3" t="s">
        <v>272</v>
      </c>
      <c r="C19" s="3">
        <v>13.2</v>
      </c>
      <c r="D19" s="3" t="s">
        <v>9</v>
      </c>
    </row>
    <row r="20" spans="1:4">
      <c r="A20" s="3">
        <v>19</v>
      </c>
      <c r="B20" s="3" t="s">
        <v>273</v>
      </c>
      <c r="C20" s="3">
        <v>13.4</v>
      </c>
      <c r="D20" s="3" t="s">
        <v>9</v>
      </c>
    </row>
    <row r="21" spans="1:4">
      <c r="A21" s="3">
        <v>20</v>
      </c>
      <c r="B21" s="3" t="s">
        <v>274</v>
      </c>
      <c r="C21" s="3">
        <v>9.5</v>
      </c>
      <c r="D21" s="3" t="s">
        <v>9</v>
      </c>
    </row>
    <row r="22" spans="1:4">
      <c r="A22" s="3">
        <v>21</v>
      </c>
      <c r="B22" s="3" t="s">
        <v>275</v>
      </c>
      <c r="C22" s="3">
        <v>101.9</v>
      </c>
      <c r="D22" s="3" t="s">
        <v>9</v>
      </c>
    </row>
    <row r="23" spans="1:4">
      <c r="A23" s="3">
        <v>22</v>
      </c>
      <c r="B23" s="3" t="s">
        <v>276</v>
      </c>
      <c r="C23" s="3">
        <v>102.5</v>
      </c>
      <c r="D23" s="3" t="s">
        <v>9</v>
      </c>
    </row>
    <row r="24" spans="1:4">
      <c r="A24" s="3">
        <v>23</v>
      </c>
      <c r="B24" s="3" t="s">
        <v>277</v>
      </c>
      <c r="C24" s="3">
        <v>24.8</v>
      </c>
      <c r="D24" s="3" t="s">
        <v>9</v>
      </c>
    </row>
    <row r="25" spans="1:4">
      <c r="A25" s="3">
        <v>24</v>
      </c>
      <c r="B25" s="3" t="s">
        <v>278</v>
      </c>
      <c r="C25" s="3">
        <v>19.4</v>
      </c>
      <c r="D25" s="3" t="s">
        <v>9</v>
      </c>
    </row>
    <row r="26" spans="1:4">
      <c r="A26" s="3">
        <v>25</v>
      </c>
      <c r="B26" s="3" t="s">
        <v>279</v>
      </c>
      <c r="C26" s="3">
        <v>10.7</v>
      </c>
      <c r="D26" s="3" t="s">
        <v>9</v>
      </c>
    </row>
    <row r="27" spans="1:4">
      <c r="A27" s="3">
        <v>26</v>
      </c>
      <c r="B27" s="3" t="s">
        <v>280</v>
      </c>
      <c r="C27" s="3">
        <v>19.4</v>
      </c>
      <c r="D27" s="3" t="s">
        <v>9</v>
      </c>
    </row>
    <row r="28" spans="1:4">
      <c r="A28" s="3">
        <v>27</v>
      </c>
      <c r="B28" s="3" t="s">
        <v>281</v>
      </c>
      <c r="C28" s="3">
        <v>6.7</v>
      </c>
      <c r="D28" s="3" t="s">
        <v>9</v>
      </c>
    </row>
    <row r="29" spans="1:4">
      <c r="A29" s="3">
        <v>28</v>
      </c>
      <c r="B29" s="3" t="s">
        <v>282</v>
      </c>
      <c r="C29" s="3">
        <v>11.1</v>
      </c>
      <c r="D29" s="3" t="s">
        <v>9</v>
      </c>
    </row>
    <row r="30" spans="1:4">
      <c r="A30" s="3">
        <v>29</v>
      </c>
      <c r="B30" s="3" t="s">
        <v>283</v>
      </c>
      <c r="C30" s="3">
        <v>7.9</v>
      </c>
      <c r="D30" s="3" t="s">
        <v>9</v>
      </c>
    </row>
    <row r="31" spans="1:4">
      <c r="A31" s="3">
        <v>30</v>
      </c>
      <c r="B31" s="3" t="s">
        <v>284</v>
      </c>
      <c r="C31" s="3">
        <v>11.2</v>
      </c>
      <c r="D31" s="3" t="s">
        <v>9</v>
      </c>
    </row>
    <row r="32" spans="1:4">
      <c r="A32" s="3">
        <v>31</v>
      </c>
      <c r="B32" s="3" t="s">
        <v>285</v>
      </c>
      <c r="C32" s="3">
        <v>6.6</v>
      </c>
      <c r="D32" s="3" t="s">
        <v>9</v>
      </c>
    </row>
    <row r="33" spans="1:4">
      <c r="A33" s="3">
        <v>32</v>
      </c>
      <c r="B33" s="3" t="s">
        <v>286</v>
      </c>
      <c r="C33" s="3">
        <v>7.7</v>
      </c>
      <c r="D33" s="3" t="s">
        <v>9</v>
      </c>
    </row>
    <row r="34" spans="1:4">
      <c r="A34" s="3">
        <v>33</v>
      </c>
      <c r="B34" s="3" t="s">
        <v>287</v>
      </c>
      <c r="C34" s="3">
        <v>7.1</v>
      </c>
      <c r="D34" s="3" t="s">
        <v>9</v>
      </c>
    </row>
    <row r="35" spans="1:4">
      <c r="A35" s="3">
        <v>34</v>
      </c>
      <c r="B35" s="3" t="s">
        <v>288</v>
      </c>
      <c r="C35" s="3">
        <v>27.7</v>
      </c>
      <c r="D35" s="3" t="s">
        <v>9</v>
      </c>
    </row>
    <row r="36" spans="1:4">
      <c r="A36" s="3">
        <v>35</v>
      </c>
      <c r="B36" s="3" t="s">
        <v>289</v>
      </c>
      <c r="C36" s="3">
        <v>15</v>
      </c>
      <c r="D36" s="3" t="s">
        <v>9</v>
      </c>
    </row>
    <row r="37" spans="1:4">
      <c r="A37" s="3">
        <v>36</v>
      </c>
      <c r="B37" s="3" t="s">
        <v>290</v>
      </c>
      <c r="C37" s="3">
        <v>10.2</v>
      </c>
      <c r="D37" s="3" t="s">
        <v>9</v>
      </c>
    </row>
    <row r="38" spans="1:4">
      <c r="A38" s="3">
        <v>37</v>
      </c>
      <c r="B38" s="3" t="s">
        <v>291</v>
      </c>
      <c r="C38" s="3">
        <v>10.9</v>
      </c>
      <c r="D38" s="3" t="s">
        <v>9</v>
      </c>
    </row>
    <row r="39" spans="1:4">
      <c r="A39" s="3">
        <v>38</v>
      </c>
      <c r="B39" s="3" t="s">
        <v>292</v>
      </c>
      <c r="C39" s="3">
        <v>7.5</v>
      </c>
      <c r="D39" s="3" t="s">
        <v>9</v>
      </c>
    </row>
    <row r="40" spans="1:4">
      <c r="A40" s="3">
        <v>39</v>
      </c>
      <c r="B40" s="3" t="s">
        <v>293</v>
      </c>
      <c r="C40" s="3">
        <v>5.7</v>
      </c>
      <c r="D40" s="3" t="s">
        <v>9</v>
      </c>
    </row>
    <row r="41" spans="1:4">
      <c r="A41" s="3">
        <v>40</v>
      </c>
      <c r="B41" s="3" t="s">
        <v>294</v>
      </c>
      <c r="C41" s="3">
        <v>19.5</v>
      </c>
      <c r="D41" s="3" t="s">
        <v>9</v>
      </c>
    </row>
    <row r="42" spans="1:4">
      <c r="A42" s="3">
        <v>41</v>
      </c>
      <c r="B42" s="3" t="s">
        <v>295</v>
      </c>
      <c r="C42" s="3">
        <v>23.5</v>
      </c>
      <c r="D42" s="3" t="s">
        <v>9</v>
      </c>
    </row>
    <row r="43" spans="1:4">
      <c r="A43" s="3">
        <v>42</v>
      </c>
      <c r="B43" s="3" t="s">
        <v>296</v>
      </c>
      <c r="C43" s="3">
        <v>15.2</v>
      </c>
      <c r="D43" s="3" t="s">
        <v>9</v>
      </c>
    </row>
    <row r="44" spans="1:4">
      <c r="A44" s="3">
        <v>43</v>
      </c>
      <c r="B44" s="3" t="s">
        <v>297</v>
      </c>
      <c r="C44" s="3">
        <v>18.1</v>
      </c>
      <c r="D44" s="3" t="s">
        <v>9</v>
      </c>
    </row>
    <row r="45" spans="1:4">
      <c r="A45" s="3">
        <v>44</v>
      </c>
      <c r="B45" s="3" t="s">
        <v>298</v>
      </c>
      <c r="C45" s="3">
        <v>14.4</v>
      </c>
      <c r="D45" s="3" t="s">
        <v>9</v>
      </c>
    </row>
    <row r="46" spans="1:4">
      <c r="A46" s="3">
        <v>45</v>
      </c>
      <c r="B46" s="3" t="s">
        <v>299</v>
      </c>
      <c r="C46" s="3">
        <v>21.9</v>
      </c>
      <c r="D46" s="3" t="s">
        <v>9</v>
      </c>
    </row>
    <row r="47" spans="1:4">
      <c r="A47" s="3">
        <v>46</v>
      </c>
      <c r="B47" s="3" t="s">
        <v>300</v>
      </c>
      <c r="C47" s="3">
        <v>36.6</v>
      </c>
      <c r="D47" s="3" t="s">
        <v>9</v>
      </c>
    </row>
    <row r="48" spans="1:4">
      <c r="A48" s="3">
        <v>47</v>
      </c>
      <c r="B48" s="3" t="s">
        <v>301</v>
      </c>
      <c r="C48" s="3">
        <v>7.9</v>
      </c>
      <c r="D48" s="3" t="s">
        <v>9</v>
      </c>
    </row>
    <row r="49" spans="1:4">
      <c r="A49" s="3">
        <v>48</v>
      </c>
      <c r="B49" s="3" t="s">
        <v>302</v>
      </c>
      <c r="C49" s="3">
        <v>18</v>
      </c>
      <c r="D49" s="3" t="s">
        <v>9</v>
      </c>
    </row>
    <row r="50" spans="1:4">
      <c r="A50" s="3">
        <v>49</v>
      </c>
      <c r="B50" s="3" t="s">
        <v>303</v>
      </c>
      <c r="C50" s="3">
        <v>13.4</v>
      </c>
      <c r="D50" s="3" t="s">
        <v>9</v>
      </c>
    </row>
    <row r="51" spans="1:4">
      <c r="A51" s="3">
        <v>50</v>
      </c>
      <c r="B51" s="3" t="s">
        <v>304</v>
      </c>
      <c r="C51" s="3">
        <v>30.5</v>
      </c>
      <c r="D51" s="3" t="s">
        <v>9</v>
      </c>
    </row>
    <row r="52" spans="1:4">
      <c r="A52" s="3">
        <v>51</v>
      </c>
      <c r="B52" s="3" t="s">
        <v>305</v>
      </c>
      <c r="C52" s="3">
        <v>19.3</v>
      </c>
      <c r="D52" s="3" t="s">
        <v>9</v>
      </c>
    </row>
    <row r="53" spans="1:4">
      <c r="A53" s="3">
        <v>52</v>
      </c>
      <c r="B53" s="3" t="s">
        <v>306</v>
      </c>
      <c r="C53" s="3">
        <v>11.1</v>
      </c>
      <c r="D53" s="3" t="s">
        <v>9</v>
      </c>
    </row>
    <row r="54" spans="1:4">
      <c r="A54" s="3">
        <v>53</v>
      </c>
      <c r="B54" s="3" t="s">
        <v>307</v>
      </c>
      <c r="C54" s="3">
        <v>63.8</v>
      </c>
      <c r="D54" s="3" t="s">
        <v>9</v>
      </c>
    </row>
    <row r="55" spans="1:4">
      <c r="A55" s="3">
        <v>54</v>
      </c>
      <c r="B55" s="3" t="s">
        <v>308</v>
      </c>
      <c r="C55" s="3">
        <v>97.5</v>
      </c>
      <c r="D55" s="3" t="s">
        <v>9</v>
      </c>
    </row>
    <row r="56" spans="1:4">
      <c r="A56" s="3">
        <v>55</v>
      </c>
      <c r="B56" s="3" t="s">
        <v>309</v>
      </c>
      <c r="C56" s="3">
        <v>95.8</v>
      </c>
      <c r="D56" s="3" t="s">
        <v>9</v>
      </c>
    </row>
    <row r="57" spans="1:4">
      <c r="A57" s="3">
        <v>56</v>
      </c>
      <c r="B57" s="3" t="s">
        <v>310</v>
      </c>
      <c r="C57" s="3">
        <v>79.4</v>
      </c>
      <c r="D57" s="3" t="s">
        <v>9</v>
      </c>
    </row>
    <row r="58" spans="1:4">
      <c r="A58" s="3">
        <v>57</v>
      </c>
      <c r="B58" s="3" t="s">
        <v>311</v>
      </c>
      <c r="C58" s="3">
        <v>24.4</v>
      </c>
      <c r="D58" s="3" t="s">
        <v>9</v>
      </c>
    </row>
    <row r="59" spans="1:4">
      <c r="A59" s="3">
        <v>58</v>
      </c>
      <c r="B59" s="3" t="s">
        <v>312</v>
      </c>
      <c r="C59" s="3">
        <v>23.3</v>
      </c>
      <c r="D59" s="3" t="s">
        <v>9</v>
      </c>
    </row>
    <row r="60" spans="1:4">
      <c r="A60" s="3">
        <v>59</v>
      </c>
      <c r="B60" s="3" t="s">
        <v>313</v>
      </c>
      <c r="C60" s="3">
        <v>23.7</v>
      </c>
      <c r="D60" s="3" t="s">
        <v>9</v>
      </c>
    </row>
    <row r="61" spans="1:4">
      <c r="A61" s="3">
        <v>60</v>
      </c>
      <c r="B61" s="3" t="s">
        <v>314</v>
      </c>
      <c r="C61" s="3">
        <v>14.3</v>
      </c>
      <c r="D61" s="3" t="s">
        <v>9</v>
      </c>
    </row>
    <row r="62" spans="1:4">
      <c r="A62" s="3">
        <v>61</v>
      </c>
      <c r="B62" s="3" t="s">
        <v>315</v>
      </c>
      <c r="C62" s="3">
        <v>21.6</v>
      </c>
      <c r="D62" s="3" t="s">
        <v>9</v>
      </c>
    </row>
    <row r="63" spans="1:4">
      <c r="A63" s="3">
        <v>62</v>
      </c>
      <c r="B63" s="3" t="s">
        <v>316</v>
      </c>
      <c r="C63" s="3">
        <v>12.9</v>
      </c>
      <c r="D63" s="3" t="s">
        <v>9</v>
      </c>
    </row>
    <row r="64" spans="1:4">
      <c r="A64" s="3">
        <v>63</v>
      </c>
      <c r="B64" s="3" t="s">
        <v>317</v>
      </c>
      <c r="C64" s="3">
        <v>15.6</v>
      </c>
      <c r="D64" s="3" t="s">
        <v>9</v>
      </c>
    </row>
    <row r="65" spans="1:4">
      <c r="A65" s="3">
        <v>64</v>
      </c>
      <c r="B65" s="3" t="s">
        <v>210</v>
      </c>
      <c r="C65" s="3">
        <v>7.8</v>
      </c>
      <c r="D65" s="3" t="s">
        <v>9</v>
      </c>
    </row>
    <row r="66" spans="1:4">
      <c r="A66" s="3">
        <v>65</v>
      </c>
      <c r="B66" s="3" t="s">
        <v>211</v>
      </c>
      <c r="C66" s="3">
        <v>13.1</v>
      </c>
      <c r="D66" s="3" t="s">
        <v>9</v>
      </c>
    </row>
    <row r="67" spans="1:4">
      <c r="A67" s="3">
        <v>66</v>
      </c>
      <c r="B67" s="3" t="s">
        <v>318</v>
      </c>
      <c r="C67" s="3">
        <v>16.4</v>
      </c>
      <c r="D67" s="3" t="s">
        <v>9</v>
      </c>
    </row>
    <row r="68" spans="1:4">
      <c r="A68" s="3">
        <v>67</v>
      </c>
      <c r="B68" s="3" t="s">
        <v>319</v>
      </c>
      <c r="C68" s="3">
        <v>15.8</v>
      </c>
      <c r="D68" s="3" t="s">
        <v>9</v>
      </c>
    </row>
    <row r="69" spans="1:4">
      <c r="A69" s="3">
        <v>68</v>
      </c>
      <c r="B69" s="3" t="s">
        <v>213</v>
      </c>
      <c r="C69" s="3">
        <v>6.6</v>
      </c>
      <c r="D69" s="3" t="s">
        <v>9</v>
      </c>
    </row>
    <row r="70" spans="1:4">
      <c r="A70" s="3">
        <v>69</v>
      </c>
      <c r="B70" s="3" t="s">
        <v>320</v>
      </c>
      <c r="C70" s="3">
        <v>28</v>
      </c>
      <c r="D70" s="3" t="s">
        <v>9</v>
      </c>
    </row>
    <row r="71" spans="1:4">
      <c r="A71" s="3">
        <v>70</v>
      </c>
      <c r="B71" s="3" t="s">
        <v>321</v>
      </c>
      <c r="C71" s="3">
        <v>10</v>
      </c>
      <c r="D71" s="3" t="s">
        <v>9</v>
      </c>
    </row>
    <row r="72" spans="1:4">
      <c r="A72" s="3">
        <v>71</v>
      </c>
      <c r="B72" s="3" t="s">
        <v>219</v>
      </c>
      <c r="C72" s="3">
        <v>5.5</v>
      </c>
      <c r="D72" s="3" t="s">
        <v>9</v>
      </c>
    </row>
    <row r="73" spans="1:4">
      <c r="A73" s="3">
        <v>72</v>
      </c>
      <c r="B73" s="3" t="s">
        <v>322</v>
      </c>
      <c r="C73" s="3">
        <v>25.5</v>
      </c>
      <c r="D73" s="3" t="s">
        <v>9</v>
      </c>
    </row>
    <row r="74" spans="1:4">
      <c r="A74" s="3">
        <v>73</v>
      </c>
      <c r="B74" s="3" t="s">
        <v>323</v>
      </c>
      <c r="C74" s="3">
        <v>18.2</v>
      </c>
      <c r="D74" s="3" t="s">
        <v>9</v>
      </c>
    </row>
    <row r="75" spans="1:4">
      <c r="A75" s="3">
        <v>74</v>
      </c>
      <c r="B75" s="3" t="s">
        <v>324</v>
      </c>
      <c r="C75" s="3">
        <v>10.2</v>
      </c>
      <c r="D75" s="3" t="s">
        <v>9</v>
      </c>
    </row>
    <row r="76" spans="1:4">
      <c r="A76" s="3">
        <v>75</v>
      </c>
      <c r="B76" s="3" t="s">
        <v>325</v>
      </c>
      <c r="C76" s="3">
        <v>8.5</v>
      </c>
      <c r="D76" s="3" t="s">
        <v>9</v>
      </c>
    </row>
    <row r="77" spans="1:4">
      <c r="A77" s="3">
        <v>76</v>
      </c>
      <c r="B77" s="3" t="s">
        <v>229</v>
      </c>
      <c r="C77" s="3">
        <v>8.8</v>
      </c>
      <c r="D77" s="3" t="s">
        <v>9</v>
      </c>
    </row>
    <row r="78" spans="1:4">
      <c r="A78" s="3">
        <v>77</v>
      </c>
      <c r="B78" s="3" t="s">
        <v>230</v>
      </c>
      <c r="C78" s="3">
        <v>8.4</v>
      </c>
      <c r="D78" s="3" t="s">
        <v>9</v>
      </c>
    </row>
    <row r="79" spans="1:4">
      <c r="A79" s="3">
        <v>78</v>
      </c>
      <c r="B79" s="3" t="s">
        <v>326</v>
      </c>
      <c r="C79" s="3">
        <v>47.1</v>
      </c>
      <c r="D79" s="3" t="s">
        <v>9</v>
      </c>
    </row>
    <row r="80" spans="1:4">
      <c r="A80" s="3">
        <v>79</v>
      </c>
      <c r="B80" s="3" t="s">
        <v>327</v>
      </c>
      <c r="C80" s="3">
        <v>7.9</v>
      </c>
      <c r="D80" s="3" t="s">
        <v>9</v>
      </c>
    </row>
    <row r="81" spans="1:4">
      <c r="A81" s="2" t="s">
        <v>44</v>
      </c>
      <c r="B81" s="2"/>
      <c r="C81" s="2">
        <f>SUM(C2:C80)</f>
        <v>1678.1</v>
      </c>
      <c r="D81" s="2">
        <f>COUNTIF(D2:D80,Playlist!$I$5)</f>
        <v>0</v>
      </c>
    </row>
  </sheetData>
  <conditionalFormatting sqref="D2:D80">
    <cfRule type="containsText" dxfId="0" priority="1" operator="between" text="Start">
      <formula>NOT(ISERROR(SEARCH("Start",D2)))</formula>
    </cfRule>
    <cfRule type="containsText" dxfId="1" priority="2" operator="between" text="Completed">
      <formula>NOT(ISERROR(SEARCH("Completed",D2)))</formula>
    </cfRule>
    <cfRule type="containsText" dxfId="2" priority="3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80">
      <formula1>Playlist!$I$2:$I$5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30" zoomScaleNormal="130" topLeftCell="A21" workbookViewId="0">
      <selection activeCell="G7" sqref="G7"/>
    </sheetView>
  </sheetViews>
  <sheetFormatPr defaultColWidth="9" defaultRowHeight="14.4" outlineLevelCol="3"/>
  <cols>
    <col min="1" max="1" width="5.42592592592593" customWidth="1"/>
    <col min="2" max="2" width="98.287037037037" customWidth="1"/>
    <col min="3" max="3" width="6" customWidth="1"/>
    <col min="4" max="4" width="13.712962962963" customWidth="1"/>
  </cols>
  <sheetData>
    <row r="1" spans="1:4">
      <c r="A1" s="1" t="str">
        <f>HYPERLINK(Playlist!C7,Playlist!$A$1)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328</v>
      </c>
      <c r="C2" s="3">
        <v>20.9</v>
      </c>
      <c r="D2" s="3" t="s">
        <v>9</v>
      </c>
    </row>
    <row r="3" spans="1:4">
      <c r="A3" s="3">
        <v>2</v>
      </c>
      <c r="B3" s="3" t="s">
        <v>329</v>
      </c>
      <c r="C3" s="3">
        <v>9.7</v>
      </c>
      <c r="D3" s="3" t="s">
        <v>9</v>
      </c>
    </row>
    <row r="4" spans="1:4">
      <c r="A4" s="3">
        <v>3</v>
      </c>
      <c r="B4" s="3" t="s">
        <v>330</v>
      </c>
      <c r="C4" s="3">
        <v>5.8</v>
      </c>
      <c r="D4" s="3" t="s">
        <v>9</v>
      </c>
    </row>
    <row r="5" spans="1:4">
      <c r="A5" s="3">
        <v>4</v>
      </c>
      <c r="B5" s="3" t="s">
        <v>331</v>
      </c>
      <c r="C5" s="3">
        <v>13.3</v>
      </c>
      <c r="D5" s="3" t="s">
        <v>9</v>
      </c>
    </row>
    <row r="6" spans="1:4">
      <c r="A6" s="3">
        <v>5</v>
      </c>
      <c r="B6" s="3" t="s">
        <v>332</v>
      </c>
      <c r="C6" s="3">
        <v>11.3</v>
      </c>
      <c r="D6" s="3" t="s">
        <v>9</v>
      </c>
    </row>
    <row r="7" spans="1:4">
      <c r="A7" s="3">
        <v>6</v>
      </c>
      <c r="B7" s="3" t="s">
        <v>333</v>
      </c>
      <c r="C7" s="3">
        <v>9.4</v>
      </c>
      <c r="D7" s="3" t="s">
        <v>9</v>
      </c>
    </row>
    <row r="8" spans="1:4">
      <c r="A8" s="3">
        <v>7</v>
      </c>
      <c r="B8" s="3" t="s">
        <v>334</v>
      </c>
      <c r="C8" s="3">
        <v>24.2</v>
      </c>
      <c r="D8" s="3" t="s">
        <v>9</v>
      </c>
    </row>
    <row r="9" spans="1:4">
      <c r="A9" s="3">
        <v>8</v>
      </c>
      <c r="B9" s="3" t="s">
        <v>335</v>
      </c>
      <c r="C9" s="3">
        <v>8.5</v>
      </c>
      <c r="D9" s="3" t="s">
        <v>9</v>
      </c>
    </row>
    <row r="10" spans="1:4">
      <c r="A10" s="3">
        <v>9</v>
      </c>
      <c r="B10" s="3" t="s">
        <v>336</v>
      </c>
      <c r="C10" s="3">
        <v>21.5</v>
      </c>
      <c r="D10" s="3" t="s">
        <v>9</v>
      </c>
    </row>
    <row r="11" spans="1:4">
      <c r="A11" s="3">
        <v>10</v>
      </c>
      <c r="B11" s="3" t="s">
        <v>337</v>
      </c>
      <c r="C11" s="3">
        <v>29</v>
      </c>
      <c r="D11" s="3" t="s">
        <v>9</v>
      </c>
    </row>
    <row r="12" spans="1:4">
      <c r="A12" s="3">
        <v>11</v>
      </c>
      <c r="B12" s="3" t="s">
        <v>338</v>
      </c>
      <c r="C12" s="3">
        <v>22.8</v>
      </c>
      <c r="D12" s="3" t="s">
        <v>9</v>
      </c>
    </row>
    <row r="13" spans="1:4">
      <c r="A13" s="3">
        <v>12</v>
      </c>
      <c r="B13" s="3" t="s">
        <v>339</v>
      </c>
      <c r="C13" s="3">
        <v>14</v>
      </c>
      <c r="D13" s="3" t="s">
        <v>9</v>
      </c>
    </row>
    <row r="14" spans="1:4">
      <c r="A14" s="3">
        <v>13</v>
      </c>
      <c r="B14" s="3" t="s">
        <v>340</v>
      </c>
      <c r="C14" s="3">
        <v>25.2</v>
      </c>
      <c r="D14" s="3" t="s">
        <v>9</v>
      </c>
    </row>
    <row r="15" spans="1:4">
      <c r="A15" s="3">
        <v>14</v>
      </c>
      <c r="B15" s="3" t="s">
        <v>341</v>
      </c>
      <c r="C15" s="3">
        <v>13.3</v>
      </c>
      <c r="D15" s="3" t="s">
        <v>9</v>
      </c>
    </row>
    <row r="16" spans="1:4">
      <c r="A16" s="3">
        <v>15</v>
      </c>
      <c r="B16" s="3" t="s">
        <v>290</v>
      </c>
      <c r="C16" s="3">
        <v>10.2</v>
      </c>
      <c r="D16" s="3" t="s">
        <v>9</v>
      </c>
    </row>
    <row r="17" spans="1:4">
      <c r="A17" s="3">
        <v>16</v>
      </c>
      <c r="B17" s="3" t="s">
        <v>291</v>
      </c>
      <c r="C17" s="3">
        <v>10.9</v>
      </c>
      <c r="D17" s="3" t="s">
        <v>9</v>
      </c>
    </row>
    <row r="18" spans="1:4">
      <c r="A18" s="3">
        <v>17</v>
      </c>
      <c r="B18" s="3" t="s">
        <v>292</v>
      </c>
      <c r="C18" s="3">
        <v>7.5</v>
      </c>
      <c r="D18" s="3" t="s">
        <v>9</v>
      </c>
    </row>
    <row r="19" spans="1:4">
      <c r="A19" s="3">
        <v>18</v>
      </c>
      <c r="B19" s="3" t="s">
        <v>293</v>
      </c>
      <c r="C19" s="3">
        <v>5.7</v>
      </c>
      <c r="D19" s="3" t="s">
        <v>9</v>
      </c>
    </row>
    <row r="20" spans="1:4">
      <c r="A20" s="3">
        <v>19</v>
      </c>
      <c r="B20" s="3" t="s">
        <v>295</v>
      </c>
      <c r="C20" s="3">
        <v>23.5</v>
      </c>
      <c r="D20" s="3" t="s">
        <v>9</v>
      </c>
    </row>
    <row r="21" spans="1:4">
      <c r="A21" s="3">
        <v>20</v>
      </c>
      <c r="B21" s="3" t="s">
        <v>296</v>
      </c>
      <c r="C21" s="3">
        <v>15.2</v>
      </c>
      <c r="D21" s="3" t="s">
        <v>9</v>
      </c>
    </row>
    <row r="22" spans="1:4">
      <c r="A22" s="3">
        <v>21</v>
      </c>
      <c r="B22" s="3" t="s">
        <v>297</v>
      </c>
      <c r="C22" s="3">
        <v>18.1</v>
      </c>
      <c r="D22" s="3" t="s">
        <v>9</v>
      </c>
    </row>
    <row r="23" spans="1:4">
      <c r="A23" s="3">
        <v>22</v>
      </c>
      <c r="B23" s="3" t="s">
        <v>299</v>
      </c>
      <c r="C23" s="3">
        <v>21.9</v>
      </c>
      <c r="D23" s="3" t="s">
        <v>9</v>
      </c>
    </row>
    <row r="24" spans="1:4">
      <c r="A24" s="3">
        <v>23</v>
      </c>
      <c r="B24" s="3" t="s">
        <v>300</v>
      </c>
      <c r="C24" s="3">
        <v>36.6</v>
      </c>
      <c r="D24" s="3" t="s">
        <v>9</v>
      </c>
    </row>
    <row r="25" spans="1:4">
      <c r="A25" s="3">
        <v>24</v>
      </c>
      <c r="B25" s="3" t="s">
        <v>301</v>
      </c>
      <c r="C25" s="3">
        <v>7.9</v>
      </c>
      <c r="D25" s="3" t="s">
        <v>9</v>
      </c>
    </row>
    <row r="26" spans="1:4">
      <c r="A26" s="3">
        <v>25</v>
      </c>
      <c r="B26" s="3" t="s">
        <v>303</v>
      </c>
      <c r="C26" s="3">
        <v>13.4</v>
      </c>
      <c r="D26" s="3" t="s">
        <v>9</v>
      </c>
    </row>
    <row r="27" spans="1:4">
      <c r="A27" s="3">
        <v>26</v>
      </c>
      <c r="B27" s="3" t="s">
        <v>305</v>
      </c>
      <c r="C27" s="3">
        <v>19.3</v>
      </c>
      <c r="D27" s="3" t="s">
        <v>9</v>
      </c>
    </row>
    <row r="28" spans="1:4">
      <c r="A28" s="3">
        <v>27</v>
      </c>
      <c r="B28" s="3" t="s">
        <v>306</v>
      </c>
      <c r="C28" s="3">
        <v>11.1</v>
      </c>
      <c r="D28" s="3" t="s">
        <v>9</v>
      </c>
    </row>
    <row r="29" spans="1:4">
      <c r="A29" s="3">
        <v>28</v>
      </c>
      <c r="B29" s="3" t="s">
        <v>307</v>
      </c>
      <c r="C29" s="3">
        <v>63.8</v>
      </c>
      <c r="D29" s="3" t="s">
        <v>9</v>
      </c>
    </row>
    <row r="30" spans="1:4">
      <c r="A30" s="3">
        <v>29</v>
      </c>
      <c r="B30" s="3" t="s">
        <v>310</v>
      </c>
      <c r="C30" s="3">
        <v>79.4</v>
      </c>
      <c r="D30" s="3" t="s">
        <v>9</v>
      </c>
    </row>
    <row r="31" spans="1:4">
      <c r="A31" s="2" t="s">
        <v>44</v>
      </c>
      <c r="B31" s="2"/>
      <c r="C31" s="2">
        <f>SUM(C2:C30)</f>
        <v>573.4</v>
      </c>
      <c r="D31" s="2">
        <f>COUNTIF(D2:D30,Playlist!$I$5)</f>
        <v>0</v>
      </c>
    </row>
  </sheetData>
  <conditionalFormatting sqref="D2:D30">
    <cfRule type="containsText" dxfId="0" priority="1" operator="between" text="Start">
      <formula>NOT(ISERROR(SEARCH("Start",D2)))</formula>
    </cfRule>
    <cfRule type="containsText" dxfId="1" priority="2" operator="between" text="Completed">
      <formula>NOT(ISERROR(SEARCH("Completed",D2)))</formula>
    </cfRule>
    <cfRule type="containsText" dxfId="2" priority="3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30">
      <formula1>Playlist!$I$2:$I$5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zoomScale="130" zoomScaleNormal="130" workbookViewId="0">
      <selection activeCell="F4" sqref="F4"/>
    </sheetView>
  </sheetViews>
  <sheetFormatPr defaultColWidth="9" defaultRowHeight="14.4" outlineLevelCol="3"/>
  <cols>
    <col min="1" max="1" width="5.42592592592593" customWidth="1"/>
    <col min="2" max="2" width="83.5740740740741" customWidth="1"/>
    <col min="4" max="4" width="13.712962962963" customWidth="1"/>
  </cols>
  <sheetData>
    <row r="1" spans="1:4">
      <c r="A1" s="4" t="str">
        <f>HYPERLINK(Playlist!C8,Playlist!$A$1)</f>
        <v>SN</v>
      </c>
      <c r="B1" s="2" t="s">
        <v>50</v>
      </c>
      <c r="C1" s="2" t="s">
        <v>4</v>
      </c>
      <c r="D1" s="2" t="s">
        <v>51</v>
      </c>
    </row>
    <row r="2" spans="1:4">
      <c r="A2" s="3">
        <v>1</v>
      </c>
      <c r="B2" s="3" t="s">
        <v>342</v>
      </c>
      <c r="C2" s="3">
        <v>6.4</v>
      </c>
      <c r="D2" s="3" t="s">
        <v>9</v>
      </c>
    </row>
    <row r="3" spans="1:4">
      <c r="A3" s="3">
        <v>2</v>
      </c>
      <c r="B3" s="3" t="s">
        <v>343</v>
      </c>
      <c r="C3" s="3">
        <v>23.5</v>
      </c>
      <c r="D3" s="3" t="s">
        <v>9</v>
      </c>
    </row>
    <row r="4" spans="1:4">
      <c r="A4" s="3">
        <v>3</v>
      </c>
      <c r="B4" s="3" t="s">
        <v>344</v>
      </c>
      <c r="C4" s="3">
        <v>13.8</v>
      </c>
      <c r="D4" s="3" t="s">
        <v>9</v>
      </c>
    </row>
    <row r="5" spans="1:4">
      <c r="A5" s="3">
        <v>4</v>
      </c>
      <c r="B5" s="3" t="s">
        <v>345</v>
      </c>
      <c r="C5" s="3">
        <v>20.4</v>
      </c>
      <c r="D5" s="3" t="s">
        <v>9</v>
      </c>
    </row>
    <row r="6" spans="1:4">
      <c r="A6" s="3">
        <v>5</v>
      </c>
      <c r="B6" s="3" t="s">
        <v>346</v>
      </c>
      <c r="C6" s="3">
        <v>6.1</v>
      </c>
      <c r="D6" s="3" t="s">
        <v>9</v>
      </c>
    </row>
    <row r="7" spans="1:4">
      <c r="A7" s="3">
        <v>6</v>
      </c>
      <c r="B7" s="3" t="s">
        <v>347</v>
      </c>
      <c r="C7" s="3">
        <v>15.3</v>
      </c>
      <c r="D7" s="3" t="s">
        <v>9</v>
      </c>
    </row>
    <row r="8" spans="1:4">
      <c r="A8" s="3">
        <v>7</v>
      </c>
      <c r="B8" s="3" t="s">
        <v>348</v>
      </c>
      <c r="C8" s="3">
        <v>11.1</v>
      </c>
      <c r="D8" s="3" t="s">
        <v>9</v>
      </c>
    </row>
    <row r="9" spans="1:4">
      <c r="A9" s="3">
        <v>8</v>
      </c>
      <c r="B9" s="3" t="s">
        <v>349</v>
      </c>
      <c r="C9" s="3">
        <v>13.5</v>
      </c>
      <c r="D9" s="3" t="s">
        <v>9</v>
      </c>
    </row>
    <row r="10" spans="1:4">
      <c r="A10" s="3">
        <v>9</v>
      </c>
      <c r="B10" s="3" t="s">
        <v>350</v>
      </c>
      <c r="C10" s="3">
        <v>19.5</v>
      </c>
      <c r="D10" s="3" t="s">
        <v>9</v>
      </c>
    </row>
    <row r="11" spans="1:4">
      <c r="A11" s="3">
        <v>10</v>
      </c>
      <c r="B11" s="3" t="s">
        <v>351</v>
      </c>
      <c r="C11" s="3">
        <v>19</v>
      </c>
      <c r="D11" s="3" t="s">
        <v>9</v>
      </c>
    </row>
    <row r="12" spans="1:4">
      <c r="A12" s="3">
        <v>11</v>
      </c>
      <c r="B12" s="3" t="s">
        <v>352</v>
      </c>
      <c r="C12" s="3">
        <v>14.8</v>
      </c>
      <c r="D12" s="3" t="s">
        <v>9</v>
      </c>
    </row>
    <row r="13" spans="1:4">
      <c r="A13" s="3">
        <v>12</v>
      </c>
      <c r="B13" s="3" t="s">
        <v>223</v>
      </c>
      <c r="C13" s="3">
        <v>12.5</v>
      </c>
      <c r="D13" s="3" t="s">
        <v>9</v>
      </c>
    </row>
    <row r="14" spans="1:4">
      <c r="A14" s="2" t="s">
        <v>44</v>
      </c>
      <c r="B14" s="2"/>
      <c r="C14" s="2">
        <f>SUM(C2:C13)</f>
        <v>175.9</v>
      </c>
      <c r="D14" s="2">
        <f>COUNTIF(D2:D13,Playlist!$I$5)</f>
        <v>0</v>
      </c>
    </row>
  </sheetData>
  <conditionalFormatting sqref="D2:D13">
    <cfRule type="cellIs" dxfId="3" priority="1" operator="equal">
      <formula>"On Hold"</formula>
    </cfRule>
    <cfRule type="containsText" dxfId="0" priority="2" operator="between" text="Yet to Start">
      <formula>NOT(ISERROR(SEARCH("Yet to Start",D2)))</formula>
    </cfRule>
    <cfRule type="containsText" dxfId="1" priority="3" operator="between" text="Completed">
      <formula>NOT(ISERROR(SEARCH("Completed",D2)))</formula>
    </cfRule>
    <cfRule type="containsText" dxfId="2" priority="4" operator="between" text="In Progress">
      <formula>NOT(ISERROR(SEARCH("In Progress",D2)))</formula>
    </cfRule>
  </conditionalFormatting>
  <dataValidations count="1">
    <dataValidation type="list" allowBlank="1" showInputMessage="1" showErrorMessage="1" promptTitle="Progress Tracker" prompt="This cell is to track the set of videos completed." sqref="D2:D13">
      <formula1>Playlist!$I$2:$I$5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  <vt:lpstr>7 Days Live Stats</vt:lpstr>
      <vt:lpstr>7 Days Machine Learning</vt:lpstr>
      <vt:lpstr>Live Deep Learning Sessions</vt:lpstr>
      <vt:lpstr>NLP Live Sessions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SANTHOSH KRISHNAN R</cp:lastModifiedBy>
  <dcterms:created xsi:type="dcterms:W3CDTF">2021-05-16T22:32:00Z</dcterms:created>
  <dcterms:modified xsi:type="dcterms:W3CDTF">2025-02-12T05:16:18Z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EFADB33274B0414B89043203C294101B_12</vt:lpwstr>
  </property>
  <property fmtid="{D5CDD505-2E9C-101B-9397-08002B2CF9AE}" pid="3" name="KSOProductBuildVer">
    <vt:lpwstr>2057-12.2.0.19821</vt:lpwstr>
  </property>
</Properties>
</file>