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Supply Chain and Logistics Analytics\"/>
    </mc:Choice>
  </mc:AlternateContent>
  <bookViews>
    <workbookView xWindow="0" yWindow="0" windowWidth="20490" windowHeight="7680"/>
  </bookViews>
  <sheets>
    <sheet name="Sheet1" sheetId="1" r:id="rId1"/>
  </sheets>
  <definedNames>
    <definedName name="solver_adj" localSheetId="0" hidden="1">Sheet1!$B$2:$E$2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Sheet1!$B$11:$B$16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Sheet1!$D$11:$D$16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6" i="1"/>
  <c r="B15" i="1"/>
  <c r="B14" i="1"/>
  <c r="B13" i="1"/>
  <c r="B12" i="1"/>
  <c r="B11" i="1"/>
  <c r="C7" i="1" l="1"/>
  <c r="C8" i="1" s="1"/>
  <c r="D7" i="1"/>
  <c r="D8" i="1" s="1"/>
  <c r="B7" i="1"/>
  <c r="B8" i="1" s="1"/>
  <c r="E4" i="1"/>
  <c r="E7" i="1" s="1"/>
  <c r="E8" i="1" s="1"/>
  <c r="F9" i="1" s="1"/>
</calcChain>
</file>

<file path=xl/sharedStrings.xml><?xml version="1.0" encoding="utf-8"?>
<sst xmlns="http://schemas.openxmlformats.org/spreadsheetml/2006/main" count="25" uniqueCount="20">
  <si>
    <t>Jamaican</t>
  </si>
  <si>
    <t>Peruvian</t>
  </si>
  <si>
    <t>How many pounds</t>
  </si>
  <si>
    <t>selling price</t>
  </si>
  <si>
    <t>bean cost</t>
  </si>
  <si>
    <t>bags</t>
  </si>
  <si>
    <t>Labor Costs</t>
  </si>
  <si>
    <t>Total Costs</t>
  </si>
  <si>
    <t>Profit/pound</t>
  </si>
  <si>
    <t>Total Profit</t>
  </si>
  <si>
    <t>Constraints</t>
  </si>
  <si>
    <t>Jamaican Availability</t>
  </si>
  <si>
    <t>Peruvian Availability</t>
  </si>
  <si>
    <t>Columbian Availability</t>
  </si>
  <si>
    <t>Minimum Special Blend</t>
  </si>
  <si>
    <t>Columbian</t>
  </si>
  <si>
    <t>Special</t>
  </si>
  <si>
    <t>&lt;=</t>
  </si>
  <si>
    <t>Grinding Capacity</t>
  </si>
  <si>
    <t>Blending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</si>
</sst>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9" sqref="F9"/>
    </sheetView>
  </sheetViews>
  <sheetFormatPr defaultRowHeight="15" x14ac:dyDescent="0.25"/>
  <cols>
    <col min="1" max="1" width="22.28515625" bestFit="1" customWidth="1"/>
  </cols>
  <sheetData>
    <row r="1" spans="1:6" x14ac:dyDescent="0.25">
      <c r="B1" t="s">
        <v>0</v>
      </c>
      <c r="C1" t="s">
        <v>1</v>
      </c>
      <c r="D1" t="s">
        <v>15</v>
      </c>
      <c r="E1" t="s">
        <v>16</v>
      </c>
    </row>
    <row r="2" spans="1:6" x14ac:dyDescent="0.25">
      <c r="A2" t="s">
        <v>2</v>
      </c>
      <c r="B2" s="2">
        <v>60999.999836526273</v>
      </c>
      <c r="C2" s="2">
        <v>67399.999830981556</v>
      </c>
      <c r="D2" s="2">
        <v>99600.002294176957</v>
      </c>
      <c r="E2" s="2">
        <v>76000.000653894924</v>
      </c>
    </row>
    <row r="3" spans="1:6" x14ac:dyDescent="0.25">
      <c r="A3" t="s">
        <v>3</v>
      </c>
      <c r="B3">
        <v>1.5</v>
      </c>
      <c r="C3">
        <v>1.65</v>
      </c>
      <c r="D3">
        <v>1.95</v>
      </c>
      <c r="E3">
        <v>1.8</v>
      </c>
    </row>
    <row r="4" spans="1:6" x14ac:dyDescent="0.25">
      <c r="A4" t="s">
        <v>4</v>
      </c>
      <c r="B4">
        <v>0.5</v>
      </c>
      <c r="C4">
        <v>0.6</v>
      </c>
      <c r="D4">
        <v>0.75</v>
      </c>
      <c r="E4">
        <f>(0.25*B4)+(0.35*C4)+(0.4*D4)</f>
        <v>0.63500000000000001</v>
      </c>
    </row>
    <row r="5" spans="1:6" x14ac:dyDescent="0.25">
      <c r="A5" t="s">
        <v>5</v>
      </c>
      <c r="B5">
        <v>0.04</v>
      </c>
      <c r="C5">
        <v>0.04</v>
      </c>
      <c r="D5">
        <v>0.04</v>
      </c>
      <c r="E5">
        <v>0.04</v>
      </c>
    </row>
    <row r="6" spans="1:6" x14ac:dyDescent="0.25">
      <c r="A6" t="s">
        <v>6</v>
      </c>
      <c r="B6">
        <v>0.26</v>
      </c>
      <c r="C6">
        <v>0.26</v>
      </c>
      <c r="D6">
        <v>0.26</v>
      </c>
      <c r="E6">
        <v>0.41</v>
      </c>
    </row>
    <row r="7" spans="1:6" x14ac:dyDescent="0.25">
      <c r="A7" t="s">
        <v>7</v>
      </c>
      <c r="B7">
        <f>B6+B5+B4</f>
        <v>0.8</v>
      </c>
      <c r="C7">
        <f t="shared" ref="C7:E7" si="0">C6+C5+C4</f>
        <v>0.89999999999999991</v>
      </c>
      <c r="D7">
        <f t="shared" si="0"/>
        <v>1.05</v>
      </c>
      <c r="E7">
        <f t="shared" si="0"/>
        <v>1.085</v>
      </c>
    </row>
    <row r="8" spans="1:6" x14ac:dyDescent="0.25">
      <c r="A8" t="s">
        <v>8</v>
      </c>
      <c r="B8">
        <f>B3-B7</f>
        <v>0.7</v>
      </c>
      <c r="C8">
        <f t="shared" ref="C8:E8" si="1">C3-C7</f>
        <v>0.75</v>
      </c>
      <c r="D8">
        <f t="shared" si="1"/>
        <v>0.89999999999999991</v>
      </c>
      <c r="E8">
        <f t="shared" si="1"/>
        <v>0.71500000000000008</v>
      </c>
    </row>
    <row r="9" spans="1:6" x14ac:dyDescent="0.25">
      <c r="A9" t="s">
        <v>9</v>
      </c>
      <c r="F9" s="3">
        <f>SUMPRODUCT(B8:E8,B2:E2)</f>
        <v>237230.0022910987</v>
      </c>
    </row>
    <row r="10" spans="1:6" x14ac:dyDescent="0.25">
      <c r="A10" s="1" t="s">
        <v>10</v>
      </c>
    </row>
    <row r="11" spans="1:6" x14ac:dyDescent="0.25">
      <c r="A11" t="s">
        <v>11</v>
      </c>
      <c r="B11">
        <f>SUM(B2,0.25*E2)</f>
        <v>80000</v>
      </c>
      <c r="C11" t="s">
        <v>17</v>
      </c>
      <c r="D11">
        <v>80000</v>
      </c>
    </row>
    <row r="12" spans="1:6" x14ac:dyDescent="0.25">
      <c r="A12" t="s">
        <v>12</v>
      </c>
      <c r="B12">
        <f>SUM(C2,0.35*E2)</f>
        <v>94000.00005984478</v>
      </c>
      <c r="C12" t="s">
        <v>17</v>
      </c>
      <c r="D12">
        <v>94000</v>
      </c>
    </row>
    <row r="13" spans="1:6" x14ac:dyDescent="0.25">
      <c r="A13" t="s">
        <v>13</v>
      </c>
      <c r="B13">
        <f>SUM(D2,0.4*E2)</f>
        <v>130000.00255573493</v>
      </c>
      <c r="C13" t="s">
        <v>17</v>
      </c>
      <c r="D13">
        <v>130000</v>
      </c>
    </row>
    <row r="14" spans="1:6" x14ac:dyDescent="0.25">
      <c r="A14" t="s">
        <v>18</v>
      </c>
      <c r="B14">
        <f>SUM(B2:E2)</f>
        <v>304000.00261557969</v>
      </c>
      <c r="C14" t="s">
        <v>17</v>
      </c>
      <c r="D14">
        <v>400000</v>
      </c>
    </row>
    <row r="15" spans="1:6" x14ac:dyDescent="0.25">
      <c r="A15" t="s">
        <v>19</v>
      </c>
      <c r="B15">
        <f>E2</f>
        <v>76000.000653894924</v>
      </c>
      <c r="C15" t="s">
        <v>17</v>
      </c>
      <c r="D15">
        <v>90000</v>
      </c>
    </row>
    <row r="16" spans="1:6" x14ac:dyDescent="0.25">
      <c r="A16" t="s">
        <v>14</v>
      </c>
      <c r="B16">
        <f>0.25*SUM(B2:E2)</f>
        <v>76000.000653894924</v>
      </c>
      <c r="C16" t="s">
        <v>17</v>
      </c>
      <c r="D16">
        <f>E2</f>
        <v>76000.000653894924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2017-12-06T03:45:03Z</dcterms:created>
  <dcterms:modified xsi:type="dcterms:W3CDTF">2017-12-06T04:19:09Z</dcterms:modified>
</cp:coreProperties>
</file>