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THOSH ms office\"/>
    </mc:Choice>
  </mc:AlternateContent>
  <bookViews>
    <workbookView xWindow="0" yWindow="0" windowWidth="20490" windowHeight="7755"/>
  </bookViews>
  <sheets>
    <sheet name="MARKSHEET" sheetId="1" r:id="rId1"/>
    <sheet name="FORMULA" sheetId="2" r:id="rId2"/>
    <sheet name="MODAL FORMULA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G3" i="2"/>
  <c r="D12" i="2" l="1"/>
  <c r="D13" i="2"/>
  <c r="D14" i="2"/>
  <c r="D11" i="2"/>
  <c r="D27" i="4" l="1"/>
  <c r="E28" i="4"/>
  <c r="E29" i="4"/>
  <c r="E30" i="4"/>
  <c r="E31" i="4"/>
  <c r="E32" i="4"/>
  <c r="E33" i="4"/>
  <c r="E27" i="4"/>
  <c r="D28" i="4"/>
  <c r="D29" i="4"/>
  <c r="D30" i="4"/>
  <c r="D31" i="4"/>
  <c r="D32" i="4"/>
  <c r="D33" i="4"/>
  <c r="F16" i="4"/>
  <c r="F17" i="4"/>
  <c r="F18" i="4"/>
  <c r="F19" i="4"/>
  <c r="F20" i="4"/>
  <c r="F21" i="4"/>
  <c r="F15" i="4"/>
  <c r="E16" i="4"/>
  <c r="E17" i="4"/>
  <c r="E18" i="4"/>
  <c r="E19" i="4"/>
  <c r="E20" i="4"/>
  <c r="E21" i="4"/>
  <c r="E15" i="4"/>
  <c r="D16" i="4"/>
  <c r="D17" i="4"/>
  <c r="D18" i="4"/>
  <c r="D19" i="4"/>
  <c r="D20" i="4"/>
  <c r="D21" i="4"/>
  <c r="D15" i="4"/>
  <c r="C16" i="4"/>
  <c r="C17" i="4"/>
  <c r="C18" i="4"/>
  <c r="C19" i="4"/>
  <c r="C20" i="4"/>
  <c r="C21" i="4"/>
  <c r="C15" i="4"/>
  <c r="I3" i="4"/>
  <c r="I4" i="4"/>
  <c r="I5" i="4"/>
  <c r="I6" i="4"/>
  <c r="I7" i="4"/>
  <c r="I8" i="4"/>
  <c r="I2" i="4"/>
  <c r="H3" i="4"/>
  <c r="H4" i="4"/>
  <c r="H5" i="4"/>
  <c r="H6" i="4"/>
  <c r="H7" i="4"/>
  <c r="H8" i="4"/>
  <c r="H2" i="4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C13" i="2"/>
  <c r="C14" i="2"/>
  <c r="C12" i="2"/>
  <c r="J3" i="2"/>
  <c r="J4" i="2"/>
  <c r="J5" i="2"/>
  <c r="J6" i="2"/>
  <c r="J7" i="2"/>
  <c r="J8" i="2"/>
  <c r="J2" i="2"/>
  <c r="I4" i="2"/>
  <c r="I8" i="2"/>
  <c r="H3" i="2"/>
  <c r="H4" i="2"/>
  <c r="H5" i="2"/>
  <c r="H6" i="2"/>
  <c r="H7" i="2"/>
  <c r="H8" i="2"/>
  <c r="H2" i="2"/>
  <c r="G6" i="2"/>
  <c r="F3" i="2"/>
  <c r="F4" i="2"/>
  <c r="G4" i="2" s="1"/>
  <c r="F5" i="2"/>
  <c r="G5" i="2" s="1"/>
  <c r="F6" i="2"/>
  <c r="F7" i="2"/>
  <c r="G7" i="2" s="1"/>
  <c r="F8" i="2"/>
  <c r="G8" i="2" s="1"/>
  <c r="F2" i="2"/>
  <c r="G2" i="2" s="1"/>
  <c r="E3" i="2"/>
  <c r="E7" i="2"/>
  <c r="D3" i="2"/>
  <c r="D4" i="2"/>
  <c r="D5" i="2"/>
  <c r="E5" i="2" s="1"/>
  <c r="D6" i="2"/>
  <c r="D7" i="2"/>
  <c r="D8" i="2"/>
  <c r="D2" i="2"/>
  <c r="C3" i="2"/>
  <c r="I3" i="2" s="1"/>
  <c r="C4" i="2"/>
  <c r="E4" i="2" s="1"/>
  <c r="C5" i="2"/>
  <c r="I5" i="2" s="1"/>
  <c r="C6" i="2"/>
  <c r="I6" i="2" s="1"/>
  <c r="C7" i="2"/>
  <c r="I7" i="2" s="1"/>
  <c r="C8" i="2"/>
  <c r="E8" i="2" s="1"/>
  <c r="C2" i="2"/>
  <c r="I2" i="2" s="1"/>
  <c r="N4" i="1"/>
  <c r="N7" i="1"/>
  <c r="N8" i="1"/>
  <c r="N3" i="1"/>
  <c r="M4" i="1"/>
  <c r="M5" i="1"/>
  <c r="M6" i="1"/>
  <c r="M7" i="1"/>
  <c r="M8" i="1"/>
  <c r="M9" i="1"/>
  <c r="M10" i="1"/>
  <c r="M3" i="1"/>
  <c r="E6" i="2" l="1"/>
  <c r="E2" i="2"/>
  <c r="L10" i="1" l="1"/>
  <c r="L4" i="1"/>
  <c r="L5" i="1"/>
  <c r="L6" i="1"/>
  <c r="L7" i="1"/>
  <c r="L8" i="1"/>
  <c r="L9" i="1"/>
  <c r="L3" i="1"/>
  <c r="K4" i="1"/>
  <c r="K5" i="1"/>
  <c r="K6" i="1"/>
  <c r="K7" i="1"/>
  <c r="K8" i="1"/>
  <c r="K9" i="1"/>
  <c r="K10" i="1"/>
  <c r="K3" i="1"/>
  <c r="J4" i="1" l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<sst xmlns="http://schemas.openxmlformats.org/spreadsheetml/2006/main" count="92" uniqueCount="65">
  <si>
    <t xml:space="preserve">NAME </t>
  </si>
  <si>
    <t xml:space="preserve">MATHS </t>
  </si>
  <si>
    <t xml:space="preserve">PHYSICS </t>
  </si>
  <si>
    <t xml:space="preserve">S.NO </t>
  </si>
  <si>
    <t>REGISTER.NO</t>
  </si>
  <si>
    <t>TAMIL</t>
  </si>
  <si>
    <t xml:space="preserve">ENGLISH </t>
  </si>
  <si>
    <t>CHEMISTRY</t>
  </si>
  <si>
    <t>BIOLOGY</t>
  </si>
  <si>
    <t xml:space="preserve">TOTAL MARKS </t>
  </si>
  <si>
    <t>SANTHOSH</t>
  </si>
  <si>
    <t>RAMANA</t>
  </si>
  <si>
    <t>MANI</t>
  </si>
  <si>
    <t>SARAVAN</t>
  </si>
  <si>
    <t>AADI</t>
  </si>
  <si>
    <t>ABISHEK</t>
  </si>
  <si>
    <t>SAKTHI</t>
  </si>
  <si>
    <t>VISHAL</t>
  </si>
  <si>
    <t>MARKSHEET</t>
  </si>
  <si>
    <t>RESULT</t>
  </si>
  <si>
    <t>GRADE</t>
  </si>
  <si>
    <t>AVERAGE</t>
  </si>
  <si>
    <t>STATUS</t>
  </si>
  <si>
    <t>GOOD</t>
  </si>
  <si>
    <t>POOR</t>
  </si>
  <si>
    <t>MARK 1</t>
  </si>
  <si>
    <t>MARK 2</t>
  </si>
  <si>
    <t xml:space="preserve">SUM </t>
  </si>
  <si>
    <t xml:space="preserve">AVERAGE </t>
  </si>
  <si>
    <t xml:space="preserve">COUNT </t>
  </si>
  <si>
    <t xml:space="preserve">SUBTOTAL </t>
  </si>
  <si>
    <t>MODULUS</t>
  </si>
  <si>
    <t xml:space="preserve">POWER </t>
  </si>
  <si>
    <t xml:space="preserve">CEILING </t>
  </si>
  <si>
    <t>FLOOR</t>
  </si>
  <si>
    <t>LEN</t>
  </si>
  <si>
    <t xml:space="preserve">SANTHOSH </t>
  </si>
  <si>
    <t xml:space="preserve">MANI </t>
  </si>
  <si>
    <t>VELU</t>
  </si>
  <si>
    <t>MARAN</t>
  </si>
  <si>
    <t>MURUGAN</t>
  </si>
  <si>
    <t>LOKESH</t>
  </si>
  <si>
    <t>RAMESH</t>
  </si>
  <si>
    <t>CONCATENATE</t>
  </si>
  <si>
    <t>S.NO</t>
  </si>
  <si>
    <t>NAME</t>
  </si>
  <si>
    <t>MARK 3</t>
  </si>
  <si>
    <t>SUM</t>
  </si>
  <si>
    <t>COUNT</t>
  </si>
  <si>
    <t>SUBTOTAL</t>
  </si>
  <si>
    <t>SARAVANAN</t>
  </si>
  <si>
    <t>ARJUN</t>
  </si>
  <si>
    <t>VALUE</t>
  </si>
  <si>
    <t>POWER</t>
  </si>
  <si>
    <t>CEILING</t>
  </si>
  <si>
    <t>LENGTH</t>
  </si>
  <si>
    <t>BALA</t>
  </si>
  <si>
    <t>GUNA</t>
  </si>
  <si>
    <t>NAME 2</t>
  </si>
  <si>
    <t>NAME 1</t>
  </si>
  <si>
    <t>KUMAR</t>
  </si>
  <si>
    <t>VEL</t>
  </si>
  <si>
    <t xml:space="preserve"> </t>
  </si>
  <si>
    <t xml:space="preserve">                                                   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</si>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</sst>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0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18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3" borderId="0" xfId="0" applyFill="1" applyAlignment="1">
      <alignment horizontal="center"/>
    </xf>
    <xf numFmtId="0" fontId="0" fillId="10" borderId="1" xfId="0" applyFill="1" applyBorder="1" applyAlignment="1">
      <alignment horizontal="right"/>
    </xf>
    <xf numFmtId="0" fontId="0" fillId="19" borderId="1" xfId="0" applyFill="1" applyBorder="1"/>
    <xf numFmtId="0" fontId="0" fillId="20" borderId="1" xfId="0" applyFill="1" applyBorder="1"/>
    <xf numFmtId="0" fontId="0" fillId="22" borderId="1" xfId="0" applyFill="1" applyBorder="1"/>
    <xf numFmtId="0" fontId="0" fillId="2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"/>
  <sheetViews>
    <sheetView tabSelected="1" workbookViewId="0">
      <selection activeCell="A2" sqref="A2:N10"/>
    </sheetView>
  </sheetViews>
  <sheetFormatPr defaultRowHeight="15" x14ac:dyDescent="0.25"/>
  <cols>
    <col min="2" max="2" width="11.5703125" customWidth="1"/>
    <col min="3" max="3" width="12.5703125" customWidth="1"/>
    <col min="8" max="8" width="12.42578125" customWidth="1"/>
    <col min="10" max="10" width="14.7109375" customWidth="1"/>
    <col min="14" max="14" width="10.85546875" customWidth="1"/>
  </cols>
  <sheetData>
    <row r="1" spans="1:14" ht="27.75" customHeight="1" x14ac:dyDescent="0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</row>
    <row r="2" spans="1:14" ht="23.25" customHeight="1" x14ac:dyDescent="0.25">
      <c r="A2" s="19" t="s">
        <v>3</v>
      </c>
      <c r="B2" s="12" t="s">
        <v>0</v>
      </c>
      <c r="C2" s="12" t="s">
        <v>4</v>
      </c>
      <c r="D2" s="12" t="s">
        <v>5</v>
      </c>
      <c r="E2" s="12" t="s">
        <v>6</v>
      </c>
      <c r="F2" s="12" t="s">
        <v>1</v>
      </c>
      <c r="G2" s="12" t="s">
        <v>2</v>
      </c>
      <c r="H2" s="12" t="s">
        <v>7</v>
      </c>
      <c r="I2" s="12" t="s">
        <v>8</v>
      </c>
      <c r="J2" s="12" t="s">
        <v>9</v>
      </c>
      <c r="K2" s="12" t="s">
        <v>21</v>
      </c>
      <c r="L2" s="12" t="s">
        <v>19</v>
      </c>
      <c r="M2" s="12" t="s">
        <v>20</v>
      </c>
      <c r="N2" s="12" t="s">
        <v>22</v>
      </c>
    </row>
    <row r="3" spans="1:14" x14ac:dyDescent="0.25">
      <c r="A3" s="7">
        <v>1</v>
      </c>
      <c r="B3" s="20" t="s">
        <v>10</v>
      </c>
      <c r="C3" s="3">
        <v>111345</v>
      </c>
      <c r="D3" s="21">
        <v>80</v>
      </c>
      <c r="E3" s="21">
        <v>85</v>
      </c>
      <c r="F3" s="21">
        <v>85</v>
      </c>
      <c r="G3" s="21">
        <v>76</v>
      </c>
      <c r="H3" s="21">
        <v>74</v>
      </c>
      <c r="I3" s="21">
        <v>65</v>
      </c>
      <c r="J3" s="22">
        <f>SUM(D3:I3)</f>
        <v>465</v>
      </c>
      <c r="K3" s="23">
        <f>AVERAGE(D3:I3)</f>
        <v>77.5</v>
      </c>
      <c r="L3" s="23" t="str">
        <f>IF(AND(D3&gt;=35,E3&gt;=35,F3&gt;=35,G3&gt;=35,H3&gt;=35,I3&gt;=35),"PASS","FAIL")</f>
        <v>PASS</v>
      </c>
      <c r="M3" s="23" t="str">
        <f>IF(K3&gt;75,"A",IF(K3&gt;70,"B",IF(K3&gt;65,"C","D")))</f>
        <v>A</v>
      </c>
      <c r="N3" s="23" t="str">
        <f>IF(K3&gt;75,"EXCELLENT",IF(K3&gt;70,"VERYGOOD",IF(K3&gt;65,"C","D")))</f>
        <v>EXCELLENT</v>
      </c>
    </row>
    <row r="4" spans="1:14" x14ac:dyDescent="0.25">
      <c r="A4" s="7">
        <v>2</v>
      </c>
      <c r="B4" s="20" t="s">
        <v>11</v>
      </c>
      <c r="C4" s="3">
        <v>111678</v>
      </c>
      <c r="D4" s="21">
        <v>90</v>
      </c>
      <c r="E4" s="21">
        <v>80</v>
      </c>
      <c r="F4" s="21">
        <v>87</v>
      </c>
      <c r="G4" s="21">
        <v>77</v>
      </c>
      <c r="H4" s="21">
        <v>75</v>
      </c>
      <c r="I4" s="21">
        <v>70</v>
      </c>
      <c r="J4" s="22">
        <f t="shared" ref="J4:J10" si="0">SUM(D4:I4)</f>
        <v>479</v>
      </c>
      <c r="K4" s="23">
        <f t="shared" ref="K4:K10" si="1">AVERAGE(D4:I4)</f>
        <v>79.833333333333329</v>
      </c>
      <c r="L4" s="23" t="str">
        <f t="shared" ref="L4:L9" si="2">IF(AND(D4&gt;=35,E4&gt;=35,F4&gt;=35,G4&gt;=35,H4&gt;=35,I4&gt;=35),"PASS","FAIL")</f>
        <v>PASS</v>
      </c>
      <c r="M4" s="23" t="str">
        <f t="shared" ref="M4:M10" si="3">IF(K4&gt;75,"A",IF(K4&gt;70,"B",IF(K4&gt;65,"C","D")))</f>
        <v>A</v>
      </c>
      <c r="N4" s="23" t="str">
        <f t="shared" ref="N4:N8" si="4">IF(K4&gt;75,"EXCELLENT",IF(K4&gt;70,"VERYGOOD",IF(K4&gt;65,"C","D")))</f>
        <v>EXCELLENT</v>
      </c>
    </row>
    <row r="5" spans="1:14" x14ac:dyDescent="0.25">
      <c r="A5" s="7">
        <v>3</v>
      </c>
      <c r="B5" s="20" t="s">
        <v>12</v>
      </c>
      <c r="C5" s="3">
        <v>223456</v>
      </c>
      <c r="D5" s="21">
        <v>75</v>
      </c>
      <c r="E5" s="21">
        <v>60</v>
      </c>
      <c r="F5" s="21">
        <v>69</v>
      </c>
      <c r="G5" s="21">
        <v>66</v>
      </c>
      <c r="H5" s="21">
        <v>70</v>
      </c>
      <c r="I5" s="21">
        <v>55</v>
      </c>
      <c r="J5" s="22">
        <f t="shared" si="0"/>
        <v>395</v>
      </c>
      <c r="K5" s="23">
        <f t="shared" si="1"/>
        <v>65.833333333333329</v>
      </c>
      <c r="L5" s="23" t="str">
        <f t="shared" si="2"/>
        <v>PASS</v>
      </c>
      <c r="M5" s="23" t="str">
        <f t="shared" si="3"/>
        <v>C</v>
      </c>
      <c r="N5" s="23" t="s">
        <v>23</v>
      </c>
    </row>
    <row r="6" spans="1:14" x14ac:dyDescent="0.25">
      <c r="A6" s="7">
        <v>4</v>
      </c>
      <c r="B6" s="20" t="s">
        <v>13</v>
      </c>
      <c r="C6" s="3">
        <v>537362</v>
      </c>
      <c r="D6" s="21">
        <v>70</v>
      </c>
      <c r="E6" s="21">
        <v>75</v>
      </c>
      <c r="F6" s="21">
        <v>67</v>
      </c>
      <c r="G6" s="21">
        <v>54</v>
      </c>
      <c r="H6" s="21">
        <v>50</v>
      </c>
      <c r="I6" s="21">
        <v>67</v>
      </c>
      <c r="J6" s="22">
        <f t="shared" si="0"/>
        <v>383</v>
      </c>
      <c r="K6" s="23">
        <f t="shared" si="1"/>
        <v>63.833333333333336</v>
      </c>
      <c r="L6" s="23" t="str">
        <f t="shared" si="2"/>
        <v>PASS</v>
      </c>
      <c r="M6" s="23" t="str">
        <f t="shared" si="3"/>
        <v>D</v>
      </c>
      <c r="N6" s="23" t="s">
        <v>24</v>
      </c>
    </row>
    <row r="7" spans="1:14" x14ac:dyDescent="0.25">
      <c r="A7" s="7">
        <v>5</v>
      </c>
      <c r="B7" s="20" t="s">
        <v>14</v>
      </c>
      <c r="C7" s="3">
        <v>582033</v>
      </c>
      <c r="D7" s="21">
        <v>78</v>
      </c>
      <c r="E7" s="21">
        <v>75</v>
      </c>
      <c r="F7" s="21">
        <v>77</v>
      </c>
      <c r="G7" s="21">
        <v>67</v>
      </c>
      <c r="H7" s="21">
        <v>60</v>
      </c>
      <c r="I7" s="21">
        <v>77</v>
      </c>
      <c r="J7" s="22">
        <f t="shared" si="0"/>
        <v>434</v>
      </c>
      <c r="K7" s="23">
        <f t="shared" si="1"/>
        <v>72.333333333333329</v>
      </c>
      <c r="L7" s="23" t="str">
        <f t="shared" si="2"/>
        <v>PASS</v>
      </c>
      <c r="M7" s="23" t="str">
        <f t="shared" si="3"/>
        <v>B</v>
      </c>
      <c r="N7" s="23" t="str">
        <f t="shared" si="4"/>
        <v>VERYGOOD</v>
      </c>
    </row>
    <row r="8" spans="1:14" x14ac:dyDescent="0.25">
      <c r="A8" s="7">
        <v>6</v>
      </c>
      <c r="B8" s="20" t="s">
        <v>15</v>
      </c>
      <c r="C8" s="3">
        <v>957464</v>
      </c>
      <c r="D8" s="21">
        <v>88</v>
      </c>
      <c r="E8" s="21">
        <v>67</v>
      </c>
      <c r="F8" s="21">
        <v>75</v>
      </c>
      <c r="G8" s="21">
        <v>57</v>
      </c>
      <c r="H8" s="21">
        <v>76</v>
      </c>
      <c r="I8" s="21">
        <v>71</v>
      </c>
      <c r="J8" s="22">
        <f t="shared" si="0"/>
        <v>434</v>
      </c>
      <c r="K8" s="23">
        <f t="shared" si="1"/>
        <v>72.333333333333329</v>
      </c>
      <c r="L8" s="23" t="str">
        <f t="shared" si="2"/>
        <v>PASS</v>
      </c>
      <c r="M8" s="23" t="str">
        <f t="shared" si="3"/>
        <v>B</v>
      </c>
      <c r="N8" s="23" t="str">
        <f t="shared" si="4"/>
        <v>VERYGOOD</v>
      </c>
    </row>
    <row r="9" spans="1:14" x14ac:dyDescent="0.25">
      <c r="A9" s="7">
        <v>7</v>
      </c>
      <c r="B9" s="20" t="s">
        <v>16</v>
      </c>
      <c r="C9" s="3">
        <v>465423</v>
      </c>
      <c r="D9" s="21">
        <v>82</v>
      </c>
      <c r="E9" s="21">
        <v>60</v>
      </c>
      <c r="F9" s="21">
        <v>69</v>
      </c>
      <c r="G9" s="21">
        <v>47</v>
      </c>
      <c r="H9" s="21">
        <v>72</v>
      </c>
      <c r="I9" s="21">
        <v>59</v>
      </c>
      <c r="J9" s="22">
        <f t="shared" si="0"/>
        <v>389</v>
      </c>
      <c r="K9" s="23">
        <f t="shared" si="1"/>
        <v>64.833333333333329</v>
      </c>
      <c r="L9" s="23" t="str">
        <f t="shared" si="2"/>
        <v>PASS</v>
      </c>
      <c r="M9" s="23" t="str">
        <f t="shared" si="3"/>
        <v>D</v>
      </c>
      <c r="N9" s="23" t="s">
        <v>24</v>
      </c>
    </row>
    <row r="10" spans="1:14" x14ac:dyDescent="0.25">
      <c r="A10" s="7">
        <v>8</v>
      </c>
      <c r="B10" s="20" t="s">
        <v>17</v>
      </c>
      <c r="C10" s="3">
        <v>746723</v>
      </c>
      <c r="D10" s="21">
        <v>70</v>
      </c>
      <c r="E10" s="21">
        <v>73</v>
      </c>
      <c r="F10" s="21">
        <v>66</v>
      </c>
      <c r="G10" s="21">
        <v>55</v>
      </c>
      <c r="H10" s="21">
        <v>63</v>
      </c>
      <c r="I10" s="21">
        <v>63</v>
      </c>
      <c r="J10" s="22">
        <f t="shared" si="0"/>
        <v>390</v>
      </c>
      <c r="K10" s="23">
        <f t="shared" si="1"/>
        <v>65</v>
      </c>
      <c r="L10" s="23" t="str">
        <f>IF(AND(D10&gt;=35,E10&gt;=35,F10&gt;=35,G10&gt;=35,H10&gt;=35,I10&gt;=35),"PASS","FAIL")</f>
        <v>PASS</v>
      </c>
      <c r="M10" s="23" t="str">
        <f t="shared" si="3"/>
        <v>D</v>
      </c>
      <c r="N10" s="23" t="s">
        <v>24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2" max="2" width="10.5703125" customWidth="1"/>
    <col min="3" max="3" width="18" customWidth="1"/>
    <col min="6" max="6" width="10.7109375" customWidth="1"/>
    <col min="11" max="11" width="14.7109375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x14ac:dyDescent="0.25">
      <c r="A2" s="2">
        <v>56</v>
      </c>
      <c r="B2" s="2">
        <v>74</v>
      </c>
      <c r="C2" s="2">
        <f>SUM(A2,B2)</f>
        <v>130</v>
      </c>
      <c r="D2" s="2">
        <f>AVERAGE(A2,B2)</f>
        <v>65</v>
      </c>
      <c r="E2" s="2">
        <f>COUNT(A2:D2)</f>
        <v>4</v>
      </c>
      <c r="F2" s="2">
        <f>SUBTOTAL(1,A2:B2)</f>
        <v>65</v>
      </c>
      <c r="G2" s="2">
        <f>MOD(F2,3)</f>
        <v>2</v>
      </c>
      <c r="H2" s="2">
        <f>POWER(A2,3)</f>
        <v>175616</v>
      </c>
      <c r="I2" s="2">
        <f>CEILING(C2,4)</f>
        <v>132</v>
      </c>
      <c r="J2" s="2">
        <f>FLOOR(B2,3)</f>
        <v>72</v>
      </c>
    </row>
    <row r="3" spans="1:10" x14ac:dyDescent="0.25">
      <c r="A3" s="2">
        <v>76</v>
      </c>
      <c r="B3" s="2">
        <v>64</v>
      </c>
      <c r="C3" s="2">
        <f t="shared" ref="C3:C8" si="0">SUM(A3,B3)</f>
        <v>140</v>
      </c>
      <c r="D3" s="2">
        <f t="shared" ref="D3:D8" si="1">AVERAGE(A3,B3)</f>
        <v>70</v>
      </c>
      <c r="E3" s="2">
        <f t="shared" ref="E3:E7" si="2">COUNT(A3:D3)</f>
        <v>4</v>
      </c>
      <c r="F3" s="2">
        <f t="shared" ref="F3:F8" si="3">SUBTOTAL(1,A3:B3)</f>
        <v>70</v>
      </c>
      <c r="G3" s="2">
        <f>MOD(F3,3)</f>
        <v>1</v>
      </c>
      <c r="H3" s="2">
        <f t="shared" ref="H3:H8" si="4">POWER(A3,3)</f>
        <v>438976</v>
      </c>
      <c r="I3" s="2">
        <f t="shared" ref="I3:I8" si="5">CEILING(C3,4)</f>
        <v>140</v>
      </c>
      <c r="J3" s="2">
        <f t="shared" ref="J3:J8" si="6">FLOOR(B3,3)</f>
        <v>63</v>
      </c>
    </row>
    <row r="4" spans="1:10" x14ac:dyDescent="0.25">
      <c r="A4" s="2">
        <v>84</v>
      </c>
      <c r="B4" s="2">
        <v>66</v>
      </c>
      <c r="C4" s="2">
        <f t="shared" si="0"/>
        <v>150</v>
      </c>
      <c r="D4" s="2">
        <f t="shared" si="1"/>
        <v>75</v>
      </c>
      <c r="E4" s="2">
        <f t="shared" si="2"/>
        <v>4</v>
      </c>
      <c r="F4" s="2">
        <f t="shared" si="3"/>
        <v>75</v>
      </c>
      <c r="G4" s="2">
        <f t="shared" ref="G4:G8" si="7">MOD(F4,3)</f>
        <v>0</v>
      </c>
      <c r="H4" s="2">
        <f t="shared" si="4"/>
        <v>592704</v>
      </c>
      <c r="I4" s="2">
        <f t="shared" si="5"/>
        <v>152</v>
      </c>
      <c r="J4" s="2">
        <f t="shared" si="6"/>
        <v>66</v>
      </c>
    </row>
    <row r="5" spans="1:10" x14ac:dyDescent="0.25">
      <c r="A5" s="2">
        <v>62</v>
      </c>
      <c r="B5" s="2">
        <v>85</v>
      </c>
      <c r="C5" s="2">
        <f t="shared" si="0"/>
        <v>147</v>
      </c>
      <c r="D5" s="2">
        <f t="shared" si="1"/>
        <v>73.5</v>
      </c>
      <c r="E5" s="2">
        <f t="shared" si="2"/>
        <v>4</v>
      </c>
      <c r="F5" s="2">
        <f t="shared" si="3"/>
        <v>73.5</v>
      </c>
      <c r="G5" s="2">
        <f t="shared" si="7"/>
        <v>1.5</v>
      </c>
      <c r="H5" s="2">
        <f t="shared" si="4"/>
        <v>238328</v>
      </c>
      <c r="I5" s="2">
        <f t="shared" si="5"/>
        <v>148</v>
      </c>
      <c r="J5" s="2">
        <f t="shared" si="6"/>
        <v>84</v>
      </c>
    </row>
    <row r="6" spans="1:10" x14ac:dyDescent="0.25">
      <c r="A6" s="2">
        <v>74</v>
      </c>
      <c r="B6" s="2">
        <v>59</v>
      </c>
      <c r="C6" s="2">
        <f t="shared" si="0"/>
        <v>133</v>
      </c>
      <c r="D6" s="2">
        <f t="shared" si="1"/>
        <v>66.5</v>
      </c>
      <c r="E6" s="2">
        <f t="shared" si="2"/>
        <v>4</v>
      </c>
      <c r="F6" s="2">
        <f t="shared" si="3"/>
        <v>66.5</v>
      </c>
      <c r="G6" s="2">
        <f t="shared" si="7"/>
        <v>0.5</v>
      </c>
      <c r="H6" s="2">
        <f t="shared" si="4"/>
        <v>405224</v>
      </c>
      <c r="I6" s="2">
        <f t="shared" si="5"/>
        <v>136</v>
      </c>
      <c r="J6" s="2">
        <f t="shared" si="6"/>
        <v>57</v>
      </c>
    </row>
    <row r="7" spans="1:10" x14ac:dyDescent="0.25">
      <c r="A7" s="2">
        <v>85</v>
      </c>
      <c r="B7" s="2">
        <v>47</v>
      </c>
      <c r="C7" s="2">
        <f t="shared" si="0"/>
        <v>132</v>
      </c>
      <c r="D7" s="2">
        <f t="shared" si="1"/>
        <v>66</v>
      </c>
      <c r="E7" s="2">
        <f t="shared" si="2"/>
        <v>4</v>
      </c>
      <c r="F7" s="2">
        <f t="shared" si="3"/>
        <v>66</v>
      </c>
      <c r="G7" s="2">
        <f t="shared" si="7"/>
        <v>0</v>
      </c>
      <c r="H7" s="2">
        <f t="shared" si="4"/>
        <v>614125</v>
      </c>
      <c r="I7" s="2">
        <f t="shared" si="5"/>
        <v>132</v>
      </c>
      <c r="J7" s="2">
        <f t="shared" si="6"/>
        <v>45</v>
      </c>
    </row>
    <row r="8" spans="1:10" x14ac:dyDescent="0.25">
      <c r="A8" s="2">
        <v>67</v>
      </c>
      <c r="B8" s="2">
        <v>65</v>
      </c>
      <c r="C8" s="2">
        <f t="shared" si="0"/>
        <v>132</v>
      </c>
      <c r="D8" s="2">
        <f t="shared" si="1"/>
        <v>66</v>
      </c>
      <c r="E8" s="2">
        <f>COUNT(A8:D8)</f>
        <v>4</v>
      </c>
      <c r="F8" s="2">
        <f t="shared" si="3"/>
        <v>66</v>
      </c>
      <c r="G8" s="2">
        <f t="shared" si="7"/>
        <v>0</v>
      </c>
      <c r="H8" s="2">
        <f t="shared" si="4"/>
        <v>300763</v>
      </c>
      <c r="I8" s="2">
        <f t="shared" si="5"/>
        <v>132</v>
      </c>
      <c r="J8" s="2">
        <f t="shared" si="6"/>
        <v>63</v>
      </c>
    </row>
    <row r="10" spans="1:10" x14ac:dyDescent="0.25">
      <c r="A10" s="15" t="s">
        <v>59</v>
      </c>
      <c r="B10" s="15" t="s">
        <v>64</v>
      </c>
      <c r="C10" s="15" t="s">
        <v>43</v>
      </c>
      <c r="D10" s="15" t="s">
        <v>35</v>
      </c>
    </row>
    <row r="11" spans="1:10" x14ac:dyDescent="0.25">
      <c r="A11" s="3" t="s">
        <v>36</v>
      </c>
      <c r="B11" s="3" t="s">
        <v>37</v>
      </c>
      <c r="C11" s="16" t="str">
        <f>CONCATENATE(A11," ",B11)</f>
        <v xml:space="preserve">SANTHOSH  MANI </v>
      </c>
      <c r="D11" s="17">
        <f>LEN(C11)</f>
        <v>15</v>
      </c>
    </row>
    <row r="12" spans="1:10" x14ac:dyDescent="0.25">
      <c r="A12" s="3" t="s">
        <v>16</v>
      </c>
      <c r="B12" s="3" t="s">
        <v>40</v>
      </c>
      <c r="C12" s="16" t="str">
        <f>CONCATENATE(A12," ",B12)</f>
        <v>SAKTHI MURUGAN</v>
      </c>
      <c r="D12" s="17">
        <f t="shared" ref="D12:D14" si="8">LEN(C12)</f>
        <v>14</v>
      </c>
    </row>
    <row r="13" spans="1:10" x14ac:dyDescent="0.25">
      <c r="A13" s="3" t="s">
        <v>38</v>
      </c>
      <c r="B13" s="3" t="s">
        <v>41</v>
      </c>
      <c r="C13" s="16" t="str">
        <f t="shared" ref="C13:C14" si="9">CONCATENATE(A13," ",B13)</f>
        <v>VELU LOKESH</v>
      </c>
      <c r="D13" s="17">
        <f t="shared" si="8"/>
        <v>11</v>
      </c>
    </row>
    <row r="14" spans="1:10" x14ac:dyDescent="0.25">
      <c r="A14" s="3" t="s">
        <v>39</v>
      </c>
      <c r="B14" s="3" t="s">
        <v>42</v>
      </c>
      <c r="C14" s="16" t="str">
        <f t="shared" si="9"/>
        <v>MARAN RAMESH</v>
      </c>
      <c r="D14" s="17">
        <f t="shared" si="8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3"/>
  <sheetViews>
    <sheetView zoomScaleNormal="100" workbookViewId="0">
      <selection activeCell="E5" sqref="E5"/>
    </sheetView>
  </sheetViews>
  <sheetFormatPr defaultRowHeight="15" x14ac:dyDescent="0.25"/>
  <cols>
    <col min="2" max="2" width="12.42578125" bestFit="1" customWidth="1"/>
    <col min="3" max="3" width="14.85546875" customWidth="1"/>
    <col min="4" max="4" width="18.140625" customWidth="1"/>
    <col min="5" max="5" width="11.28515625" customWidth="1"/>
    <col min="6" max="6" width="10.7109375" customWidth="1"/>
    <col min="7" max="7" width="12.140625" customWidth="1"/>
    <col min="8" max="8" width="10.5703125" customWidth="1"/>
    <col min="9" max="9" width="13.42578125" customWidth="1"/>
  </cols>
  <sheetData>
    <row r="1" spans="1:9" x14ac:dyDescent="0.25">
      <c r="A1" s="3" t="s">
        <v>44</v>
      </c>
      <c r="B1" s="3" t="s">
        <v>45</v>
      </c>
      <c r="C1" s="3" t="s">
        <v>25</v>
      </c>
      <c r="D1" s="3" t="s">
        <v>26</v>
      </c>
      <c r="E1" s="3" t="s">
        <v>46</v>
      </c>
      <c r="F1" s="3" t="s">
        <v>47</v>
      </c>
      <c r="G1" s="3" t="s">
        <v>21</v>
      </c>
      <c r="H1" s="3" t="s">
        <v>48</v>
      </c>
      <c r="I1" s="3" t="s">
        <v>49</v>
      </c>
    </row>
    <row r="2" spans="1:9" x14ac:dyDescent="0.25">
      <c r="A2" s="4">
        <v>1</v>
      </c>
      <c r="B2" s="5" t="s">
        <v>10</v>
      </c>
      <c r="C2" s="1">
        <v>76</v>
      </c>
      <c r="D2" s="1">
        <v>86</v>
      </c>
      <c r="E2" s="1">
        <v>85</v>
      </c>
      <c r="F2" s="6">
        <f>SUM(C2,D2,E2)</f>
        <v>247</v>
      </c>
      <c r="G2" s="6">
        <f>AVERAGE(C2,D2,E2)</f>
        <v>82.333333333333329</v>
      </c>
      <c r="H2" s="6">
        <f>COUNT(C2:G2)</f>
        <v>5</v>
      </c>
      <c r="I2" s="6">
        <f>SUBTOTAL(1,C2:E2)</f>
        <v>82.333333333333329</v>
      </c>
    </row>
    <row r="3" spans="1:9" x14ac:dyDescent="0.25">
      <c r="A3" s="4">
        <v>2</v>
      </c>
      <c r="B3" s="5" t="s">
        <v>50</v>
      </c>
      <c r="C3" s="1">
        <v>75</v>
      </c>
      <c r="D3" s="1">
        <v>82</v>
      </c>
      <c r="E3" s="1">
        <v>67</v>
      </c>
      <c r="F3" s="6">
        <f t="shared" ref="F3:F8" si="0">SUM(C3,D3,E3)</f>
        <v>224</v>
      </c>
      <c r="G3" s="6">
        <f t="shared" ref="G3:G8" si="1">AVERAGE(C3,D3,E3)</f>
        <v>74.666666666666671</v>
      </c>
      <c r="H3" s="6">
        <f t="shared" ref="H3:H8" si="2">COUNT(C3:G3)</f>
        <v>5</v>
      </c>
      <c r="I3" s="6">
        <f t="shared" ref="I3:I8" si="3">SUBTOTAL(1,C3:E3)</f>
        <v>74.666666666666671</v>
      </c>
    </row>
    <row r="4" spans="1:9" x14ac:dyDescent="0.25">
      <c r="A4" s="4">
        <v>3</v>
      </c>
      <c r="B4" s="5" t="s">
        <v>11</v>
      </c>
      <c r="C4" s="1">
        <v>73</v>
      </c>
      <c r="D4" s="1">
        <v>83</v>
      </c>
      <c r="E4" s="1">
        <v>59</v>
      </c>
      <c r="F4" s="6">
        <f t="shared" si="0"/>
        <v>215</v>
      </c>
      <c r="G4" s="6">
        <f t="shared" si="1"/>
        <v>71.666666666666671</v>
      </c>
      <c r="H4" s="6">
        <f t="shared" si="2"/>
        <v>5</v>
      </c>
      <c r="I4" s="6">
        <f t="shared" si="3"/>
        <v>71.666666666666671</v>
      </c>
    </row>
    <row r="5" spans="1:9" x14ac:dyDescent="0.25">
      <c r="A5" s="4">
        <v>4</v>
      </c>
      <c r="B5" s="5" t="s">
        <v>12</v>
      </c>
      <c r="C5" s="1">
        <v>70</v>
      </c>
      <c r="D5" s="1">
        <v>74</v>
      </c>
      <c r="E5" s="1">
        <v>86</v>
      </c>
      <c r="F5" s="6">
        <f t="shared" si="0"/>
        <v>230</v>
      </c>
      <c r="G5" s="6">
        <f t="shared" si="1"/>
        <v>76.666666666666671</v>
      </c>
      <c r="H5" s="6">
        <f t="shared" si="2"/>
        <v>5</v>
      </c>
      <c r="I5" s="6">
        <f t="shared" si="3"/>
        <v>76.666666666666671</v>
      </c>
    </row>
    <row r="6" spans="1:9" x14ac:dyDescent="0.25">
      <c r="A6" s="4">
        <v>5</v>
      </c>
      <c r="B6" s="5" t="s">
        <v>16</v>
      </c>
      <c r="C6" s="1">
        <v>69</v>
      </c>
      <c r="D6" s="1">
        <v>80</v>
      </c>
      <c r="E6" s="1">
        <v>86</v>
      </c>
      <c r="F6" s="6">
        <f t="shared" si="0"/>
        <v>235</v>
      </c>
      <c r="G6" s="6">
        <f t="shared" si="1"/>
        <v>78.333333333333329</v>
      </c>
      <c r="H6" s="6">
        <f t="shared" si="2"/>
        <v>5</v>
      </c>
      <c r="I6" s="6">
        <f t="shared" si="3"/>
        <v>78.333333333333329</v>
      </c>
    </row>
    <row r="7" spans="1:9" x14ac:dyDescent="0.25">
      <c r="A7" s="4">
        <v>6</v>
      </c>
      <c r="B7" s="5" t="s">
        <v>17</v>
      </c>
      <c r="C7" s="1">
        <v>72</v>
      </c>
      <c r="D7" s="1">
        <v>79</v>
      </c>
      <c r="E7" s="1">
        <v>74</v>
      </c>
      <c r="F7" s="6">
        <f t="shared" si="0"/>
        <v>225</v>
      </c>
      <c r="G7" s="6">
        <f t="shared" si="1"/>
        <v>75</v>
      </c>
      <c r="H7" s="6">
        <f t="shared" si="2"/>
        <v>5</v>
      </c>
      <c r="I7" s="6">
        <f t="shared" si="3"/>
        <v>75</v>
      </c>
    </row>
    <row r="8" spans="1:9" x14ac:dyDescent="0.25">
      <c r="A8" s="4">
        <v>7</v>
      </c>
      <c r="B8" s="5" t="s">
        <v>51</v>
      </c>
      <c r="C8" s="1">
        <v>74</v>
      </c>
      <c r="D8" s="1">
        <v>76</v>
      </c>
      <c r="E8" s="1">
        <v>85</v>
      </c>
      <c r="F8" s="6">
        <f t="shared" si="0"/>
        <v>235</v>
      </c>
      <c r="G8" s="6">
        <f t="shared" si="1"/>
        <v>78.333333333333329</v>
      </c>
      <c r="H8" s="6">
        <f t="shared" si="2"/>
        <v>5</v>
      </c>
      <c r="I8" s="6">
        <f t="shared" si="3"/>
        <v>78.333333333333329</v>
      </c>
    </row>
    <row r="14" spans="1:9" x14ac:dyDescent="0.25">
      <c r="A14" s="8" t="s">
        <v>44</v>
      </c>
      <c r="B14" s="8" t="s">
        <v>52</v>
      </c>
      <c r="C14" s="8" t="s">
        <v>53</v>
      </c>
      <c r="D14" s="8" t="s">
        <v>31</v>
      </c>
      <c r="E14" s="8" t="s">
        <v>54</v>
      </c>
      <c r="F14" s="8" t="s">
        <v>34</v>
      </c>
    </row>
    <row r="15" spans="1:9" x14ac:dyDescent="0.25">
      <c r="A15" s="7">
        <v>1</v>
      </c>
      <c r="B15" s="14">
        <v>56</v>
      </c>
      <c r="C15" s="5">
        <f>POWER(B15,3)</f>
        <v>175616</v>
      </c>
      <c r="D15" s="5">
        <f>MOD(B15,4)</f>
        <v>0</v>
      </c>
      <c r="E15" s="5">
        <f>CEILING(B15,5)</f>
        <v>60</v>
      </c>
      <c r="F15" s="5">
        <f>FLOOR(B15,6)</f>
        <v>54</v>
      </c>
    </row>
    <row r="16" spans="1:9" x14ac:dyDescent="0.25">
      <c r="A16" s="7">
        <v>2</v>
      </c>
      <c r="B16" s="14">
        <v>75</v>
      </c>
      <c r="C16" s="5">
        <f t="shared" ref="C16:C21" si="4">POWER(B16,3)</f>
        <v>421875</v>
      </c>
      <c r="D16" s="5">
        <f t="shared" ref="D16:D21" si="5">MOD(B16,4)</f>
        <v>3</v>
      </c>
      <c r="E16" s="5">
        <f t="shared" ref="E16:E21" si="6">CEILING(B16,5)</f>
        <v>75</v>
      </c>
      <c r="F16" s="5">
        <f t="shared" ref="F16:F21" si="7">FLOOR(B16,6)</f>
        <v>72</v>
      </c>
    </row>
    <row r="17" spans="1:6" x14ac:dyDescent="0.25">
      <c r="A17" s="7">
        <v>3</v>
      </c>
      <c r="B17" s="14">
        <v>64</v>
      </c>
      <c r="C17" s="5">
        <f t="shared" si="4"/>
        <v>262144</v>
      </c>
      <c r="D17" s="5">
        <f t="shared" si="5"/>
        <v>0</v>
      </c>
      <c r="E17" s="5">
        <f t="shared" si="6"/>
        <v>65</v>
      </c>
      <c r="F17" s="5">
        <f t="shared" si="7"/>
        <v>60</v>
      </c>
    </row>
    <row r="18" spans="1:6" x14ac:dyDescent="0.25">
      <c r="A18" s="7">
        <v>4</v>
      </c>
      <c r="B18" s="14">
        <v>38</v>
      </c>
      <c r="C18" s="5">
        <f t="shared" si="4"/>
        <v>54872</v>
      </c>
      <c r="D18" s="5">
        <f t="shared" si="5"/>
        <v>2</v>
      </c>
      <c r="E18" s="5">
        <f t="shared" si="6"/>
        <v>40</v>
      </c>
      <c r="F18" s="5">
        <f t="shared" si="7"/>
        <v>36</v>
      </c>
    </row>
    <row r="19" spans="1:6" x14ac:dyDescent="0.25">
      <c r="A19" s="7">
        <v>5</v>
      </c>
      <c r="B19" s="14">
        <v>95</v>
      </c>
      <c r="C19" s="5">
        <f t="shared" si="4"/>
        <v>857375</v>
      </c>
      <c r="D19" s="5">
        <f t="shared" si="5"/>
        <v>3</v>
      </c>
      <c r="E19" s="5">
        <f t="shared" si="6"/>
        <v>95</v>
      </c>
      <c r="F19" s="5">
        <f t="shared" si="7"/>
        <v>90</v>
      </c>
    </row>
    <row r="20" spans="1:6" x14ac:dyDescent="0.25">
      <c r="A20" s="7">
        <v>6</v>
      </c>
      <c r="B20" s="14">
        <v>43</v>
      </c>
      <c r="C20" s="5">
        <f t="shared" si="4"/>
        <v>79507</v>
      </c>
      <c r="D20" s="5">
        <f t="shared" si="5"/>
        <v>3</v>
      </c>
      <c r="E20" s="5">
        <f t="shared" si="6"/>
        <v>45</v>
      </c>
      <c r="F20" s="5">
        <f t="shared" si="7"/>
        <v>42</v>
      </c>
    </row>
    <row r="21" spans="1:6" x14ac:dyDescent="0.25">
      <c r="A21" s="7">
        <v>7</v>
      </c>
      <c r="B21" s="14">
        <v>87</v>
      </c>
      <c r="C21" s="5">
        <f t="shared" si="4"/>
        <v>658503</v>
      </c>
      <c r="D21" s="5">
        <f t="shared" si="5"/>
        <v>3</v>
      </c>
      <c r="E21" s="5">
        <f t="shared" si="6"/>
        <v>90</v>
      </c>
      <c r="F21" s="5">
        <f t="shared" si="7"/>
        <v>84</v>
      </c>
    </row>
    <row r="26" spans="1:6" x14ac:dyDescent="0.25">
      <c r="A26" s="9" t="s">
        <v>44</v>
      </c>
      <c r="B26" s="9" t="s">
        <v>59</v>
      </c>
      <c r="C26" s="9" t="s">
        <v>58</v>
      </c>
      <c r="D26" s="9" t="s">
        <v>43</v>
      </c>
      <c r="E26" s="9" t="s">
        <v>55</v>
      </c>
    </row>
    <row r="27" spans="1:6" x14ac:dyDescent="0.25">
      <c r="A27" s="13">
        <v>1</v>
      </c>
      <c r="B27" s="10" t="s">
        <v>10</v>
      </c>
      <c r="C27" s="10" t="s">
        <v>60</v>
      </c>
      <c r="D27" s="11" t="str">
        <f>CONCATENATE(B27," ",C27)</f>
        <v>SANTHOSH KUMAR</v>
      </c>
      <c r="E27" s="12">
        <f>LEN(D27)</f>
        <v>14</v>
      </c>
    </row>
    <row r="28" spans="1:6" x14ac:dyDescent="0.25">
      <c r="A28" s="13">
        <v>2</v>
      </c>
      <c r="B28" s="10" t="s">
        <v>12</v>
      </c>
      <c r="C28" s="10" t="s">
        <v>39</v>
      </c>
      <c r="D28" s="11" t="str">
        <f t="shared" ref="D28:D33" si="8">CONCATENATE(B28," ",C28)</f>
        <v>MANI MARAN</v>
      </c>
      <c r="E28" s="12">
        <f t="shared" ref="E28:E33" si="9">LEN(D28)</f>
        <v>10</v>
      </c>
    </row>
    <row r="29" spans="1:6" x14ac:dyDescent="0.25">
      <c r="A29" s="13">
        <v>3</v>
      </c>
      <c r="B29" s="10" t="s">
        <v>56</v>
      </c>
      <c r="C29" s="10" t="s">
        <v>60</v>
      </c>
      <c r="D29" s="11" t="str">
        <f t="shared" si="8"/>
        <v>BALA KUMAR</v>
      </c>
      <c r="E29" s="12">
        <f t="shared" si="9"/>
        <v>10</v>
      </c>
    </row>
    <row r="30" spans="1:6" x14ac:dyDescent="0.25">
      <c r="A30" s="13">
        <v>4</v>
      </c>
      <c r="B30" s="10" t="s">
        <v>61</v>
      </c>
      <c r="C30" s="10" t="s">
        <v>40</v>
      </c>
      <c r="D30" s="11" t="str">
        <f t="shared" si="8"/>
        <v>VEL MURUGAN</v>
      </c>
      <c r="E30" s="12">
        <f t="shared" si="9"/>
        <v>11</v>
      </c>
    </row>
    <row r="31" spans="1:6" x14ac:dyDescent="0.25">
      <c r="A31" s="13">
        <v>5</v>
      </c>
      <c r="B31" s="10" t="s">
        <v>57</v>
      </c>
      <c r="C31" s="10" t="s">
        <v>41</v>
      </c>
      <c r="D31" s="11" t="str">
        <f t="shared" si="8"/>
        <v>GUNA LOKESH</v>
      </c>
      <c r="E31" s="12">
        <f t="shared" si="9"/>
        <v>11</v>
      </c>
    </row>
    <row r="32" spans="1:6" x14ac:dyDescent="0.25">
      <c r="A32" s="13">
        <v>6</v>
      </c>
      <c r="B32" s="10" t="s">
        <v>16</v>
      </c>
      <c r="C32" s="10" t="s">
        <v>61</v>
      </c>
      <c r="D32" s="11" t="str">
        <f t="shared" si="8"/>
        <v>SAKTHI VEL</v>
      </c>
      <c r="E32" s="12">
        <f t="shared" si="9"/>
        <v>10</v>
      </c>
      <c r="F32" t="s">
        <v>63</v>
      </c>
    </row>
    <row r="33" spans="1:6" x14ac:dyDescent="0.25">
      <c r="A33" s="13">
        <v>7</v>
      </c>
      <c r="B33" s="10" t="s">
        <v>17</v>
      </c>
      <c r="C33" s="10" t="s">
        <v>42</v>
      </c>
      <c r="D33" s="11" t="str">
        <f t="shared" si="8"/>
        <v>VISHAL RAMESH</v>
      </c>
      <c r="E33" s="12">
        <f t="shared" si="9"/>
        <v>13</v>
      </c>
      <c r="F3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FORMULA</vt:lpstr>
      <vt:lpstr>MODAL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2024-04-16T05:15:24Z</dcterms:created>
  <dcterms:modified xsi:type="dcterms:W3CDTF">2024-04-28T08:19:43Z</dcterms:modified>
</cp:coreProperties>
</file>