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0" i="1"/>
  <c r="G34" i="1"/>
  <c r="G35" i="1"/>
  <c r="G36" i="1"/>
  <c r="G37" i="1"/>
  <c r="G38" i="1"/>
  <c r="G39" i="1"/>
  <c r="G40" i="1"/>
  <c r="G41" i="1"/>
  <c r="G33" i="1"/>
  <c r="E34" i="1"/>
  <c r="E35" i="1"/>
  <c r="E36" i="1"/>
  <c r="E37" i="1"/>
  <c r="E38" i="1"/>
  <c r="E39" i="1"/>
  <c r="E40" i="1"/>
  <c r="E41" i="1"/>
  <c r="E33" i="1"/>
  <c r="C35" i="1"/>
  <c r="C36" i="1"/>
  <c r="C37" i="1"/>
  <c r="C38" i="1"/>
  <c r="C39" i="1"/>
  <c r="C40" i="1"/>
  <c r="C41" i="1"/>
  <c r="C33" i="1"/>
  <c r="C34" i="1"/>
</calcChain>
</file>

<file path=xl/sharedStrings.xml><?xml version="1.0" encoding="utf-8"?>
<sst xmlns="http://schemas.openxmlformats.org/spreadsheetml/2006/main" count="21" uniqueCount="19">
  <si>
    <t>A)_</t>
  </si>
  <si>
    <r>
      <t xml:space="preserve"> </t>
    </r>
    <r>
      <rPr>
        <sz val="12"/>
        <color theme="1"/>
        <rFont val="Calibri"/>
        <family val="2"/>
        <scheme val="minor"/>
      </rPr>
      <t>Aquí el objetivo es determinar el punto de equilibrio</t>
    </r>
  </si>
  <si>
    <t>Parametros:</t>
  </si>
  <si>
    <t>Demanda max =</t>
  </si>
  <si>
    <t>Precio de venta =</t>
  </si>
  <si>
    <t>Punto de equilibrio:</t>
  </si>
  <si>
    <r>
      <t>0=100</t>
    </r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-30000</t>
    </r>
  </si>
  <si>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= 30000/100</t>
    </r>
  </si>
  <si>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= 300 </t>
    </r>
  </si>
  <si>
    <t>Respuesta: el punto de equilibrio es a las 300 unidades</t>
  </si>
  <si>
    <t>Demanda</t>
  </si>
  <si>
    <t>Costo</t>
  </si>
  <si>
    <t>Ingreso</t>
  </si>
  <si>
    <t>Beneficio</t>
  </si>
  <si>
    <t>B)_</t>
  </si>
  <si>
    <t>Debemos encontrar el punto de máximo de la función parabólica</t>
  </si>
  <si>
    <t>Analizando la funcion: es un MAXIMO</t>
  </si>
  <si>
    <t>X = 100, entonces la minima perdida se alcanza a las 100 unidades.</t>
  </si>
  <si>
    <t xml:space="preserve">Demanda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</si>
</sst>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3" fillId="2" borderId="1" xfId="0" applyFont="1" applyFill="1" applyBorder="1"/>
    <xf numFmtId="0" fontId="4" fillId="0" borderId="3" xfId="0" applyFont="1" applyBorder="1"/>
    <xf numFmtId="0" fontId="0" fillId="0" borderId="0" xfId="0" applyBorder="1"/>
    <xf numFmtId="0" fontId="4" fillId="0" borderId="4" xfId="0" applyFont="1" applyBorder="1" applyAlignment="1">
      <alignment horizontal="left"/>
    </xf>
    <xf numFmtId="0" fontId="4" fillId="0" borderId="7" xfId="0" applyFont="1" applyBorder="1" applyAlignment="1"/>
    <xf numFmtId="0" fontId="4" fillId="0" borderId="5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1" xfId="0" applyFont="1" applyBorder="1" applyAlignment="1">
      <alignment horizontal="left"/>
    </xf>
    <xf numFmtId="0" fontId="3" fillId="2" borderId="6" xfId="0" applyFont="1" applyFill="1" applyBorder="1" applyAlignment="1"/>
    <xf numFmtId="0" fontId="3" fillId="2" borderId="2" xfId="0" applyFont="1" applyFill="1" applyBorder="1" applyAlignment="1"/>
    <xf numFmtId="0" fontId="0" fillId="0" borderId="0" xfId="0" applyAlignment="1"/>
    <xf numFmtId="0" fontId="1" fillId="0" borderId="0" xfId="0" applyFont="1"/>
    <xf numFmtId="0" fontId="5" fillId="0" borderId="0" xfId="0" applyFont="1" applyAlignment="1"/>
    <xf numFmtId="0" fontId="4" fillId="0" borderId="0" xfId="0" applyFont="1" applyBorder="1"/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/>
    <xf numFmtId="0" fontId="0" fillId="0" borderId="11" xfId="0" applyBorder="1"/>
    <xf numFmtId="0" fontId="0" fillId="0" borderId="12" xfId="0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3" xfId="0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 applyAlignment="1"/>
    <xf numFmtId="0" fontId="4" fillId="0" borderId="1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1" xfId="0" applyFont="1" applyBorder="1" applyAlignment="1"/>
    <xf numFmtId="0" fontId="4" fillId="0" borderId="22" xfId="0" applyFont="1" applyBorder="1" applyAlignment="1"/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1" xfId="0" applyFont="1" applyFill="1" applyBorder="1" applyAlignment="1"/>
    <xf numFmtId="0" fontId="4" fillId="3" borderId="22" xfId="0" applyFont="1" applyFill="1" applyBorder="1" applyAlignment="1"/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0" xfId="0" applyFont="1" applyBorder="1" applyAlignment="1"/>
    <xf numFmtId="0" fontId="4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23" xfId="0" applyFont="1" applyBorder="1" applyAlignment="1"/>
    <xf numFmtId="0" fontId="4" fillId="0" borderId="2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[1]Hoja1!$E$30</c:f>
              <c:strCache>
                <c:ptCount val="1"/>
                <c:pt idx="0">
                  <c:v>Beneficios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[1]Hoja1!$B$31:$B$39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[1]Hoja1!$E$31:$E$39</c:f>
              <c:numCache>
                <c:formatCode>General</c:formatCode>
                <c:ptCount val="9"/>
                <c:pt idx="0">
                  <c:v>-30000</c:v>
                </c:pt>
                <c:pt idx="1">
                  <c:v>-25000</c:v>
                </c:pt>
                <c:pt idx="2">
                  <c:v>-20000</c:v>
                </c:pt>
                <c:pt idx="3">
                  <c:v>-15000</c:v>
                </c:pt>
                <c:pt idx="4">
                  <c:v>-10000</c:v>
                </c:pt>
                <c:pt idx="5">
                  <c:v>-5000</c:v>
                </c:pt>
                <c:pt idx="6">
                  <c:v>0</c:v>
                </c:pt>
                <c:pt idx="7">
                  <c:v>5000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5-4FB1-A684-4EFAA7D1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96336"/>
        <c:axId val="296896896"/>
      </c:lineChart>
      <c:catAx>
        <c:axId val="2968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6896896"/>
        <c:crosses val="autoZero"/>
        <c:auto val="1"/>
        <c:lblAlgn val="ctr"/>
        <c:lblOffset val="100"/>
        <c:noMultiLvlLbl val="0"/>
      </c:catAx>
      <c:valAx>
        <c:axId val="2968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68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[1]Hoja1!$D$61</c:f>
              <c:strCache>
                <c:ptCount val="1"/>
                <c:pt idx="0">
                  <c:v>Beneficio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[1]Hoja1!$B$62:$B$77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cat>
          <c:val>
            <c:numRef>
              <c:f>[1]Hoja1!$D$62:$D$77</c:f>
              <c:numCache>
                <c:formatCode>General</c:formatCode>
                <c:ptCount val="16"/>
                <c:pt idx="0">
                  <c:v>-30000</c:v>
                </c:pt>
                <c:pt idx="1">
                  <c:v>-25000</c:v>
                </c:pt>
                <c:pt idx="2">
                  <c:v>-30000</c:v>
                </c:pt>
                <c:pt idx="3">
                  <c:v>-45000</c:v>
                </c:pt>
                <c:pt idx="4">
                  <c:v>-70000</c:v>
                </c:pt>
                <c:pt idx="5">
                  <c:v>-105000</c:v>
                </c:pt>
                <c:pt idx="6">
                  <c:v>-150000</c:v>
                </c:pt>
                <c:pt idx="7">
                  <c:v>-205000</c:v>
                </c:pt>
                <c:pt idx="8">
                  <c:v>-270000</c:v>
                </c:pt>
                <c:pt idx="9">
                  <c:v>-345000</c:v>
                </c:pt>
                <c:pt idx="10">
                  <c:v>-430000</c:v>
                </c:pt>
                <c:pt idx="11">
                  <c:v>-525000</c:v>
                </c:pt>
                <c:pt idx="12">
                  <c:v>-630000</c:v>
                </c:pt>
                <c:pt idx="13">
                  <c:v>-745000</c:v>
                </c:pt>
                <c:pt idx="14">
                  <c:v>-870000</c:v>
                </c:pt>
                <c:pt idx="15">
                  <c:v>-975030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7-4ED9-B8E9-AB09C3FA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88784"/>
        <c:axId val="200189344"/>
      </c:lineChart>
      <c:catAx>
        <c:axId val="2001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189344"/>
        <c:crosses val="autoZero"/>
        <c:auto val="1"/>
        <c:lblAlgn val="ctr"/>
        <c:lblOffset val="100"/>
        <c:noMultiLvlLbl val="0"/>
      </c:catAx>
      <c:valAx>
        <c:axId val="200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1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2</xdr:col>
      <xdr:colOff>400050</xdr:colOff>
      <xdr:row>2</xdr:row>
      <xdr:rowOff>76200</xdr:rowOff>
    </xdr:to>
    <xdr:sp macro="" textlink="">
      <xdr:nvSpPr>
        <xdr:cNvPr id="2" name="CuadroTexto 1"/>
        <xdr:cNvSpPr txBox="1"/>
      </xdr:nvSpPr>
      <xdr:spPr>
        <a:xfrm>
          <a:off x="28575" y="161925"/>
          <a:ext cx="15906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UniversoCierto</a:t>
          </a:r>
        </a:p>
        <a:p>
          <a:endParaRPr lang="es-AR"/>
        </a:p>
        <a:p>
          <a:endParaRPr lang="es-AR" sz="1100"/>
        </a:p>
      </xdr:txBody>
    </xdr:sp>
    <xdr:clientData/>
  </xdr:twoCellAnchor>
  <xdr:twoCellAnchor editAs="oneCell">
    <xdr:from>
      <xdr:col>0</xdr:col>
      <xdr:colOff>0</xdr:colOff>
      <xdr:row>2</xdr:row>
      <xdr:rowOff>114300</xdr:rowOff>
    </xdr:from>
    <xdr:to>
      <xdr:col>11</xdr:col>
      <xdr:colOff>599162</xdr:colOff>
      <xdr:row>14</xdr:row>
      <xdr:rowOff>18776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7304762" cy="2190476"/>
        </a:xfrm>
        <a:prstGeom prst="rect">
          <a:avLst/>
        </a:prstGeom>
      </xdr:spPr>
    </xdr:pic>
    <xdr:clientData/>
  </xdr:twoCellAnchor>
  <xdr:twoCellAnchor>
    <xdr:from>
      <xdr:col>4</xdr:col>
      <xdr:colOff>114300</xdr:colOff>
      <xdr:row>17</xdr:row>
      <xdr:rowOff>190501</xdr:rowOff>
    </xdr:from>
    <xdr:to>
      <xdr:col>8</xdr:col>
      <xdr:colOff>600075</xdr:colOff>
      <xdr:row>23</xdr:row>
      <xdr:rowOff>142875</xdr:rowOff>
    </xdr:to>
    <xdr:sp macro="" textlink="">
      <xdr:nvSpPr>
        <xdr:cNvPr id="4" name="CuadroTexto 3"/>
        <xdr:cNvSpPr txBox="1"/>
      </xdr:nvSpPr>
      <xdr:spPr>
        <a:xfrm>
          <a:off x="2552700" y="3438526"/>
          <a:ext cx="2924175" cy="1162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u="sng"/>
            <a:t>Ecuaciones:</a:t>
          </a:r>
        </a:p>
        <a:p>
          <a:r>
            <a:rPr lang="es-A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de costo:</a:t>
          </a:r>
          <a:r>
            <a:rPr lang="es-A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Y=30000+600X</a:t>
          </a:r>
        </a:p>
        <a:p>
          <a:r>
            <a:rPr lang="es-AR" sz="1200" u="none"/>
            <a:t>Función de ingreso: Y=700X</a:t>
          </a:r>
        </a:p>
        <a:p>
          <a:r>
            <a:rPr lang="es-AR" sz="1200" u="none"/>
            <a:t>Función beneficio: Y=700X-(30000+600X)</a:t>
          </a:r>
        </a:p>
        <a:p>
          <a:r>
            <a:rPr lang="es-AR" sz="1200" u="none"/>
            <a:t>                                  </a:t>
          </a:r>
          <a:r>
            <a:rPr lang="es-AR" sz="1200" u="none" baseline="0"/>
            <a:t> </a:t>
          </a:r>
          <a:r>
            <a:rPr lang="es-AR" sz="1200" u="none"/>
            <a:t>Y=100X-30000</a:t>
          </a:r>
        </a:p>
      </xdr:txBody>
    </xdr:sp>
    <xdr:clientData/>
  </xdr:twoCellAnchor>
  <xdr:twoCellAnchor>
    <xdr:from>
      <xdr:col>0</xdr:col>
      <xdr:colOff>1</xdr:colOff>
      <xdr:row>42</xdr:row>
      <xdr:rowOff>1</xdr:rowOff>
    </xdr:from>
    <xdr:to>
      <xdr:col>8</xdr:col>
      <xdr:colOff>304800</xdr:colOff>
      <xdr:row>63</xdr:row>
      <xdr:rowOff>133351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17</xdr:row>
      <xdr:rowOff>171452</xdr:rowOff>
    </xdr:from>
    <xdr:to>
      <xdr:col>16</xdr:col>
      <xdr:colOff>123825</xdr:colOff>
      <xdr:row>22</xdr:row>
      <xdr:rowOff>95251</xdr:rowOff>
    </xdr:to>
    <xdr:sp macro="" textlink="">
      <xdr:nvSpPr>
        <xdr:cNvPr id="6" name="CuadroTexto 5"/>
        <xdr:cNvSpPr txBox="1"/>
      </xdr:nvSpPr>
      <xdr:spPr>
        <a:xfrm>
          <a:off x="6686550" y="3419477"/>
          <a:ext cx="3190875" cy="942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u="sng"/>
            <a:t>Ecuaciones:</a:t>
          </a:r>
        </a:p>
        <a:p>
          <a:r>
            <a:rPr lang="es-A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de costo:</a:t>
          </a:r>
          <a:r>
            <a:rPr lang="es-A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Y= 30000+600X+0.5X^2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200" u="none"/>
            <a:t>Función beneficio: Y=700X-(30000+600X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+0.5X^2</a:t>
          </a:r>
          <a:r>
            <a:rPr lang="es-AR" sz="1200" u="none"/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200" u="none"/>
            <a:t>                                  </a:t>
          </a:r>
          <a:r>
            <a:rPr lang="es-AR" sz="1200" u="none" baseline="0"/>
            <a:t> </a:t>
          </a:r>
          <a:r>
            <a:rPr lang="es-AR" sz="1200" u="none"/>
            <a:t>Y=-30000+100X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+0.5X^2</a:t>
          </a:r>
          <a:endParaRPr lang="es-AR" sz="1200">
            <a:effectLst/>
          </a:endParaRPr>
        </a:p>
      </xdr:txBody>
    </xdr:sp>
    <xdr:clientData/>
  </xdr:twoCellAnchor>
  <xdr:twoCellAnchor>
    <xdr:from>
      <xdr:col>10</xdr:col>
      <xdr:colOff>590550</xdr:colOff>
      <xdr:row>46</xdr:row>
      <xdr:rowOff>9525</xdr:rowOff>
    </xdr:from>
    <xdr:to>
      <xdr:col>19</xdr:col>
      <xdr:colOff>352425</xdr:colOff>
      <xdr:row>69</xdr:row>
      <xdr:rowOff>57150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%20Vietto\Downloads\Teor&#237;a%20de%20las%20decisiones%20E1%20-%20Universo%20cier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0">
          <cell r="E30" t="str">
            <v>Beneficios</v>
          </cell>
        </row>
        <row r="31">
          <cell r="B31">
            <v>0</v>
          </cell>
          <cell r="E31">
            <v>-30000</v>
          </cell>
        </row>
        <row r="32">
          <cell r="B32">
            <v>50</v>
          </cell>
          <cell r="E32">
            <v>-25000</v>
          </cell>
        </row>
        <row r="33">
          <cell r="B33">
            <v>100</v>
          </cell>
          <cell r="E33">
            <v>-20000</v>
          </cell>
        </row>
        <row r="34">
          <cell r="B34">
            <v>150</v>
          </cell>
          <cell r="E34">
            <v>-15000</v>
          </cell>
        </row>
        <row r="35">
          <cell r="B35">
            <v>200</v>
          </cell>
          <cell r="E35">
            <v>-10000</v>
          </cell>
        </row>
        <row r="36">
          <cell r="B36">
            <v>250</v>
          </cell>
          <cell r="E36">
            <v>-5000</v>
          </cell>
        </row>
        <row r="37">
          <cell r="B37">
            <v>300</v>
          </cell>
          <cell r="E37">
            <v>0</v>
          </cell>
        </row>
        <row r="38">
          <cell r="B38">
            <v>350</v>
          </cell>
          <cell r="E38">
            <v>5000</v>
          </cell>
        </row>
        <row r="39">
          <cell r="B39">
            <v>400</v>
          </cell>
          <cell r="E39">
            <v>10000</v>
          </cell>
        </row>
        <row r="61">
          <cell r="D61" t="str">
            <v>Beneficio</v>
          </cell>
        </row>
        <row r="62">
          <cell r="B62">
            <v>0</v>
          </cell>
          <cell r="D62">
            <v>-30000</v>
          </cell>
        </row>
        <row r="63">
          <cell r="B63">
            <v>100</v>
          </cell>
          <cell r="D63">
            <v>-25000</v>
          </cell>
        </row>
        <row r="64">
          <cell r="B64">
            <v>200</v>
          </cell>
          <cell r="D64">
            <v>-30000</v>
          </cell>
        </row>
        <row r="65">
          <cell r="B65">
            <v>300</v>
          </cell>
          <cell r="D65">
            <v>-45000</v>
          </cell>
        </row>
        <row r="66">
          <cell r="B66">
            <v>400</v>
          </cell>
          <cell r="D66">
            <v>-70000</v>
          </cell>
        </row>
        <row r="67">
          <cell r="B67">
            <v>500</v>
          </cell>
          <cell r="D67">
            <v>-105000</v>
          </cell>
        </row>
        <row r="68">
          <cell r="B68">
            <v>600</v>
          </cell>
          <cell r="D68">
            <v>-150000</v>
          </cell>
        </row>
        <row r="69">
          <cell r="B69">
            <v>700</v>
          </cell>
          <cell r="D69">
            <v>-205000</v>
          </cell>
        </row>
        <row r="70">
          <cell r="B70">
            <v>800</v>
          </cell>
          <cell r="D70">
            <v>-270000</v>
          </cell>
        </row>
        <row r="71">
          <cell r="B71">
            <v>900</v>
          </cell>
          <cell r="D71">
            <v>-345000</v>
          </cell>
        </row>
        <row r="72">
          <cell r="B72">
            <v>1000</v>
          </cell>
          <cell r="D72">
            <v>-430000</v>
          </cell>
        </row>
        <row r="73">
          <cell r="B73">
            <v>1100</v>
          </cell>
          <cell r="D73">
            <v>-525000</v>
          </cell>
        </row>
        <row r="74">
          <cell r="B74">
            <v>1200</v>
          </cell>
          <cell r="D74">
            <v>-630000</v>
          </cell>
        </row>
        <row r="75">
          <cell r="B75">
            <v>1300</v>
          </cell>
          <cell r="D75">
            <v>-745000</v>
          </cell>
        </row>
        <row r="76">
          <cell r="B76">
            <v>1400</v>
          </cell>
          <cell r="D76">
            <v>-870000</v>
          </cell>
        </row>
        <row r="77">
          <cell r="B77">
            <v>1500</v>
          </cell>
          <cell r="D77">
            <v>-975030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45"/>
  <sheetViews>
    <sheetView tabSelected="1" topLeftCell="A13" workbookViewId="0">
      <selection activeCell="C69" sqref="C69"/>
    </sheetView>
  </sheetViews>
  <sheetFormatPr baseColWidth="10" defaultColWidth="9.140625" defaultRowHeight="15" x14ac:dyDescent="0.25"/>
  <sheetData>
    <row r="17" spans="1:20" ht="15.75" x14ac:dyDescent="0.25">
      <c r="A17" s="2" t="s">
        <v>0</v>
      </c>
      <c r="B17" s="4" t="s">
        <v>1</v>
      </c>
      <c r="C17" s="5"/>
      <c r="D17" s="5"/>
      <c r="E17" s="5"/>
      <c r="F17" s="5"/>
      <c r="G17" s="5"/>
      <c r="K17" s="2" t="s">
        <v>14</v>
      </c>
      <c r="L17" s="5" t="s">
        <v>15</v>
      </c>
      <c r="M17" s="5"/>
      <c r="N17" s="5"/>
      <c r="O17" s="5"/>
      <c r="P17" s="5"/>
      <c r="Q17" s="5"/>
      <c r="R17" s="5"/>
    </row>
    <row r="18" spans="1:20" ht="15.75" thickBot="1" x14ac:dyDescent="0.3"/>
    <row r="19" spans="1:20" ht="16.5" thickBot="1" x14ac:dyDescent="0.3">
      <c r="B19" s="15" t="s">
        <v>2</v>
      </c>
      <c r="C19" s="16"/>
      <c r="D19" s="6"/>
    </row>
    <row r="20" spans="1:20" ht="16.5" thickBot="1" x14ac:dyDescent="0.3">
      <c r="B20" s="12" t="s">
        <v>3</v>
      </c>
      <c r="C20" s="13"/>
      <c r="D20" s="9">
        <v>3000</v>
      </c>
    </row>
    <row r="21" spans="1:20" ht="16.5" thickBot="1" x14ac:dyDescent="0.3">
      <c r="B21" s="10" t="s">
        <v>4</v>
      </c>
      <c r="C21" s="11"/>
      <c r="D21" s="14">
        <v>700</v>
      </c>
    </row>
    <row r="22" spans="1:20" x14ac:dyDescent="0.25">
      <c r="B22" s="17"/>
      <c r="C22" s="17"/>
      <c r="D22" s="1"/>
      <c r="E22" s="17"/>
    </row>
    <row r="23" spans="1:20" x14ac:dyDescent="0.25">
      <c r="B23" s="17"/>
      <c r="C23" s="17"/>
    </row>
    <row r="24" spans="1:20" x14ac:dyDescent="0.25">
      <c r="B24" s="17"/>
      <c r="C24" s="17"/>
    </row>
    <row r="25" spans="1:20" ht="15.75" x14ac:dyDescent="0.25">
      <c r="L25" s="5" t="s">
        <v>16</v>
      </c>
      <c r="M25" s="5"/>
      <c r="N25" s="5"/>
      <c r="O25" s="3"/>
      <c r="P25" s="3"/>
    </row>
    <row r="26" spans="1:20" ht="15.75" x14ac:dyDescent="0.25">
      <c r="B26" s="5" t="s">
        <v>5</v>
      </c>
      <c r="C26" s="5"/>
      <c r="D26" s="5" t="s">
        <v>6</v>
      </c>
      <c r="E26" s="5"/>
      <c r="L26" s="3" t="s">
        <v>17</v>
      </c>
      <c r="M26" s="3"/>
      <c r="N26" s="3"/>
      <c r="O26" s="3"/>
      <c r="P26" s="3"/>
      <c r="Q26" s="3"/>
      <c r="R26" s="3"/>
    </row>
    <row r="27" spans="1:20" ht="15.75" x14ac:dyDescent="0.25">
      <c r="D27" s="5" t="s">
        <v>7</v>
      </c>
      <c r="E27" s="5"/>
      <c r="N27" s="17"/>
      <c r="O27" s="17"/>
      <c r="P27" s="17"/>
      <c r="Q27" s="17"/>
      <c r="R27" s="17"/>
      <c r="S27" s="17"/>
      <c r="T27" s="17"/>
    </row>
    <row r="28" spans="1:20" ht="16.5" thickBot="1" x14ac:dyDescent="0.3">
      <c r="C28" s="18"/>
      <c r="D28" s="5" t="s">
        <v>8</v>
      </c>
      <c r="E28" s="5"/>
      <c r="F28" s="18"/>
    </row>
    <row r="29" spans="1:20" ht="16.5" thickBot="1" x14ac:dyDescent="0.3">
      <c r="L29" s="47" t="s">
        <v>18</v>
      </c>
      <c r="M29" s="48"/>
      <c r="N29" s="47" t="s">
        <v>11</v>
      </c>
      <c r="O29" s="48"/>
      <c r="P29" s="47" t="s">
        <v>13</v>
      </c>
      <c r="Q29" s="48"/>
    </row>
    <row r="30" spans="1:20" ht="16.5" thickBot="1" x14ac:dyDescent="0.3">
      <c r="B30" s="19" t="s">
        <v>9</v>
      </c>
      <c r="C30" s="19"/>
      <c r="D30" s="19"/>
      <c r="E30" s="19"/>
      <c r="F30" s="19"/>
      <c r="G30" s="19"/>
      <c r="L30" s="49">
        <v>0</v>
      </c>
      <c r="M30" s="50"/>
      <c r="N30" s="51">
        <f>(30000+(600*L30)+(0.5*L30^2))</f>
        <v>30000</v>
      </c>
      <c r="O30" s="52"/>
      <c r="P30" s="51">
        <f>(-30000+(100*L30)-(0.5*L30^2))</f>
        <v>-30000</v>
      </c>
      <c r="Q30" s="52"/>
    </row>
    <row r="31" spans="1:20" ht="16.5" thickBot="1" x14ac:dyDescent="0.3">
      <c r="L31" s="53">
        <v>100</v>
      </c>
      <c r="M31" s="54"/>
      <c r="N31" s="55">
        <f t="shared" ref="N31:N45" si="0">(30000+(600*L31)+(0.5*L31^2))</f>
        <v>95000</v>
      </c>
      <c r="O31" s="56"/>
      <c r="P31" s="55">
        <f t="shared" ref="P31:P45" si="1">(-30000+(100*L31)-(0.5*L31^2))</f>
        <v>-25000</v>
      </c>
      <c r="Q31" s="56"/>
    </row>
    <row r="32" spans="1:20" ht="16.5" thickBot="1" x14ac:dyDescent="0.3">
      <c r="A32" s="43" t="s">
        <v>10</v>
      </c>
      <c r="B32" s="44"/>
      <c r="C32" s="45" t="s">
        <v>11</v>
      </c>
      <c r="D32" s="46"/>
      <c r="E32" s="45" t="s">
        <v>12</v>
      </c>
      <c r="F32" s="46"/>
      <c r="G32" s="45" t="s">
        <v>13</v>
      </c>
      <c r="H32" s="46"/>
      <c r="L32" s="49">
        <v>200</v>
      </c>
      <c r="M32" s="50"/>
      <c r="N32" s="51">
        <f t="shared" si="0"/>
        <v>170000</v>
      </c>
      <c r="O32" s="52"/>
      <c r="P32" s="51">
        <f t="shared" si="1"/>
        <v>-30000</v>
      </c>
      <c r="Q32" s="52"/>
    </row>
    <row r="33" spans="1:17" ht="16.5" thickBot="1" x14ac:dyDescent="0.3">
      <c r="A33" s="21">
        <v>0</v>
      </c>
      <c r="B33" s="23"/>
      <c r="C33" s="35">
        <f>(30000+600*A33)</f>
        <v>30000</v>
      </c>
      <c r="D33" s="39"/>
      <c r="E33" s="35">
        <f>(700*A33)</f>
        <v>0</v>
      </c>
      <c r="F33" s="39"/>
      <c r="G33" s="35">
        <f>(100*A33-30000)</f>
        <v>-30000</v>
      </c>
      <c r="H33" s="39"/>
      <c r="L33" s="57">
        <v>300</v>
      </c>
      <c r="M33" s="58"/>
      <c r="N33" s="51">
        <f t="shared" si="0"/>
        <v>255000</v>
      </c>
      <c r="O33" s="52"/>
      <c r="P33" s="51">
        <f t="shared" si="1"/>
        <v>-45000</v>
      </c>
      <c r="Q33" s="52"/>
    </row>
    <row r="34" spans="1:17" ht="16.5" thickBot="1" x14ac:dyDescent="0.3">
      <c r="A34" s="35">
        <v>50</v>
      </c>
      <c r="B34" s="39"/>
      <c r="C34" s="35">
        <f>(30000+600*A34)</f>
        <v>60000</v>
      </c>
      <c r="D34" s="39"/>
      <c r="E34" s="35">
        <f t="shared" ref="E34:E41" si="2">(700*A34)</f>
        <v>35000</v>
      </c>
      <c r="F34" s="39"/>
      <c r="G34" s="35">
        <f t="shared" ref="G34:G41" si="3">(100*A34-30000)</f>
        <v>-25000</v>
      </c>
      <c r="H34" s="39"/>
      <c r="L34" s="57">
        <v>400</v>
      </c>
      <c r="M34" s="58"/>
      <c r="N34" s="51">
        <f t="shared" si="0"/>
        <v>350000</v>
      </c>
      <c r="O34" s="52"/>
      <c r="P34" s="51">
        <f t="shared" si="1"/>
        <v>-70000</v>
      </c>
      <c r="Q34" s="52"/>
    </row>
    <row r="35" spans="1:17" ht="16.5" thickBot="1" x14ac:dyDescent="0.3">
      <c r="A35" s="22">
        <v>100</v>
      </c>
      <c r="B35" s="36"/>
      <c r="C35" s="35">
        <f t="shared" ref="C35:C41" si="4">(30000+600*A35)</f>
        <v>90000</v>
      </c>
      <c r="D35" s="39"/>
      <c r="E35" s="35">
        <f t="shared" si="2"/>
        <v>70000</v>
      </c>
      <c r="F35" s="39"/>
      <c r="G35" s="35">
        <f t="shared" si="3"/>
        <v>-20000</v>
      </c>
      <c r="H35" s="39"/>
      <c r="L35" s="57">
        <v>500</v>
      </c>
      <c r="M35" s="58"/>
      <c r="N35" s="51">
        <f t="shared" si="0"/>
        <v>455000</v>
      </c>
      <c r="O35" s="52"/>
      <c r="P35" s="51">
        <f t="shared" si="1"/>
        <v>-105000</v>
      </c>
      <c r="Q35" s="52"/>
    </row>
    <row r="36" spans="1:17" ht="16.5" thickBot="1" x14ac:dyDescent="0.3">
      <c r="A36" s="35">
        <v>150</v>
      </c>
      <c r="B36" s="39"/>
      <c r="C36" s="35">
        <f t="shared" si="4"/>
        <v>120000</v>
      </c>
      <c r="D36" s="39"/>
      <c r="E36" s="35">
        <f t="shared" si="2"/>
        <v>105000</v>
      </c>
      <c r="F36" s="39"/>
      <c r="G36" s="35">
        <f t="shared" si="3"/>
        <v>-15000</v>
      </c>
      <c r="H36" s="39"/>
      <c r="L36" s="57">
        <v>600</v>
      </c>
      <c r="M36" s="58"/>
      <c r="N36" s="51">
        <f t="shared" si="0"/>
        <v>570000</v>
      </c>
      <c r="O36" s="52"/>
      <c r="P36" s="51">
        <f t="shared" si="1"/>
        <v>-150000</v>
      </c>
      <c r="Q36" s="52"/>
    </row>
    <row r="37" spans="1:17" ht="16.5" thickBot="1" x14ac:dyDescent="0.3">
      <c r="A37" s="22">
        <v>200</v>
      </c>
      <c r="B37" s="36"/>
      <c r="C37" s="35">
        <f t="shared" si="4"/>
        <v>150000</v>
      </c>
      <c r="D37" s="39"/>
      <c r="E37" s="35">
        <f t="shared" si="2"/>
        <v>140000</v>
      </c>
      <c r="F37" s="39"/>
      <c r="G37" s="35">
        <f t="shared" si="3"/>
        <v>-10000</v>
      </c>
      <c r="H37" s="39"/>
      <c r="L37" s="59">
        <v>700</v>
      </c>
      <c r="M37" s="60"/>
      <c r="N37" s="34">
        <f t="shared" si="0"/>
        <v>695000</v>
      </c>
      <c r="O37" s="61"/>
      <c r="P37" s="34">
        <f t="shared" si="1"/>
        <v>-205000</v>
      </c>
      <c r="Q37" s="61"/>
    </row>
    <row r="38" spans="1:17" ht="16.5" thickBot="1" x14ac:dyDescent="0.3">
      <c r="A38" s="35">
        <v>250</v>
      </c>
      <c r="B38" s="39"/>
      <c r="C38" s="35">
        <f t="shared" si="4"/>
        <v>180000</v>
      </c>
      <c r="D38" s="39"/>
      <c r="E38" s="35">
        <f t="shared" si="2"/>
        <v>175000</v>
      </c>
      <c r="F38" s="39"/>
      <c r="G38" s="35">
        <f t="shared" si="3"/>
        <v>-5000</v>
      </c>
      <c r="H38" s="39"/>
      <c r="L38" s="62">
        <v>800</v>
      </c>
      <c r="M38" s="63"/>
      <c r="N38" s="64">
        <f t="shared" si="0"/>
        <v>830000</v>
      </c>
      <c r="O38" s="65"/>
      <c r="P38" s="64">
        <f t="shared" si="1"/>
        <v>-270000</v>
      </c>
      <c r="Q38" s="65"/>
    </row>
    <row r="39" spans="1:17" ht="16.5" thickBot="1" x14ac:dyDescent="0.3">
      <c r="A39" s="37">
        <v>300</v>
      </c>
      <c r="B39" s="40"/>
      <c r="C39" s="38">
        <f t="shared" si="4"/>
        <v>210000</v>
      </c>
      <c r="D39" s="41"/>
      <c r="E39" s="38">
        <f t="shared" si="2"/>
        <v>210000</v>
      </c>
      <c r="F39" s="41"/>
      <c r="G39" s="38">
        <f t="shared" si="3"/>
        <v>0</v>
      </c>
      <c r="H39" s="41"/>
      <c r="L39" s="62">
        <v>900</v>
      </c>
      <c r="M39" s="63"/>
      <c r="N39" s="64">
        <f t="shared" si="0"/>
        <v>975000</v>
      </c>
      <c r="O39" s="65"/>
      <c r="P39" s="64">
        <f t="shared" si="1"/>
        <v>-345000</v>
      </c>
      <c r="Q39" s="65"/>
    </row>
    <row r="40" spans="1:17" ht="16.5" thickBot="1" x14ac:dyDescent="0.3">
      <c r="A40" s="35">
        <v>350</v>
      </c>
      <c r="B40" s="39"/>
      <c r="C40" s="35">
        <f t="shared" si="4"/>
        <v>240000</v>
      </c>
      <c r="D40" s="39"/>
      <c r="E40" s="35">
        <f t="shared" si="2"/>
        <v>245000</v>
      </c>
      <c r="F40" s="39"/>
      <c r="G40" s="35">
        <f t="shared" si="3"/>
        <v>5000</v>
      </c>
      <c r="H40" s="39"/>
      <c r="L40" s="62">
        <v>1000</v>
      </c>
      <c r="M40" s="63"/>
      <c r="N40" s="64">
        <f t="shared" si="0"/>
        <v>1130000</v>
      </c>
      <c r="O40" s="65"/>
      <c r="P40" s="64">
        <f t="shared" si="1"/>
        <v>-430000</v>
      </c>
      <c r="Q40" s="65"/>
    </row>
    <row r="41" spans="1:17" ht="16.5" thickBot="1" x14ac:dyDescent="0.3">
      <c r="A41" s="24">
        <v>400</v>
      </c>
      <c r="B41" s="42"/>
      <c r="C41" s="35">
        <f t="shared" si="4"/>
        <v>270000</v>
      </c>
      <c r="D41" s="39"/>
      <c r="E41" s="35">
        <f t="shared" si="2"/>
        <v>280000</v>
      </c>
      <c r="F41" s="39"/>
      <c r="G41" s="35">
        <f t="shared" si="3"/>
        <v>10000</v>
      </c>
      <c r="H41" s="39"/>
      <c r="I41" s="8"/>
      <c r="J41" s="8"/>
      <c r="L41" s="62">
        <v>1100</v>
      </c>
      <c r="M41" s="63"/>
      <c r="N41" s="64">
        <f t="shared" si="0"/>
        <v>1295000</v>
      </c>
      <c r="O41" s="65"/>
      <c r="P41" s="64">
        <f t="shared" si="1"/>
        <v>-525000</v>
      </c>
      <c r="Q41" s="65"/>
    </row>
    <row r="42" spans="1:17" ht="16.5" thickBot="1" x14ac:dyDescent="0.3">
      <c r="A42" s="7"/>
      <c r="B42" s="20"/>
      <c r="C42" s="30"/>
      <c r="D42" s="33"/>
      <c r="L42" s="62">
        <v>1200</v>
      </c>
      <c r="M42" s="63"/>
      <c r="N42" s="64">
        <f t="shared" si="0"/>
        <v>1470000</v>
      </c>
      <c r="O42" s="65"/>
      <c r="P42" s="64">
        <f t="shared" si="1"/>
        <v>-630000</v>
      </c>
      <c r="Q42" s="65"/>
    </row>
    <row r="43" spans="1:17" ht="16.5" thickBot="1" x14ac:dyDescent="0.3">
      <c r="A43" s="7"/>
      <c r="B43" s="20"/>
      <c r="C43" s="20"/>
      <c r="D43" s="25"/>
      <c r="L43" s="62">
        <v>1300</v>
      </c>
      <c r="M43" s="63"/>
      <c r="N43" s="64">
        <f t="shared" si="0"/>
        <v>1655000</v>
      </c>
      <c r="O43" s="65"/>
      <c r="P43" s="64">
        <f t="shared" si="1"/>
        <v>-745000</v>
      </c>
      <c r="Q43" s="65"/>
    </row>
    <row r="44" spans="1:17" ht="16.5" thickBot="1" x14ac:dyDescent="0.3">
      <c r="A44" s="28"/>
      <c r="B44" s="32"/>
      <c r="C44" s="20"/>
      <c r="D44" s="30"/>
      <c r="E44" s="29"/>
      <c r="L44" s="62">
        <v>1400</v>
      </c>
      <c r="M44" s="63"/>
      <c r="N44" s="64">
        <f t="shared" si="0"/>
        <v>1850000</v>
      </c>
      <c r="O44" s="65"/>
      <c r="P44" s="64">
        <f t="shared" si="1"/>
        <v>-870000</v>
      </c>
      <c r="Q44" s="65"/>
    </row>
    <row r="45" spans="1:17" ht="16.5" thickBot="1" x14ac:dyDescent="0.3">
      <c r="B45" s="31"/>
      <c r="C45" s="26"/>
      <c r="D45" s="27"/>
      <c r="L45" s="62">
        <v>1500</v>
      </c>
      <c r="M45" s="63"/>
      <c r="N45" s="64">
        <f t="shared" si="0"/>
        <v>2055000</v>
      </c>
      <c r="O45" s="65"/>
      <c r="P45" s="64">
        <f t="shared" si="1"/>
        <v>-1005000</v>
      </c>
      <c r="Q45" s="65"/>
    </row>
  </sheetData>
  <mergeCells count="103">
    <mergeCell ref="P36:Q36"/>
    <mergeCell ref="P44:Q44"/>
    <mergeCell ref="P45:Q45"/>
    <mergeCell ref="P43:Q43"/>
    <mergeCell ref="P42:Q42"/>
    <mergeCell ref="P41:Q41"/>
    <mergeCell ref="P40:Q40"/>
    <mergeCell ref="P39:Q39"/>
    <mergeCell ref="P38:Q38"/>
    <mergeCell ref="P37:Q37"/>
    <mergeCell ref="N42:O42"/>
    <mergeCell ref="N43:O43"/>
    <mergeCell ref="N45:O45"/>
    <mergeCell ref="N44:O44"/>
    <mergeCell ref="P30:Q30"/>
    <mergeCell ref="P31:Q31"/>
    <mergeCell ref="P32:Q32"/>
    <mergeCell ref="P33:Q33"/>
    <mergeCell ref="P34:Q34"/>
    <mergeCell ref="P35:Q35"/>
    <mergeCell ref="N36:O36"/>
    <mergeCell ref="N37:O37"/>
    <mergeCell ref="N38:O38"/>
    <mergeCell ref="N39:O39"/>
    <mergeCell ref="N40:O40"/>
    <mergeCell ref="N41:O41"/>
    <mergeCell ref="L42:M42"/>
    <mergeCell ref="L43:M43"/>
    <mergeCell ref="L44:M44"/>
    <mergeCell ref="L45:M45"/>
    <mergeCell ref="N30:O30"/>
    <mergeCell ref="N31:O31"/>
    <mergeCell ref="N32:O32"/>
    <mergeCell ref="N33:O33"/>
    <mergeCell ref="N34:O34"/>
    <mergeCell ref="N35:O35"/>
    <mergeCell ref="L36:M36"/>
    <mergeCell ref="L37:M37"/>
    <mergeCell ref="L38:M38"/>
    <mergeCell ref="L39:M39"/>
    <mergeCell ref="L40:M40"/>
    <mergeCell ref="L41:M41"/>
    <mergeCell ref="L30:M30"/>
    <mergeCell ref="L31:M31"/>
    <mergeCell ref="L32:M32"/>
    <mergeCell ref="L33:M33"/>
    <mergeCell ref="L34:M34"/>
    <mergeCell ref="L35:M35"/>
    <mergeCell ref="G32:H32"/>
    <mergeCell ref="L17:R17"/>
    <mergeCell ref="L25:P25"/>
    <mergeCell ref="L26:R26"/>
    <mergeCell ref="L29:M29"/>
    <mergeCell ref="N29:O29"/>
    <mergeCell ref="P29:Q29"/>
    <mergeCell ref="E41:F41"/>
    <mergeCell ref="E40:F40"/>
    <mergeCell ref="G34:H34"/>
    <mergeCell ref="G35:H35"/>
    <mergeCell ref="G36:H36"/>
    <mergeCell ref="G37:H37"/>
    <mergeCell ref="G38:H38"/>
    <mergeCell ref="G39:H39"/>
    <mergeCell ref="G40:H40"/>
    <mergeCell ref="G41:H41"/>
    <mergeCell ref="C38:D38"/>
    <mergeCell ref="C39:D39"/>
    <mergeCell ref="C40:D40"/>
    <mergeCell ref="C41:D41"/>
    <mergeCell ref="E34:F34"/>
    <mergeCell ref="E35:F35"/>
    <mergeCell ref="E36:F36"/>
    <mergeCell ref="E37:F37"/>
    <mergeCell ref="E38:F38"/>
    <mergeCell ref="E39:F39"/>
    <mergeCell ref="A38:B38"/>
    <mergeCell ref="A39:B39"/>
    <mergeCell ref="A40:B40"/>
    <mergeCell ref="A41:B41"/>
    <mergeCell ref="C33:D33"/>
    <mergeCell ref="E33:F33"/>
    <mergeCell ref="C34:D34"/>
    <mergeCell ref="C35:D35"/>
    <mergeCell ref="C36:D36"/>
    <mergeCell ref="C37:D37"/>
    <mergeCell ref="B30:G30"/>
    <mergeCell ref="A33:B33"/>
    <mergeCell ref="A34:B34"/>
    <mergeCell ref="A35:B35"/>
    <mergeCell ref="A36:B36"/>
    <mergeCell ref="A37:B37"/>
    <mergeCell ref="G33:H33"/>
    <mergeCell ref="A32:B32"/>
    <mergeCell ref="C32:D32"/>
    <mergeCell ref="E32:F32"/>
    <mergeCell ref="B26:C26"/>
    <mergeCell ref="D26:E26"/>
    <mergeCell ref="D27:E27"/>
    <mergeCell ref="D28:E28"/>
    <mergeCell ref="B17:G17"/>
    <mergeCell ref="B19:C19"/>
    <mergeCell ref="B20:C20"/>
    <mergeCell ref="B21:C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2020-08-22T21:10:23Z</dcterms:modified>
</cp:coreProperties>
</file>