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37" i="1" l="1"/>
  <c r="E25" i="1"/>
  <c r="E27" i="1"/>
  <c r="F38" i="1"/>
  <c r="D25" i="1"/>
  <c r="F40" i="1" l="1"/>
  <c r="F34" i="1" l="1"/>
  <c r="G34" i="1" s="1"/>
  <c r="I34" i="1" s="1"/>
  <c r="F35" i="1"/>
  <c r="F33" i="1"/>
  <c r="E34" i="1"/>
  <c r="E35" i="1"/>
  <c r="G35" i="1" s="1"/>
  <c r="I35" i="1" s="1"/>
  <c r="E33" i="1"/>
  <c r="D34" i="1"/>
  <c r="D35" i="1"/>
  <c r="D33" i="1"/>
  <c r="M25" i="1"/>
  <c r="G26" i="1"/>
  <c r="G27" i="1"/>
  <c r="G25" i="1"/>
  <c r="K26" i="1"/>
  <c r="K27" i="1"/>
  <c r="K25" i="1"/>
  <c r="I25" i="1"/>
  <c r="I26" i="1"/>
  <c r="I27" i="1"/>
  <c r="M26" i="1"/>
  <c r="M27" i="1"/>
  <c r="F27" i="1"/>
  <c r="E26" i="1"/>
  <c r="D27" i="1"/>
  <c r="D26" i="1"/>
  <c r="F26" i="1"/>
  <c r="F25" i="1"/>
  <c r="I33" i="1" l="1"/>
</calcChain>
</file>

<file path=xl/sharedStrings.xml><?xml version="1.0" encoding="utf-8"?>
<sst xmlns="http://schemas.openxmlformats.org/spreadsheetml/2006/main" count="15" uniqueCount="12">
  <si>
    <t>Compra(unidades)</t>
  </si>
  <si>
    <t>Venta</t>
  </si>
  <si>
    <t>Valor esperado</t>
  </si>
  <si>
    <t>Wald - Pesimista</t>
  </si>
  <si>
    <t>Hurwicz</t>
  </si>
  <si>
    <t>Lagrange - Igual prob.</t>
  </si>
  <si>
    <t>Alfa = 0, 7</t>
  </si>
  <si>
    <t>Arrepentimientos (beneficio)</t>
  </si>
  <si>
    <t>Savage</t>
  </si>
  <si>
    <t>Ganancia con info. perfecta =</t>
  </si>
  <si>
    <t>Ganancia sin compra de info. extra =</t>
  </si>
  <si>
    <t>Valor de la info. perfecta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</si>
</sst>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5" xfId="0" applyBorder="1" applyAlignment="1"/>
    <xf numFmtId="0" fontId="5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2" xfId="0" applyFont="1" applyBorder="1" applyAlignment="1"/>
    <xf numFmtId="0" fontId="4" fillId="0" borderId="7" xfId="0" applyFont="1" applyBorder="1" applyAlignment="1"/>
    <xf numFmtId="0" fontId="4" fillId="0" borderId="5" xfId="0" applyFont="1" applyBorder="1" applyAlignment="1"/>
    <xf numFmtId="0" fontId="4" fillId="0" borderId="8" xfId="0" applyFont="1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590550</xdr:colOff>
      <xdr:row>2</xdr:row>
      <xdr:rowOff>114300</xdr:rowOff>
    </xdr:to>
    <xdr:sp macro="" textlink="">
      <xdr:nvSpPr>
        <xdr:cNvPr id="2" name="CuadroTexto 1"/>
        <xdr:cNvSpPr txBox="1"/>
      </xdr:nvSpPr>
      <xdr:spPr>
        <a:xfrm>
          <a:off x="0" y="190500"/>
          <a:ext cx="1809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Aleatorio</a:t>
          </a:r>
        </a:p>
      </xdr:txBody>
    </xdr:sp>
    <xdr:clientData/>
  </xdr:twoCellAnchor>
  <xdr:twoCellAnchor editAs="oneCell">
    <xdr:from>
      <xdr:col>0</xdr:col>
      <xdr:colOff>0</xdr:colOff>
      <xdr:row>3</xdr:row>
      <xdr:rowOff>0</xdr:rowOff>
    </xdr:from>
    <xdr:to>
      <xdr:col>9</xdr:col>
      <xdr:colOff>352425</xdr:colOff>
      <xdr:row>20</xdr:row>
      <xdr:rowOff>66397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6096000" cy="3304897"/>
        </a:xfrm>
        <a:prstGeom prst="rect">
          <a:avLst/>
        </a:prstGeom>
      </xdr:spPr>
    </xdr:pic>
    <xdr:clientData/>
  </xdr:twoCellAnchor>
  <xdr:twoCellAnchor>
    <xdr:from>
      <xdr:col>10</xdr:col>
      <xdr:colOff>47624</xdr:colOff>
      <xdr:row>11</xdr:row>
      <xdr:rowOff>47625</xdr:rowOff>
    </xdr:from>
    <xdr:to>
      <xdr:col>18</xdr:col>
      <xdr:colOff>209550</xdr:colOff>
      <xdr:row>18</xdr:row>
      <xdr:rowOff>121562</xdr:rowOff>
    </xdr:to>
    <xdr:sp macro="" textlink="">
      <xdr:nvSpPr>
        <xdr:cNvPr id="4" name="Rectángulo 3"/>
        <xdr:cNvSpPr/>
      </xdr:nvSpPr>
      <xdr:spPr>
        <a:xfrm>
          <a:off x="6400799" y="2143125"/>
          <a:ext cx="5038726" cy="140743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200" u="none"/>
            <a:t>FUNCIONES DE COMPENSACIONES</a:t>
          </a:r>
        </a:p>
        <a:p>
          <a:r>
            <a:rPr lang="es-ES" sz="1200"/>
            <a:t>1) Si Compra = Demanda</a:t>
          </a:r>
        </a:p>
        <a:p>
          <a:r>
            <a:rPr lang="es-ES" sz="1200"/>
            <a:t>Ganancias = 1,25 * Demanda – 0,8 * Compro</a:t>
          </a:r>
        </a:p>
        <a:p>
          <a:r>
            <a:rPr lang="es-ES" sz="1200"/>
            <a:t>2)</a:t>
          </a:r>
          <a:r>
            <a:rPr lang="es-ES" sz="1200" baseline="0"/>
            <a:t> </a:t>
          </a:r>
          <a:r>
            <a:rPr lang="es-ES" sz="1200"/>
            <a:t>Si Compra &gt; Demanda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/>
            <a:t>Ganancias = 1,25 * Demanda </a:t>
          </a:r>
          <a:r>
            <a:rPr lang="es-E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– 0,8 * Compra</a:t>
          </a:r>
          <a:r>
            <a:rPr lang="es-AR" sz="12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/>
            <a:t>+ (Compra -</a:t>
          </a:r>
          <a:r>
            <a:rPr lang="es-ES" sz="1200" baseline="0"/>
            <a:t> </a:t>
          </a:r>
          <a:r>
            <a:rPr lang="es-ES" sz="1200"/>
            <a:t>Demanda)</a:t>
          </a:r>
          <a:r>
            <a:rPr lang="es-ES" sz="1200" baseline="0"/>
            <a:t> </a:t>
          </a:r>
          <a:r>
            <a:rPr lang="es-ES" sz="1000" baseline="0"/>
            <a:t>* </a:t>
          </a:r>
          <a:r>
            <a:rPr lang="es-E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0,60</a:t>
          </a:r>
          <a:endParaRPr lang="es-ES" sz="1000"/>
        </a:p>
        <a:p>
          <a:r>
            <a:rPr lang="es-ES" sz="1200"/>
            <a:t>3) Si Compra &lt; Demanda</a:t>
          </a:r>
        </a:p>
        <a:p>
          <a:r>
            <a:rPr lang="es-ES" sz="1200"/>
            <a:t>Ganancias = 1,25 *</a:t>
          </a:r>
          <a:r>
            <a:rPr lang="es-ES" sz="1200" baseline="0"/>
            <a:t> </a:t>
          </a:r>
          <a:r>
            <a:rPr lang="es-ES" sz="1200"/>
            <a:t>Demanda – 0,8 * Compra – (Demanda - Compra) * </a:t>
          </a:r>
          <a:r>
            <a:rPr lang="es-E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(0,8*1,1) </a:t>
          </a:r>
          <a:endParaRPr lang="es-ES" sz="9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N40"/>
  <sheetViews>
    <sheetView tabSelected="1" topLeftCell="A28" workbookViewId="0">
      <selection activeCell="G34" sqref="G34:H34"/>
    </sheetView>
  </sheetViews>
  <sheetFormatPr baseColWidth="10" defaultColWidth="9.140625" defaultRowHeight="15" x14ac:dyDescent="0.25"/>
  <cols>
    <col min="3" max="3" width="11.140625" customWidth="1"/>
    <col min="4" max="5" width="9.7109375" customWidth="1"/>
    <col min="6" max="6" width="9.85546875" customWidth="1"/>
  </cols>
  <sheetData>
    <row r="22" spans="2:14" ht="15.75" thickBot="1" x14ac:dyDescent="0.3"/>
    <row r="23" spans="2:14" ht="16.5" thickBot="1" x14ac:dyDescent="0.3">
      <c r="B23" s="12"/>
      <c r="C23" s="13"/>
      <c r="D23" s="9" t="s">
        <v>1</v>
      </c>
      <c r="E23" s="10"/>
      <c r="F23" s="11"/>
      <c r="K23" s="21" t="s">
        <v>6</v>
      </c>
      <c r="L23" s="21"/>
    </row>
    <row r="24" spans="2:14" ht="16.5" thickBot="1" x14ac:dyDescent="0.3">
      <c r="B24" s="9" t="s">
        <v>0</v>
      </c>
      <c r="C24" s="18"/>
      <c r="D24" s="1">
        <v>100</v>
      </c>
      <c r="E24" s="1">
        <v>200</v>
      </c>
      <c r="F24" s="2">
        <v>300</v>
      </c>
      <c r="G24" s="22" t="s">
        <v>2</v>
      </c>
      <c r="H24" s="23"/>
      <c r="I24" s="22" t="s">
        <v>3</v>
      </c>
      <c r="J24" s="23"/>
      <c r="K24" s="22" t="s">
        <v>4</v>
      </c>
      <c r="L24" s="24"/>
      <c r="M24" s="25" t="s">
        <v>5</v>
      </c>
      <c r="N24" s="24"/>
    </row>
    <row r="25" spans="2:14" ht="16.5" thickBot="1" x14ac:dyDescent="0.3">
      <c r="B25" s="19">
        <v>100</v>
      </c>
      <c r="C25" s="20"/>
      <c r="D25" s="3">
        <f>1.25*D24-0.8*B25</f>
        <v>45</v>
      </c>
      <c r="E25" s="3">
        <f>1.25*E24-0.8*B25-(0.8*1.1)*(E24-B25)</f>
        <v>81.999999999999986</v>
      </c>
      <c r="F25" s="3">
        <f>1.25*F24-0.8*B25-(0.8*1.1)*(F24-B25)</f>
        <v>118.99999999999997</v>
      </c>
      <c r="G25" s="14">
        <f>(D25*0.35+E25*0.45+F25*0.2)</f>
        <v>76.449999999999989</v>
      </c>
      <c r="H25" s="15"/>
      <c r="I25" s="14">
        <f>MIN(D25:F25)</f>
        <v>45</v>
      </c>
      <c r="J25" s="15"/>
      <c r="K25" s="14">
        <f>MAX(D25:F25)*0.7+(1-0.7)*MIN(D25:F25)</f>
        <v>96.799999999999969</v>
      </c>
      <c r="L25" s="15"/>
      <c r="M25" s="14">
        <f>AVERAGE(D25:F25)</f>
        <v>81.999999999999986</v>
      </c>
      <c r="N25" s="15"/>
    </row>
    <row r="26" spans="2:14" ht="16.5" thickBot="1" x14ac:dyDescent="0.3">
      <c r="B26" s="7">
        <v>200</v>
      </c>
      <c r="C26" s="8"/>
      <c r="D26" s="3">
        <f>1.25*D24+0.6*(B26-D24)-(0.8*B26)</f>
        <v>25</v>
      </c>
      <c r="E26" s="3">
        <f>1.25*E24-0.8*B26</f>
        <v>90</v>
      </c>
      <c r="F26" s="3">
        <f>1.25*F24-0.8*B26-(0.8*1.1)*(F24-B26)</f>
        <v>126.99999999999999</v>
      </c>
      <c r="G26" s="16">
        <f t="shared" ref="G26:G27" si="0">(D26*0.35+E26*0.45+F26*0.2)</f>
        <v>74.650000000000006</v>
      </c>
      <c r="H26" s="17"/>
      <c r="I26" s="16">
        <f t="shared" ref="I26:I27" si="1">MIN(D26:F26)</f>
        <v>25</v>
      </c>
      <c r="J26" s="17"/>
      <c r="K26" s="16">
        <f t="shared" ref="K26:K27" si="2">MAX(D26:F26)*0.7+(1-0.7)*MIN(D26:F26)</f>
        <v>96.399999999999991</v>
      </c>
      <c r="L26" s="17"/>
      <c r="M26" s="16">
        <f t="shared" ref="M26:M27" si="3">AVERAGE(D26:F26)</f>
        <v>80.666666666666671</v>
      </c>
      <c r="N26" s="17"/>
    </row>
    <row r="27" spans="2:14" ht="16.5" thickBot="1" x14ac:dyDescent="0.3">
      <c r="B27" s="7">
        <v>300</v>
      </c>
      <c r="C27" s="8"/>
      <c r="D27" s="3">
        <f>1.25*D24+0.6*(B27-D24)-(0.8*B27)</f>
        <v>5</v>
      </c>
      <c r="E27" s="3">
        <f>1.25*E24+0.6*(B27-E24)-(0.8*B27)</f>
        <v>70</v>
      </c>
      <c r="F27" s="3">
        <f>1.25*F24-0.8*B27</f>
        <v>135</v>
      </c>
      <c r="G27" s="16">
        <f t="shared" si="0"/>
        <v>60.25</v>
      </c>
      <c r="H27" s="17"/>
      <c r="I27" s="16">
        <f t="shared" si="1"/>
        <v>5</v>
      </c>
      <c r="J27" s="17"/>
      <c r="K27" s="16">
        <f t="shared" si="2"/>
        <v>96</v>
      </c>
      <c r="L27" s="17"/>
      <c r="M27" s="16">
        <f t="shared" si="3"/>
        <v>70</v>
      </c>
      <c r="N27" s="17"/>
    </row>
    <row r="30" spans="2:14" ht="16.5" thickBot="1" x14ac:dyDescent="0.3">
      <c r="B30" s="32" t="s">
        <v>7</v>
      </c>
      <c r="C30" s="33"/>
      <c r="D30" s="33"/>
      <c r="E30" s="33"/>
      <c r="F30" s="34"/>
      <c r="G30" s="34"/>
    </row>
    <row r="31" spans="2:14" ht="16.5" thickBot="1" x14ac:dyDescent="0.3">
      <c r="B31" s="12"/>
      <c r="C31" s="13"/>
      <c r="D31" s="9" t="s">
        <v>1</v>
      </c>
      <c r="E31" s="10"/>
      <c r="F31" s="11"/>
    </row>
    <row r="32" spans="2:14" ht="16.5" thickBot="1" x14ac:dyDescent="0.3">
      <c r="B32" s="9" t="s">
        <v>0</v>
      </c>
      <c r="C32" s="18"/>
      <c r="D32" s="1">
        <v>100</v>
      </c>
      <c r="E32" s="1">
        <v>200</v>
      </c>
      <c r="F32" s="2">
        <v>300</v>
      </c>
      <c r="G32" s="22" t="s">
        <v>3</v>
      </c>
      <c r="H32" s="23"/>
      <c r="I32" s="22" t="s">
        <v>8</v>
      </c>
      <c r="J32" s="23"/>
    </row>
    <row r="33" spans="2:10" ht="16.5" thickBot="1" x14ac:dyDescent="0.3">
      <c r="B33" s="19">
        <v>100</v>
      </c>
      <c r="C33" s="20"/>
      <c r="D33" s="3">
        <f>MAX($D$25:$D$27)-D25</f>
        <v>0</v>
      </c>
      <c r="E33" s="3">
        <f>MAX($E$25:$E$27)-E25</f>
        <v>8.0000000000000142</v>
      </c>
      <c r="F33" s="3">
        <f>MAX($F$25:$F$27)-F25</f>
        <v>16.000000000000028</v>
      </c>
      <c r="G33" s="16">
        <f>MAX(D33:F33)</f>
        <v>16.000000000000028</v>
      </c>
      <c r="H33" s="17"/>
      <c r="I33" s="16">
        <f>G33</f>
        <v>16.000000000000028</v>
      </c>
      <c r="J33" s="17"/>
    </row>
    <row r="34" spans="2:10" ht="16.5" thickBot="1" x14ac:dyDescent="0.3">
      <c r="B34" s="7">
        <v>200</v>
      </c>
      <c r="C34" s="8"/>
      <c r="D34" s="3">
        <f t="shared" ref="D34:D35" si="4">MAX($D$25:$D$27)-D26</f>
        <v>20</v>
      </c>
      <c r="E34" s="3">
        <f t="shared" ref="E34:E35" si="5">MAX($E$25:$E$27)-E26</f>
        <v>0</v>
      </c>
      <c r="F34" s="3">
        <f t="shared" ref="F34:F35" si="6">MAX($F$25:$F$27)-F26</f>
        <v>8.0000000000000142</v>
      </c>
      <c r="G34" s="14">
        <f t="shared" ref="G34:G35" si="7">MAX(D34:F34)</f>
        <v>20</v>
      </c>
      <c r="H34" s="15"/>
      <c r="I34" s="14">
        <f t="shared" ref="I34:I35" si="8">G34</f>
        <v>20</v>
      </c>
      <c r="J34" s="15"/>
    </row>
    <row r="35" spans="2:10" ht="16.5" thickBot="1" x14ac:dyDescent="0.3">
      <c r="B35" s="7">
        <v>300</v>
      </c>
      <c r="C35" s="8"/>
      <c r="D35" s="3">
        <f t="shared" si="4"/>
        <v>40</v>
      </c>
      <c r="E35" s="3">
        <f t="shared" si="5"/>
        <v>20</v>
      </c>
      <c r="F35" s="3">
        <f t="shared" si="6"/>
        <v>0</v>
      </c>
      <c r="G35" s="16">
        <f t="shared" si="7"/>
        <v>40</v>
      </c>
      <c r="H35" s="17"/>
      <c r="I35" s="16">
        <f t="shared" si="8"/>
        <v>40</v>
      </c>
      <c r="J35" s="17"/>
    </row>
    <row r="36" spans="2:10" ht="15.75" thickBot="1" x14ac:dyDescent="0.3"/>
    <row r="37" spans="2:10" ht="16.5" thickBot="1" x14ac:dyDescent="0.3">
      <c r="B37" s="26" t="s">
        <v>9</v>
      </c>
      <c r="C37" s="27"/>
      <c r="D37" s="27"/>
      <c r="E37" s="28"/>
      <c r="F37" s="4">
        <f>D25*0.35+E26*0.45+F27*0.2</f>
        <v>83.25</v>
      </c>
    </row>
    <row r="38" spans="2:10" ht="16.5" thickBot="1" x14ac:dyDescent="0.3">
      <c r="B38" s="29" t="s">
        <v>10</v>
      </c>
      <c r="C38" s="30"/>
      <c r="D38" s="30"/>
      <c r="E38" s="31"/>
      <c r="F38" s="5">
        <f>G25</f>
        <v>76.449999999999989</v>
      </c>
    </row>
    <row r="39" spans="2:10" ht="16.5" thickBot="1" x14ac:dyDescent="0.3">
      <c r="B39" s="26"/>
      <c r="C39" s="27"/>
      <c r="D39" s="27"/>
      <c r="E39" s="27"/>
      <c r="F39" s="28"/>
    </row>
    <row r="40" spans="2:10" ht="16.5" thickBot="1" x14ac:dyDescent="0.3">
      <c r="B40" s="26" t="s">
        <v>11</v>
      </c>
      <c r="C40" s="27"/>
      <c r="D40" s="27"/>
      <c r="E40" s="28"/>
      <c r="F40" s="6">
        <f>F37-F38</f>
        <v>6.8000000000000114</v>
      </c>
    </row>
  </sheetData>
  <mergeCells count="42">
    <mergeCell ref="B37:E37"/>
    <mergeCell ref="B38:E38"/>
    <mergeCell ref="B39:F39"/>
    <mergeCell ref="B40:E40"/>
    <mergeCell ref="B30:G30"/>
    <mergeCell ref="G32:H32"/>
    <mergeCell ref="B31:C31"/>
    <mergeCell ref="D31:F31"/>
    <mergeCell ref="B32:C32"/>
    <mergeCell ref="B33:C33"/>
    <mergeCell ref="B34:C34"/>
    <mergeCell ref="B35:C35"/>
    <mergeCell ref="G35:H35"/>
    <mergeCell ref="I35:J35"/>
    <mergeCell ref="I26:J26"/>
    <mergeCell ref="K26:L26"/>
    <mergeCell ref="M26:N26"/>
    <mergeCell ref="G27:H27"/>
    <mergeCell ref="I27:J27"/>
    <mergeCell ref="K27:L27"/>
    <mergeCell ref="M27:N27"/>
    <mergeCell ref="I32:J32"/>
    <mergeCell ref="G33:H33"/>
    <mergeCell ref="I33:J33"/>
    <mergeCell ref="G34:H34"/>
    <mergeCell ref="I34:J34"/>
    <mergeCell ref="K23:L23"/>
    <mergeCell ref="G24:H24"/>
    <mergeCell ref="I24:J24"/>
    <mergeCell ref="K24:L24"/>
    <mergeCell ref="M24:N24"/>
    <mergeCell ref="I25:J25"/>
    <mergeCell ref="K25:L25"/>
    <mergeCell ref="M25:N25"/>
    <mergeCell ref="B24:C24"/>
    <mergeCell ref="B25:C25"/>
    <mergeCell ref="B26:C26"/>
    <mergeCell ref="B27:C27"/>
    <mergeCell ref="D23:F23"/>
    <mergeCell ref="B23:C23"/>
    <mergeCell ref="G25:H25"/>
    <mergeCell ref="G26:H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2020-09-09T23:31:42Z</dcterms:modified>
</cp:coreProperties>
</file>