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L20" i="1"/>
  <c r="L17" i="1"/>
  <c r="O41" i="1"/>
  <c r="O40" i="1"/>
  <c r="O39" i="1"/>
  <c r="X33" i="1"/>
  <c r="V33" i="1"/>
  <c r="X27" i="1"/>
  <c r="V27" i="1"/>
  <c r="S34" i="1"/>
  <c r="S33" i="1"/>
  <c r="S28" i="1"/>
  <c r="S27" i="1"/>
  <c r="H20" i="1"/>
  <c r="H19" i="1"/>
</calcChain>
</file>

<file path=xl/sharedStrings.xml><?xml version="1.0" encoding="utf-8"?>
<sst xmlns="http://schemas.openxmlformats.org/spreadsheetml/2006/main" count="47" uniqueCount="29">
  <si>
    <t>Matriz de compensaciones:</t>
  </si>
  <si>
    <t>Probabilidades a priori.</t>
  </si>
  <si>
    <t>Valor esperado</t>
  </si>
  <si>
    <t>Desarrollar</t>
  </si>
  <si>
    <t>No desarrollar</t>
  </si>
  <si>
    <t>Funaciona</t>
  </si>
  <si>
    <t>Falla</t>
  </si>
  <si>
    <t>Costo info. extra =</t>
  </si>
  <si>
    <t>Dice funciona</t>
  </si>
  <si>
    <t>Dice falla</t>
  </si>
  <si>
    <t>Funciona</t>
  </si>
  <si>
    <t>GANACIA CON INFORMACIÓN PERFECTA</t>
  </si>
  <si>
    <t>Sumatoria de mejores resultado*sus probabilidades</t>
  </si>
  <si>
    <t>VALOR DE LA INFORMACIÓN PERFECTA</t>
  </si>
  <si>
    <t>Ganancia con inf perfecta - ganancia sin inf extra</t>
  </si>
  <si>
    <t>VALOR DE LA INFORMACIÓN NO PERFECTA</t>
  </si>
  <si>
    <t>Ganancia con inf NO perfecta - ganancia sin inf extra</t>
  </si>
  <si>
    <t>Estado nat.</t>
  </si>
  <si>
    <t>P. priori</t>
  </si>
  <si>
    <t>P. condicional</t>
  </si>
  <si>
    <t>P. conjunta</t>
  </si>
  <si>
    <t>P. posteriori</t>
  </si>
  <si>
    <t>P. conj. Total</t>
  </si>
  <si>
    <t>Dice funciona:</t>
  </si>
  <si>
    <t>Dice falla:</t>
  </si>
  <si>
    <t xml:space="preserve">Funciona </t>
  </si>
  <si>
    <t>Valor esperado final BRUTO =</t>
  </si>
  <si>
    <t>Falor esperado final NETO =</t>
  </si>
  <si>
    <t>Mejro resultado final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</si>
</sst>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2"/>
      </right>
      <top style="thin">
        <color theme="0" tint="-0.14999847407452621"/>
      </top>
      <bottom style="thin">
        <color theme="2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3" fillId="2" borderId="0" xfId="0" applyFont="1" applyFill="1" applyAlignment="1"/>
    <xf numFmtId="2" fontId="4" fillId="3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10" fontId="3" fillId="0" borderId="4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0" fillId="0" borderId="6" xfId="0" applyNumberFormat="1" applyBorder="1" applyAlignment="1"/>
    <xf numFmtId="2" fontId="0" fillId="4" borderId="7" xfId="0" applyNumberFormat="1" applyFill="1" applyBorder="1" applyAlignment="1"/>
    <xf numFmtId="0" fontId="0" fillId="0" borderId="8" xfId="0" applyBorder="1" applyAlignment="1"/>
    <xf numFmtId="0" fontId="0" fillId="0" borderId="9" xfId="0" applyBorder="1" applyAlignment="1"/>
    <xf numFmtId="2" fontId="5" fillId="5" borderId="7" xfId="0" applyNumberFormat="1" applyFont="1" applyFill="1" applyBorder="1" applyAlignment="1">
      <alignment horizontal="center"/>
    </xf>
    <xf numFmtId="2" fontId="5" fillId="5" borderId="9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0" fillId="0" borderId="9" xfId="0" applyNumberFormat="1" applyBorder="1" applyAlignment="1"/>
    <xf numFmtId="2" fontId="3" fillId="6" borderId="7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6" xfId="0" applyNumberFormat="1" applyBorder="1" applyAlignment="1"/>
    <xf numFmtId="2" fontId="6" fillId="4" borderId="1" xfId="0" applyNumberFormat="1" applyFont="1" applyFill="1" applyBorder="1" applyAlignment="1">
      <alignment horizontal="center" shrinkToFit="1"/>
    </xf>
    <xf numFmtId="2" fontId="4" fillId="4" borderId="3" xfId="0" applyNumberFormat="1" applyFont="1" applyFill="1" applyBorder="1" applyAlignment="1">
      <alignment shrinkToFit="1"/>
    </xf>
    <xf numFmtId="2" fontId="6" fillId="4" borderId="2" xfId="0" applyNumberFormat="1" applyFont="1" applyFill="1" applyBorder="1" applyAlignment="1">
      <alignment horizontal="center" shrinkToFit="1"/>
    </xf>
    <xf numFmtId="2" fontId="3" fillId="0" borderId="7" xfId="0" applyNumberFormat="1" applyFont="1" applyFill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0" fontId="0" fillId="4" borderId="8" xfId="0" applyFill="1" applyBorder="1" applyAlignment="1"/>
    <xf numFmtId="0" fontId="0" fillId="4" borderId="9" xfId="0" applyFill="1" applyBorder="1" applyAlignment="1"/>
    <xf numFmtId="10" fontId="3" fillId="7" borderId="7" xfId="1" applyNumberFormat="1" applyFont="1" applyFill="1" applyBorder="1" applyAlignment="1">
      <alignment horizontal="center"/>
    </xf>
    <xf numFmtId="10" fontId="0" fillId="7" borderId="9" xfId="1" applyNumberFormat="1" applyFont="1" applyFill="1" applyBorder="1" applyAlignment="1">
      <alignment horizontal="center"/>
    </xf>
    <xf numFmtId="10" fontId="3" fillId="0" borderId="8" xfId="1" applyNumberFormat="1" applyFont="1" applyBorder="1" applyAlignment="1">
      <alignment horizontal="center"/>
    </xf>
    <xf numFmtId="10" fontId="0" fillId="0" borderId="9" xfId="1" applyNumberFormat="1" applyFont="1" applyBorder="1" applyAlignment="1"/>
    <xf numFmtId="10" fontId="3" fillId="7" borderId="8" xfId="1" applyNumberFormat="1" applyFont="1" applyFill="1" applyBorder="1" applyAlignment="1">
      <alignment horizontal="center"/>
    </xf>
    <xf numFmtId="10" fontId="0" fillId="7" borderId="9" xfId="1" applyNumberFormat="1" applyFont="1" applyFill="1" applyBorder="1" applyAlignment="1"/>
    <xf numFmtId="10" fontId="3" fillId="0" borderId="5" xfId="1" applyNumberFormat="1" applyFont="1" applyFill="1" applyBorder="1" applyAlignment="1">
      <alignment horizontal="center"/>
    </xf>
    <xf numFmtId="10" fontId="0" fillId="0" borderId="6" xfId="1" applyNumberFormat="1" applyFont="1" applyFill="1" applyBorder="1" applyAlignment="1"/>
    <xf numFmtId="2" fontId="4" fillId="0" borderId="7" xfId="0" applyNumberFormat="1" applyFont="1" applyBorder="1" applyAlignment="1"/>
    <xf numFmtId="2" fontId="3" fillId="0" borderId="8" xfId="0" applyNumberFormat="1" applyFont="1" applyBorder="1" applyAlignment="1"/>
    <xf numFmtId="2" fontId="3" fillId="0" borderId="10" xfId="0" applyNumberFormat="1" applyFont="1" applyBorder="1"/>
    <xf numFmtId="2" fontId="6" fillId="4" borderId="1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/>
    <xf numFmtId="2" fontId="6" fillId="4" borderId="2" xfId="0" applyNumberFormat="1" applyFont="1" applyFill="1" applyBorder="1" applyAlignment="1">
      <alignment horizontal="center"/>
    </xf>
    <xf numFmtId="0" fontId="0" fillId="0" borderId="0" xfId="0" applyAlignment="1"/>
    <xf numFmtId="4" fontId="8" fillId="8" borderId="7" xfId="0" applyNumberFormat="1" applyFont="1" applyFill="1" applyBorder="1" applyAlignment="1">
      <alignment horizontal="center"/>
    </xf>
    <xf numFmtId="4" fontId="8" fillId="8" borderId="8" xfId="0" applyNumberFormat="1" applyFont="1" applyFill="1" applyBorder="1" applyAlignment="1">
      <alignment horizontal="center"/>
    </xf>
    <xf numFmtId="4" fontId="8" fillId="8" borderId="9" xfId="0" applyNumberFormat="1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0" fontId="0" fillId="0" borderId="11" xfId="0" applyBorder="1" applyAlignment="1"/>
    <xf numFmtId="2" fontId="7" fillId="0" borderId="12" xfId="0" applyNumberFormat="1" applyFont="1" applyBorder="1" applyAlignment="1"/>
    <xf numFmtId="4" fontId="8" fillId="8" borderId="13" xfId="0" applyNumberFormat="1" applyFont="1" applyFill="1" applyBorder="1" applyAlignment="1">
      <alignment horizontal="center"/>
    </xf>
    <xf numFmtId="4" fontId="8" fillId="8" borderId="14" xfId="0" applyNumberFormat="1" applyFont="1" applyFill="1" applyBorder="1" applyAlignment="1">
      <alignment horizontal="center"/>
    </xf>
    <xf numFmtId="4" fontId="8" fillId="8" borderId="15" xfId="0" applyNumberFormat="1" applyFont="1" applyFill="1" applyBorder="1" applyAlignment="1">
      <alignment horizontal="center"/>
    </xf>
    <xf numFmtId="2" fontId="3" fillId="7" borderId="16" xfId="0" applyNumberFormat="1" applyFont="1" applyFill="1" applyBorder="1" applyAlignment="1"/>
    <xf numFmtId="2" fontId="0" fillId="0" borderId="0" xfId="0" applyNumberFormat="1" applyAlignment="1"/>
    <xf numFmtId="0" fontId="0" fillId="0" borderId="17" xfId="0" applyBorder="1"/>
    <xf numFmtId="2" fontId="3" fillId="2" borderId="0" xfId="0" applyNumberFormat="1" applyFont="1" applyFill="1" applyAlignment="1">
      <alignment horizontal="left"/>
    </xf>
    <xf numFmtId="2" fontId="0" fillId="0" borderId="0" xfId="0" applyNumberFormat="1"/>
    <xf numFmtId="2" fontId="5" fillId="5" borderId="1" xfId="0" applyNumberFormat="1" applyFont="1" applyFill="1" applyBorder="1" applyAlignment="1">
      <alignment horizontal="center"/>
    </xf>
    <xf numFmtId="2" fontId="5" fillId="5" borderId="3" xfId="0" applyNumberFormat="1" applyFont="1" applyFill="1" applyBorder="1" applyAlignment="1">
      <alignment horizontal="center"/>
    </xf>
    <xf numFmtId="2" fontId="6" fillId="9" borderId="7" xfId="0" applyNumberFormat="1" applyFont="1" applyFill="1" applyBorder="1" applyAlignment="1">
      <alignment horizontal="center"/>
    </xf>
    <xf numFmtId="2" fontId="0" fillId="9" borderId="9" xfId="0" applyNumberFormat="1" applyFill="1" applyBorder="1" applyAlignment="1"/>
    <xf numFmtId="2" fontId="6" fillId="9" borderId="2" xfId="0" applyNumberFormat="1" applyFont="1" applyFill="1" applyBorder="1" applyAlignment="1">
      <alignment horizontal="center"/>
    </xf>
    <xf numFmtId="2" fontId="0" fillId="9" borderId="3" xfId="0" applyNumberFormat="1" applyFill="1" applyBorder="1" applyAlignment="1"/>
    <xf numFmtId="2" fontId="5" fillId="5" borderId="4" xfId="0" applyNumberFormat="1" applyFont="1" applyFill="1" applyBorder="1" applyAlignment="1">
      <alignment horizontal="center"/>
    </xf>
    <xf numFmtId="2" fontId="5" fillId="5" borderId="6" xfId="0" applyNumberFormat="1" applyFont="1" applyFill="1" applyBorder="1" applyAlignment="1">
      <alignment horizontal="center"/>
    </xf>
    <xf numFmtId="2" fontId="3" fillId="7" borderId="7" xfId="0" applyNumberFormat="1" applyFon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10" fontId="0" fillId="0" borderId="9" xfId="0" applyNumberFormat="1" applyBorder="1" applyAlignment="1"/>
    <xf numFmtId="10" fontId="3" fillId="8" borderId="8" xfId="0" applyNumberFormat="1" applyFont="1" applyFill="1" applyBorder="1" applyAlignment="1">
      <alignment horizontal="center"/>
    </xf>
    <xf numFmtId="10" fontId="0" fillId="8" borderId="9" xfId="0" applyNumberFormat="1" applyFill="1" applyBorder="1" applyAlignment="1"/>
    <xf numFmtId="2" fontId="3" fillId="0" borderId="9" xfId="0" applyNumberFormat="1" applyFont="1" applyBorder="1" applyAlignment="1">
      <alignment horizontal="center"/>
    </xf>
    <xf numFmtId="10" fontId="3" fillId="7" borderId="5" xfId="0" applyNumberFormat="1" applyFont="1" applyFill="1" applyBorder="1" applyAlignment="1">
      <alignment horizontal="center"/>
    </xf>
    <xf numFmtId="10" fontId="0" fillId="7" borderId="6" xfId="0" applyNumberFormat="1" applyFill="1" applyBorder="1" applyAlignment="1"/>
    <xf numFmtId="10" fontId="3" fillId="8" borderId="5" xfId="0" applyNumberFormat="1" applyFont="1" applyFill="1" applyBorder="1" applyAlignment="1">
      <alignment horizontal="center"/>
    </xf>
    <xf numFmtId="10" fontId="0" fillId="8" borderId="6" xfId="0" applyNumberFormat="1" applyFill="1" applyBorder="1" applyAlignment="1"/>
    <xf numFmtId="10" fontId="0" fillId="0" borderId="0" xfId="0" applyNumberFormat="1"/>
    <xf numFmtId="10" fontId="6" fillId="9" borderId="1" xfId="0" applyNumberFormat="1" applyFont="1" applyFill="1" applyBorder="1" applyAlignment="1">
      <alignment horizontal="center"/>
    </xf>
    <xf numFmtId="10" fontId="0" fillId="9" borderId="3" xfId="0" applyNumberFormat="1" applyFill="1" applyBorder="1" applyAlignment="1"/>
    <xf numFmtId="10" fontId="3" fillId="0" borderId="7" xfId="0" applyNumberFormat="1" applyFont="1" applyBorder="1" applyAlignment="1">
      <alignment horizontal="center"/>
    </xf>
    <xf numFmtId="2" fontId="3" fillId="7" borderId="9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/>
    <xf numFmtId="2" fontId="4" fillId="0" borderId="9" xfId="0" applyNumberFormat="1" applyFont="1" applyBorder="1" applyAlignment="1"/>
    <xf numFmtId="2" fontId="3" fillId="8" borderId="9" xfId="0" applyNumberFormat="1" applyFont="1" applyFill="1" applyBorder="1" applyAlignment="1">
      <alignment horizontal="center"/>
    </xf>
    <xf numFmtId="2" fontId="4" fillId="0" borderId="4" xfId="0" applyNumberFormat="1" applyFont="1" applyBorder="1" applyAlignment="1"/>
    <xf numFmtId="2" fontId="4" fillId="0" borderId="5" xfId="0" applyNumberFormat="1" applyFont="1" applyBorder="1" applyAlignment="1"/>
    <xf numFmtId="2" fontId="4" fillId="0" borderId="6" xfId="0" applyNumberFormat="1" applyFont="1" applyBorder="1" applyAlignment="1"/>
    <xf numFmtId="2" fontId="3" fillId="10" borderId="6" xfId="0" applyNumberFormat="1" applyFont="1" applyFill="1" applyBorder="1" applyAlignment="1">
      <alignment horizontal="center"/>
    </xf>
    <xf numFmtId="2" fontId="3" fillId="6" borderId="6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114300</xdr:colOff>
      <xdr:row>9</xdr:row>
      <xdr:rowOff>152400</xdr:rowOff>
    </xdr:to>
    <xdr:sp macro="" textlink="">
      <xdr:nvSpPr>
        <xdr:cNvPr id="2" name="CuadroTexto 1"/>
        <xdr:cNvSpPr txBox="1"/>
      </xdr:nvSpPr>
      <xdr:spPr>
        <a:xfrm>
          <a:off x="0" y="0"/>
          <a:ext cx="6819900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</a:t>
          </a:r>
          <a:r>
            <a:rPr lang="es-AR"/>
            <a:t>Kamlesh Mehta, Ingeniero en Jefe de San Antonio Inc., tiene que decidir si desarrollar o no un nuevo software, empleando la última tecnología. Si el nuevo software funciona correctamente, la compañía podría obtener un beneficio neto de $200.000. Si el nuevo Software falla, la compañía podría perder $150.000. En este momento Mehta estima que hay 60% de probabilidades de que el nuevo software fracase. La otra opción es construir un programa piloto y entonces decidir si desarrollar o no un software completo. Construir un programa piloto costaría $10.000. Mehta estima que hay un 50% de posibilidades de que el programa planta piloto funcione correctamente si el programa piloto funciona, existe un 90% de probabilidades de que el programa completa, si se construye, funcione. Si el programa piloto no funciona, existe un 20% de probabilidades de que el proyecto completo (si es desarrollado) funcione. Mehta se enfrenta a un dilema ¿debería construir el programa? Debería construir el programa piloto y entonces tomar la decisión? Ayude a Mehta a analizar este problema de teoría de la decisión.</a:t>
          </a:r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Y41"/>
  <sheetViews>
    <sheetView tabSelected="1" topLeftCell="F28" workbookViewId="0">
      <selection activeCell="K39" sqref="K39:O41"/>
    </sheetView>
  </sheetViews>
  <sheetFormatPr baseColWidth="10" defaultColWidth="9.140625" defaultRowHeight="15" x14ac:dyDescent="0.25"/>
  <cols>
    <col min="4" max="4" width="9.5703125" bestFit="1" customWidth="1"/>
    <col min="15" max="15" width="9.5703125" bestFit="1" customWidth="1"/>
  </cols>
  <sheetData>
    <row r="12" spans="1:16" ht="15.75" x14ac:dyDescent="0.25">
      <c r="A12" s="1" t="s">
        <v>0</v>
      </c>
      <c r="B12" s="1"/>
      <c r="C12" s="1"/>
    </row>
    <row r="15" spans="1:16" ht="15.75" thickBot="1" x14ac:dyDescent="0.3">
      <c r="L15" s="46" t="s">
        <v>11</v>
      </c>
      <c r="M15" s="46"/>
      <c r="N15" s="46"/>
      <c r="O15" s="46"/>
    </row>
    <row r="16" spans="1:16" ht="19.5" thickBot="1" x14ac:dyDescent="0.35">
      <c r="D16" s="2" t="s">
        <v>1</v>
      </c>
      <c r="E16" s="3"/>
      <c r="F16" s="3"/>
      <c r="G16" s="4"/>
      <c r="L16" s="46" t="s">
        <v>12</v>
      </c>
      <c r="M16" s="46"/>
      <c r="N16" s="46"/>
      <c r="O16" s="46"/>
      <c r="P16" s="46"/>
    </row>
    <row r="17" spans="1:25" ht="16.5" thickBot="1" x14ac:dyDescent="0.3">
      <c r="D17" s="5">
        <v>0.4</v>
      </c>
      <c r="E17" s="6"/>
      <c r="F17" s="6">
        <v>0.6</v>
      </c>
      <c r="G17" s="7"/>
      <c r="L17" s="47">
        <f>MAX(D19:E20)*D17+MAX(F19:G20)*F17</f>
        <v>80000</v>
      </c>
      <c r="M17" s="48"/>
      <c r="N17" s="49"/>
      <c r="O17" s="50"/>
    </row>
    <row r="18" spans="1:25" ht="19.5" thickBot="1" x14ac:dyDescent="0.35">
      <c r="A18" s="8"/>
      <c r="B18" s="9"/>
      <c r="C18" s="10"/>
      <c r="D18" s="25" t="s">
        <v>5</v>
      </c>
      <c r="E18" s="26"/>
      <c r="F18" s="27" t="s">
        <v>6</v>
      </c>
      <c r="G18" s="26"/>
      <c r="H18" s="11" t="s">
        <v>2</v>
      </c>
      <c r="I18" s="12"/>
      <c r="L18" s="51" t="s">
        <v>13</v>
      </c>
      <c r="M18" s="46"/>
      <c r="N18" s="46"/>
      <c r="O18" s="52"/>
      <c r="P18" s="53"/>
    </row>
    <row r="19" spans="1:25" ht="19.5" thickBot="1" x14ac:dyDescent="0.35">
      <c r="A19" s="13" t="s">
        <v>3</v>
      </c>
      <c r="B19" s="14"/>
      <c r="C19" s="10"/>
      <c r="D19" s="15">
        <v>200000</v>
      </c>
      <c r="E19" s="16"/>
      <c r="F19" s="17">
        <v>-150000</v>
      </c>
      <c r="G19" s="18"/>
      <c r="H19" s="28">
        <f>D19*D17+F19*F17</f>
        <v>-10000</v>
      </c>
      <c r="I19" s="29"/>
      <c r="L19" s="46" t="s">
        <v>14</v>
      </c>
      <c r="M19" s="46"/>
      <c r="N19" s="46"/>
      <c r="O19" s="46"/>
      <c r="P19" s="46"/>
    </row>
    <row r="20" spans="1:25" ht="19.5" thickBot="1" x14ac:dyDescent="0.35">
      <c r="A20" s="13" t="s">
        <v>4</v>
      </c>
      <c r="B20" s="14"/>
      <c r="C20" s="10"/>
      <c r="D20" s="21">
        <v>0</v>
      </c>
      <c r="E20" s="22"/>
      <c r="F20" s="23">
        <v>0</v>
      </c>
      <c r="G20" s="24"/>
      <c r="H20" s="19">
        <f>D20*D17+F20*F17</f>
        <v>0</v>
      </c>
      <c r="I20" s="20"/>
      <c r="L20" s="54">
        <f>L17-H20</f>
        <v>80000</v>
      </c>
      <c r="M20" s="55"/>
      <c r="N20" s="56"/>
      <c r="O20" s="57"/>
      <c r="P20" s="58"/>
    </row>
    <row r="21" spans="1:25" x14ac:dyDescent="0.25">
      <c r="L21" s="51" t="s">
        <v>15</v>
      </c>
      <c r="M21" s="46"/>
      <c r="N21" s="46"/>
      <c r="O21" s="46"/>
      <c r="P21" s="46"/>
    </row>
    <row r="22" spans="1:25" ht="15.75" thickBot="1" x14ac:dyDescent="0.3">
      <c r="L22" s="46" t="s">
        <v>16</v>
      </c>
      <c r="M22" s="46"/>
      <c r="N22" s="46"/>
      <c r="O22" s="46"/>
      <c r="P22" s="46"/>
    </row>
    <row r="23" spans="1:25" ht="16.5" thickBot="1" x14ac:dyDescent="0.3">
      <c r="L23" s="54">
        <f>O39-H20</f>
        <v>82500</v>
      </c>
      <c r="M23" s="55"/>
      <c r="N23" s="56"/>
      <c r="O23" s="59"/>
    </row>
    <row r="24" spans="1:25" ht="19.5" thickBot="1" x14ac:dyDescent="0.35">
      <c r="A24" s="8"/>
      <c r="B24" s="30"/>
      <c r="C24" s="31"/>
      <c r="D24" s="43" t="s">
        <v>10</v>
      </c>
      <c r="E24" s="44"/>
      <c r="F24" s="45" t="s">
        <v>6</v>
      </c>
      <c r="G24" s="44"/>
    </row>
    <row r="25" spans="1:25" ht="19.5" thickBot="1" x14ac:dyDescent="0.35">
      <c r="A25" s="13" t="s">
        <v>8</v>
      </c>
      <c r="B25" s="14"/>
      <c r="C25" s="31"/>
      <c r="D25" s="32">
        <v>0.9</v>
      </c>
      <c r="E25" s="33"/>
      <c r="F25" s="34">
        <v>0.1</v>
      </c>
      <c r="G25" s="35"/>
      <c r="K25" s="60" t="s">
        <v>23</v>
      </c>
      <c r="L25" s="60"/>
      <c r="M25" s="61"/>
      <c r="N25" s="61"/>
      <c r="O25" s="61"/>
      <c r="P25" s="61"/>
      <c r="Q25" s="61"/>
      <c r="R25" s="61"/>
      <c r="S25" s="61"/>
      <c r="T25" s="61"/>
      <c r="U25" s="61"/>
      <c r="V25" s="62" t="s">
        <v>2</v>
      </c>
      <c r="W25" s="63"/>
      <c r="X25" s="62" t="s">
        <v>2</v>
      </c>
      <c r="Y25" s="63"/>
    </row>
    <row r="26" spans="1:25" ht="19.5" thickBot="1" x14ac:dyDescent="0.35">
      <c r="A26" s="13" t="s">
        <v>9</v>
      </c>
      <c r="B26" s="14"/>
      <c r="C26" s="31"/>
      <c r="D26" s="36">
        <v>0.12</v>
      </c>
      <c r="E26" s="37"/>
      <c r="F26" s="38">
        <v>0.88</v>
      </c>
      <c r="G26" s="39"/>
      <c r="K26" s="64" t="s">
        <v>17</v>
      </c>
      <c r="L26" s="65"/>
      <c r="M26" s="66" t="s">
        <v>18</v>
      </c>
      <c r="N26" s="67"/>
      <c r="O26" s="66" t="s">
        <v>19</v>
      </c>
      <c r="P26" s="67"/>
      <c r="Q26" s="66" t="s">
        <v>20</v>
      </c>
      <c r="R26" s="67"/>
      <c r="S26" s="66" t="s">
        <v>21</v>
      </c>
      <c r="T26" s="67"/>
      <c r="U26" s="61"/>
      <c r="V26" s="68" t="s">
        <v>3</v>
      </c>
      <c r="W26" s="69"/>
      <c r="X26" s="68" t="s">
        <v>4</v>
      </c>
      <c r="Y26" s="69"/>
    </row>
    <row r="27" spans="1:25" ht="16.5" thickBot="1" x14ac:dyDescent="0.3">
      <c r="K27" s="70" t="s">
        <v>25</v>
      </c>
      <c r="L27" s="71"/>
      <c r="M27" s="72"/>
      <c r="N27" s="73"/>
      <c r="O27" s="72"/>
      <c r="P27" s="73"/>
      <c r="Q27" s="72"/>
      <c r="R27" s="73"/>
      <c r="S27" s="74">
        <f>D25</f>
        <v>0.9</v>
      </c>
      <c r="T27" s="75"/>
      <c r="U27" s="61"/>
      <c r="V27" s="19">
        <f>D19*S27+F19*S28</f>
        <v>165000</v>
      </c>
      <c r="W27" s="20"/>
      <c r="X27" s="15">
        <f>D20*S27+F20*S28</f>
        <v>0</v>
      </c>
      <c r="Y27" s="76"/>
    </row>
    <row r="28" spans="1:25" ht="16.5" thickBot="1" x14ac:dyDescent="0.3">
      <c r="K28" s="15" t="s">
        <v>6</v>
      </c>
      <c r="L28" s="18"/>
      <c r="M28" s="77"/>
      <c r="N28" s="78"/>
      <c r="O28" s="77"/>
      <c r="P28" s="78"/>
      <c r="Q28" s="72"/>
      <c r="R28" s="73"/>
      <c r="S28" s="79">
        <f>F25</f>
        <v>0.1</v>
      </c>
      <c r="T28" s="80"/>
      <c r="U28" s="61"/>
      <c r="V28" s="61"/>
      <c r="W28" s="61"/>
      <c r="X28" s="61"/>
      <c r="Y28" s="61"/>
    </row>
    <row r="29" spans="1:25" ht="19.5" thickBot="1" x14ac:dyDescent="0.35">
      <c r="A29" s="40" t="s">
        <v>7</v>
      </c>
      <c r="B29" s="41"/>
      <c r="C29" s="18"/>
      <c r="D29" s="42">
        <v>10000</v>
      </c>
      <c r="K29" s="61"/>
      <c r="L29" s="61"/>
      <c r="M29" s="81"/>
      <c r="N29" s="81"/>
      <c r="O29" s="81"/>
      <c r="P29" s="81"/>
      <c r="Q29" s="82" t="s">
        <v>22</v>
      </c>
      <c r="R29" s="83"/>
      <c r="S29" s="81"/>
      <c r="T29" s="81"/>
      <c r="U29" s="61"/>
      <c r="V29" s="61"/>
      <c r="W29" s="61"/>
      <c r="X29" s="61"/>
      <c r="Y29" s="61"/>
    </row>
    <row r="30" spans="1:25" ht="16.5" thickBot="1" x14ac:dyDescent="0.3">
      <c r="K30" s="61"/>
      <c r="L30" s="61"/>
      <c r="M30" s="81"/>
      <c r="N30" s="81"/>
      <c r="O30" s="81"/>
      <c r="P30" s="81"/>
      <c r="Q30" s="84">
        <v>0.5</v>
      </c>
      <c r="R30" s="73"/>
      <c r="S30" s="81"/>
      <c r="T30" s="81"/>
      <c r="U30" s="61"/>
      <c r="V30" s="61"/>
      <c r="W30" s="61"/>
      <c r="X30" s="61"/>
      <c r="Y30" s="61"/>
    </row>
    <row r="31" spans="1:25" ht="16.5" thickBot="1" x14ac:dyDescent="0.3">
      <c r="K31" s="60" t="s">
        <v>24</v>
      </c>
      <c r="L31" s="60"/>
      <c r="M31" s="61"/>
      <c r="N31" s="61"/>
      <c r="O31" s="61"/>
      <c r="P31" s="61"/>
      <c r="Q31" s="61"/>
      <c r="R31" s="61"/>
      <c r="S31" s="61"/>
      <c r="T31" s="61"/>
      <c r="U31" s="61"/>
      <c r="V31" s="62" t="s">
        <v>2</v>
      </c>
      <c r="W31" s="63"/>
      <c r="X31" s="62" t="s">
        <v>2</v>
      </c>
      <c r="Y31" s="63"/>
    </row>
    <row r="32" spans="1:25" ht="19.5" thickBot="1" x14ac:dyDescent="0.35">
      <c r="K32" s="64" t="s">
        <v>17</v>
      </c>
      <c r="L32" s="65"/>
      <c r="M32" s="66" t="s">
        <v>18</v>
      </c>
      <c r="N32" s="67"/>
      <c r="O32" s="66" t="s">
        <v>19</v>
      </c>
      <c r="P32" s="67"/>
      <c r="Q32" s="66" t="s">
        <v>20</v>
      </c>
      <c r="R32" s="67"/>
      <c r="S32" s="66" t="s">
        <v>21</v>
      </c>
      <c r="T32" s="67"/>
      <c r="U32" s="61"/>
      <c r="V32" s="68" t="s">
        <v>3</v>
      </c>
      <c r="W32" s="69"/>
      <c r="X32" s="68" t="s">
        <v>4</v>
      </c>
      <c r="Y32" s="69"/>
    </row>
    <row r="33" spans="11:25" ht="16.5" thickBot="1" x14ac:dyDescent="0.3">
      <c r="K33" s="70" t="s">
        <v>25</v>
      </c>
      <c r="L33" s="71"/>
      <c r="M33" s="72"/>
      <c r="N33" s="73"/>
      <c r="O33" s="72"/>
      <c r="P33" s="73"/>
      <c r="Q33" s="72"/>
      <c r="R33" s="73"/>
      <c r="S33" s="74">
        <f>D26</f>
        <v>0.12</v>
      </c>
      <c r="T33" s="75"/>
      <c r="U33" s="61"/>
      <c r="V33" s="70">
        <f>D19*S33+F19*S34</f>
        <v>-108000</v>
      </c>
      <c r="W33" s="85"/>
      <c r="X33" s="19">
        <f>D20*S33+F20*S34</f>
        <v>0</v>
      </c>
      <c r="Y33" s="20"/>
    </row>
    <row r="34" spans="11:25" ht="16.5" thickBot="1" x14ac:dyDescent="0.3">
      <c r="K34" s="15" t="s">
        <v>6</v>
      </c>
      <c r="L34" s="18"/>
      <c r="M34" s="77"/>
      <c r="N34" s="78"/>
      <c r="O34" s="77"/>
      <c r="P34" s="78"/>
      <c r="Q34" s="72"/>
      <c r="R34" s="73"/>
      <c r="S34" s="79">
        <f>F26</f>
        <v>0.88</v>
      </c>
      <c r="T34" s="80"/>
      <c r="U34" s="61"/>
      <c r="V34" s="61"/>
      <c r="W34" s="61"/>
      <c r="X34" s="61"/>
      <c r="Y34" s="61"/>
    </row>
    <row r="35" spans="11:25" ht="19.5" thickBot="1" x14ac:dyDescent="0.35">
      <c r="K35" s="61"/>
      <c r="L35" s="61"/>
      <c r="M35" s="81"/>
      <c r="N35" s="81"/>
      <c r="O35" s="81"/>
      <c r="P35" s="81"/>
      <c r="Q35" s="82" t="s">
        <v>22</v>
      </c>
      <c r="R35" s="83"/>
      <c r="S35" s="81"/>
      <c r="T35" s="81"/>
      <c r="U35" s="61"/>
      <c r="V35" s="61"/>
      <c r="W35" s="61"/>
      <c r="X35" s="61"/>
      <c r="Y35" s="61"/>
    </row>
    <row r="36" spans="11:25" ht="16.5" thickBot="1" x14ac:dyDescent="0.3">
      <c r="K36" s="61"/>
      <c r="L36" s="61"/>
      <c r="M36" s="81"/>
      <c r="N36" s="81"/>
      <c r="O36" s="81"/>
      <c r="P36" s="81"/>
      <c r="Q36" s="84">
        <v>0.5</v>
      </c>
      <c r="R36" s="73"/>
      <c r="S36" s="81"/>
      <c r="T36" s="81"/>
      <c r="U36" s="61"/>
      <c r="V36" s="61"/>
      <c r="W36" s="61"/>
      <c r="X36" s="61"/>
      <c r="Y36" s="61"/>
    </row>
    <row r="38" spans="11:25" ht="15.75" thickBot="1" x14ac:dyDescent="0.3"/>
    <row r="39" spans="11:25" ht="19.5" thickBot="1" x14ac:dyDescent="0.35">
      <c r="K39" s="40" t="s">
        <v>26</v>
      </c>
      <c r="L39" s="86"/>
      <c r="M39" s="86"/>
      <c r="N39" s="87"/>
      <c r="O39" s="88">
        <f>V27*Q30+X33*Q36</f>
        <v>82500</v>
      </c>
    </row>
    <row r="40" spans="11:25" ht="19.5" thickBot="1" x14ac:dyDescent="0.35">
      <c r="K40" s="89" t="s">
        <v>27</v>
      </c>
      <c r="L40" s="90"/>
      <c r="M40" s="90"/>
      <c r="N40" s="91"/>
      <c r="O40" s="92">
        <f>O39-D29</f>
        <v>72500</v>
      </c>
    </row>
    <row r="41" spans="11:25" ht="19.5" thickBot="1" x14ac:dyDescent="0.35">
      <c r="K41" s="89" t="s">
        <v>28</v>
      </c>
      <c r="L41" s="90"/>
      <c r="M41" s="90"/>
      <c r="N41" s="91"/>
      <c r="O41" s="93">
        <f>O40</f>
        <v>72500</v>
      </c>
    </row>
  </sheetData>
  <mergeCells count="86">
    <mergeCell ref="Q36:R36"/>
    <mergeCell ref="K39:N39"/>
    <mergeCell ref="K40:N40"/>
    <mergeCell ref="K41:N41"/>
    <mergeCell ref="K34:L34"/>
    <mergeCell ref="M34:N34"/>
    <mergeCell ref="O34:P34"/>
    <mergeCell ref="Q34:R34"/>
    <mergeCell ref="S34:T34"/>
    <mergeCell ref="Q35:R35"/>
    <mergeCell ref="X32:Y32"/>
    <mergeCell ref="K33:L33"/>
    <mergeCell ref="M33:N33"/>
    <mergeCell ref="O33:P33"/>
    <mergeCell ref="Q33:R33"/>
    <mergeCell ref="S33:T33"/>
    <mergeCell ref="V33:W33"/>
    <mergeCell ref="X33:Y33"/>
    <mergeCell ref="Q30:R30"/>
    <mergeCell ref="K31:L31"/>
    <mergeCell ref="V31:W31"/>
    <mergeCell ref="X31:Y31"/>
    <mergeCell ref="K32:L32"/>
    <mergeCell ref="M32:N32"/>
    <mergeCell ref="O32:P32"/>
    <mergeCell ref="Q32:R32"/>
    <mergeCell ref="S32:T32"/>
    <mergeCell ref="V32:W32"/>
    <mergeCell ref="K28:L28"/>
    <mergeCell ref="M28:N28"/>
    <mergeCell ref="O28:P28"/>
    <mergeCell ref="Q28:R28"/>
    <mergeCell ref="S28:T28"/>
    <mergeCell ref="Q29:R29"/>
    <mergeCell ref="X26:Y26"/>
    <mergeCell ref="K27:L27"/>
    <mergeCell ref="M27:N27"/>
    <mergeCell ref="O27:P27"/>
    <mergeCell ref="Q27:R27"/>
    <mergeCell ref="S27:T27"/>
    <mergeCell ref="V27:W27"/>
    <mergeCell ref="X27:Y27"/>
    <mergeCell ref="K26:L26"/>
    <mergeCell ref="M26:N26"/>
    <mergeCell ref="O26:P26"/>
    <mergeCell ref="Q26:R26"/>
    <mergeCell ref="S26:T26"/>
    <mergeCell ref="V26:W26"/>
    <mergeCell ref="L21:P21"/>
    <mergeCell ref="L22:P22"/>
    <mergeCell ref="L23:N23"/>
    <mergeCell ref="K25:L25"/>
    <mergeCell ref="V25:W25"/>
    <mergeCell ref="X25:Y25"/>
    <mergeCell ref="A26:C26"/>
    <mergeCell ref="D26:E26"/>
    <mergeCell ref="F26:G26"/>
    <mergeCell ref="A29:C29"/>
    <mergeCell ref="L15:O15"/>
    <mergeCell ref="L16:P16"/>
    <mergeCell ref="L17:N17"/>
    <mergeCell ref="L18:O18"/>
    <mergeCell ref="L19:P19"/>
    <mergeCell ref="L20:N20"/>
    <mergeCell ref="A24:C24"/>
    <mergeCell ref="D24:E24"/>
    <mergeCell ref="F24:G24"/>
    <mergeCell ref="A25:C25"/>
    <mergeCell ref="D25:E25"/>
    <mergeCell ref="F25:G25"/>
    <mergeCell ref="H18:I18"/>
    <mergeCell ref="A19:C19"/>
    <mergeCell ref="D19:E19"/>
    <mergeCell ref="F19:G19"/>
    <mergeCell ref="H19:I19"/>
    <mergeCell ref="A20:C20"/>
    <mergeCell ref="D20:E20"/>
    <mergeCell ref="F20:G20"/>
    <mergeCell ref="H20:I20"/>
    <mergeCell ref="A12:C12"/>
    <mergeCell ref="D16:G16"/>
    <mergeCell ref="D17:E17"/>
    <mergeCell ref="F17:G17"/>
    <mergeCell ref="A18:C18"/>
    <mergeCell ref="D18:E18"/>
    <mergeCell ref="F18:G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2020-09-07T23:07:18Z</dcterms:modified>
</cp:coreProperties>
</file>