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ive Guille\Guille Aula virtual IO\Ejercicios Teoría de la decisión\"/>
    </mc:Choice>
  </mc:AlternateContent>
  <bookViews>
    <workbookView xWindow="0" yWindow="0" windowWidth="28800" windowHeight="12375"/>
  </bookViews>
  <sheets>
    <sheet name="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1" l="1"/>
  <c r="N27" i="1"/>
  <c r="K27" i="1"/>
  <c r="J27" i="1"/>
  <c r="I27" i="1"/>
  <c r="H27" i="1"/>
  <c r="I41" i="1" l="1"/>
  <c r="I39" i="1"/>
  <c r="J29" i="1" l="1"/>
  <c r="L29" i="1" s="1"/>
  <c r="I29" i="1"/>
  <c r="I35" i="1" s="1"/>
  <c r="H29" i="1"/>
  <c r="N29" i="1" s="1"/>
  <c r="J28" i="1"/>
  <c r="J34" i="1" s="1"/>
  <c r="I28" i="1"/>
  <c r="I34" i="1" s="1"/>
  <c r="H28" i="1"/>
  <c r="N28" i="1" s="1"/>
  <c r="L27" i="1"/>
  <c r="I33" i="1"/>
  <c r="H33" i="1" l="1"/>
  <c r="J33" i="1"/>
  <c r="J35" i="1"/>
  <c r="K28" i="1"/>
  <c r="K29" i="1"/>
  <c r="L28" i="1"/>
  <c r="H34" i="1"/>
  <c r="K34" i="1" s="1"/>
  <c r="O28" i="1" s="1"/>
  <c r="H35" i="1"/>
  <c r="M27" i="1"/>
  <c r="M28" i="1"/>
  <c r="M29" i="1"/>
  <c r="K35" i="1" l="1"/>
  <c r="O29" i="1" s="1"/>
  <c r="K33" i="1"/>
  <c r="O27" i="1" s="1"/>
</calcChain>
</file>

<file path=xl/sharedStrings.xml><?xml version="1.0" encoding="utf-8"?>
<sst xmlns="http://schemas.openxmlformats.org/spreadsheetml/2006/main" count="34" uniqueCount="19">
  <si>
    <t>DATOS INICIALES</t>
  </si>
  <si>
    <t>RESULTADOS</t>
  </si>
  <si>
    <t>Alfa = 0.25</t>
  </si>
  <si>
    <t>Productos</t>
  </si>
  <si>
    <t>H1 (50%)</t>
  </si>
  <si>
    <t>H2  (25%)</t>
  </si>
  <si>
    <t>H3  (25%)</t>
  </si>
  <si>
    <t>Valor esperado</t>
  </si>
  <si>
    <t>Hurwicz - Optimismo relativo</t>
  </si>
  <si>
    <t>Wald - Pesimista</t>
  </si>
  <si>
    <t>Lagrange - Igual probabilidad</t>
  </si>
  <si>
    <t>Savage - Mínimo arrepentimiento</t>
  </si>
  <si>
    <t>A</t>
  </si>
  <si>
    <t>B</t>
  </si>
  <si>
    <t>C</t>
  </si>
  <si>
    <t>Arrepentimientos</t>
  </si>
  <si>
    <t>Ganancia con inf perf</t>
  </si>
  <si>
    <t>Ganancia sin compra de inf extra</t>
  </si>
  <si>
    <t>Valor de la información perfecta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</si>
</sst>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FFFF"/>
      <name val="Calibri"/>
    </font>
    <font>
      <b/>
      <sz val="16"/>
      <color rgb="FFFFFFFF"/>
      <name val="Calibri"/>
      <family val="2"/>
    </font>
    <font>
      <b/>
      <sz val="10"/>
      <color rgb="FFFFFFFF"/>
      <name val="Calibri"/>
      <family val="2"/>
    </font>
    <font>
      <sz val="16"/>
      <color rgb="FF000000"/>
      <name val="Calibri"/>
    </font>
    <font>
      <sz val="10"/>
      <color rgb="FF000000"/>
      <name val="Calibri"/>
      <family val="2"/>
    </font>
    <font>
      <sz val="10"/>
      <color rgb="FF00B050"/>
      <name val="Calibri"/>
      <family val="2"/>
    </font>
    <font>
      <b/>
      <sz val="11"/>
      <color rgb="FFFFFFFF"/>
      <name val="Calibri"/>
      <family val="2"/>
    </font>
    <font>
      <sz val="16"/>
      <color rgb="FF00B050"/>
      <name val="Calibri"/>
      <family val="2"/>
    </font>
    <font>
      <b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164" fontId="5" fillId="3" borderId="3" xfId="0" applyNumberFormat="1" applyFont="1" applyFill="1" applyBorder="1" applyAlignment="1">
      <alignment horizontal="left" vertical="center" wrapText="1" readingOrder="1"/>
    </xf>
    <xf numFmtId="164" fontId="6" fillId="3" borderId="3" xfId="0" applyNumberFormat="1" applyFont="1" applyFill="1" applyBorder="1" applyAlignment="1">
      <alignment horizontal="left" vertical="center" wrapText="1" readingOrder="1"/>
    </xf>
    <xf numFmtId="164" fontId="7" fillId="3" borderId="3" xfId="0" applyNumberFormat="1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164" fontId="5" fillId="4" borderId="4" xfId="0" applyNumberFormat="1" applyFont="1" applyFill="1" applyBorder="1" applyAlignment="1">
      <alignment horizontal="left" vertical="center" wrapText="1" readingOrder="1"/>
    </xf>
    <xf numFmtId="164" fontId="7" fillId="4" borderId="4" xfId="0" applyNumberFormat="1" applyFont="1" applyFill="1" applyBorder="1" applyAlignment="1">
      <alignment horizontal="left" vertical="center" wrapText="1" readingOrder="1"/>
    </xf>
    <xf numFmtId="164" fontId="6" fillId="4" borderId="4" xfId="0" applyNumberFormat="1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164" fontId="5" fillId="3" borderId="4" xfId="0" applyNumberFormat="1" applyFont="1" applyFill="1" applyBorder="1" applyAlignment="1">
      <alignment horizontal="left" vertical="center" wrapText="1" readingOrder="1"/>
    </xf>
    <xf numFmtId="164" fontId="6" fillId="3" borderId="4" xfId="0" applyNumberFormat="1" applyFont="1" applyFill="1" applyBorder="1" applyAlignment="1">
      <alignment horizontal="left" vertical="center" wrapText="1" readingOrder="1"/>
    </xf>
    <xf numFmtId="164" fontId="7" fillId="3" borderId="4" xfId="0" applyNumberFormat="1" applyFont="1" applyFill="1" applyBorder="1" applyAlignment="1">
      <alignment horizontal="left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164" fontId="9" fillId="4" borderId="4" xfId="0" applyNumberFormat="1" applyFont="1" applyFill="1" applyBorder="1" applyAlignment="1">
      <alignment horizontal="left" vertical="center" wrapText="1" readingOrder="1"/>
    </xf>
    <xf numFmtId="164" fontId="0" fillId="0" borderId="5" xfId="0" applyNumberFormat="1" applyBorder="1"/>
    <xf numFmtId="0" fontId="0" fillId="0" borderId="0" xfId="0" applyAlignment="1">
      <alignment horizontal="right"/>
    </xf>
    <xf numFmtId="4" fontId="0" fillId="5" borderId="5" xfId="0" applyNumberFormat="1" applyFill="1" applyBorder="1"/>
    <xf numFmtId="0" fontId="0" fillId="0" borderId="0" xfId="0" applyAlignment="1">
      <alignment horizontal="right"/>
    </xf>
    <xf numFmtId="0" fontId="10" fillId="5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0</xdr:row>
      <xdr:rowOff>190499</xdr:rowOff>
    </xdr:from>
    <xdr:to>
      <xdr:col>8</xdr:col>
      <xdr:colOff>404983</xdr:colOff>
      <xdr:row>23</xdr:row>
      <xdr:rowOff>171382</xdr:rowOff>
    </xdr:to>
    <xdr:grpSp>
      <xdr:nvGrpSpPr>
        <xdr:cNvPr id="2" name="Grupo 1"/>
        <xdr:cNvGrpSpPr/>
      </xdr:nvGrpSpPr>
      <xdr:grpSpPr>
        <a:xfrm>
          <a:off x="238124" y="190499"/>
          <a:ext cx="7182229" cy="4362383"/>
          <a:chOff x="238124" y="190499"/>
          <a:chExt cx="6948659" cy="4362383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4" y="190499"/>
            <a:ext cx="6948659" cy="3990976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4037" b="-1"/>
          <a:stretch/>
        </xdr:blipFill>
        <xdr:spPr>
          <a:xfrm>
            <a:off x="266700" y="4086225"/>
            <a:ext cx="6552381" cy="46665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229914</xdr:colOff>
      <xdr:row>29</xdr:row>
      <xdr:rowOff>65689</xdr:rowOff>
    </xdr:from>
    <xdr:to>
      <xdr:col>4</xdr:col>
      <xdr:colOff>111673</xdr:colOff>
      <xdr:row>34</xdr:row>
      <xdr:rowOff>262759</xdr:rowOff>
    </xdr:to>
    <xdr:sp macro="" textlink="">
      <xdr:nvSpPr>
        <xdr:cNvPr id="5" name="Rectángulo 4"/>
        <xdr:cNvSpPr/>
      </xdr:nvSpPr>
      <xdr:spPr>
        <a:xfrm>
          <a:off x="229914" y="6009289"/>
          <a:ext cx="2844034" cy="142579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wrap="square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FUNCIONES DE COMPENSACIONES</a:t>
          </a:r>
        </a:p>
        <a:p>
          <a:r>
            <a:rPr lang="es-ES" sz="1200"/>
            <a:t>P/A: C</a:t>
          </a:r>
          <a:r>
            <a:rPr lang="es-ES" sz="1200" baseline="0"/>
            <a:t> (A): (1.000.000/200)*Px-1.000.000</a:t>
          </a:r>
          <a:endParaRPr lang="es-ES" sz="12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P/A: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(A): (5000)*Px-1.000.000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P/B: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(B): (1.000.000/250)*Px-1.000.000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P/B: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(B): (4000)*Px-1.000.000</a:t>
          </a: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P/C: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(C): (1.000.000/400)*Px-1.000.000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P/C: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(C): (2500)*Px-1.000.000</a:t>
          </a: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O41"/>
  <sheetViews>
    <sheetView showGridLines="0" tabSelected="1" topLeftCell="A16" zoomScale="115" zoomScaleNormal="115" workbookViewId="0">
      <selection activeCell="I41" sqref="I41"/>
    </sheetView>
  </sheetViews>
  <sheetFormatPr baseColWidth="10" defaultRowHeight="15" x14ac:dyDescent="0.25"/>
  <cols>
    <col min="1" max="1" width="3.5703125" customWidth="1"/>
    <col min="2" max="2" width="14.7109375" customWidth="1"/>
    <col min="3" max="3" width="12.7109375" bestFit="1" customWidth="1"/>
    <col min="4" max="5" width="13.42578125" bestFit="1" customWidth="1"/>
    <col min="7" max="7" width="16" customWidth="1"/>
    <col min="8" max="10" width="20" bestFit="1" customWidth="1"/>
    <col min="11" max="11" width="17.28515625" bestFit="1" customWidth="1"/>
    <col min="12" max="12" width="16.85546875" bestFit="1" customWidth="1"/>
    <col min="13" max="13" width="16.85546875" customWidth="1"/>
    <col min="14" max="15" width="16.85546875" bestFit="1" customWidth="1"/>
  </cols>
  <sheetData>
    <row r="24" spans="2:15" x14ac:dyDescent="0.25">
      <c r="B24" t="s">
        <v>0</v>
      </c>
      <c r="G24" t="s">
        <v>1</v>
      </c>
    </row>
    <row r="25" spans="2:15" ht="15.75" thickBot="1" x14ac:dyDescent="0.3">
      <c r="L25" s="1" t="s">
        <v>2</v>
      </c>
    </row>
    <row r="26" spans="2:15" ht="26.25" thickBot="1" x14ac:dyDescent="0.3">
      <c r="B26" s="2" t="s">
        <v>3</v>
      </c>
      <c r="C26" s="3" t="s">
        <v>4</v>
      </c>
      <c r="D26" s="3" t="s">
        <v>5</v>
      </c>
      <c r="E26" s="3" t="s">
        <v>6</v>
      </c>
      <c r="G26" s="2" t="s">
        <v>3</v>
      </c>
      <c r="H26" s="3" t="s">
        <v>4</v>
      </c>
      <c r="I26" s="3" t="s">
        <v>5</v>
      </c>
      <c r="J26" s="3" t="s">
        <v>6</v>
      </c>
      <c r="K26" s="23" t="s">
        <v>7</v>
      </c>
      <c r="L26" s="4" t="s">
        <v>8</v>
      </c>
      <c r="M26" s="4" t="s">
        <v>9</v>
      </c>
      <c r="N26" s="4" t="s">
        <v>10</v>
      </c>
      <c r="O26" s="4" t="s">
        <v>11</v>
      </c>
    </row>
    <row r="27" spans="2:15" ht="22.5" thickTop="1" thickBot="1" x14ac:dyDescent="0.3">
      <c r="B27" s="5" t="s">
        <v>12</v>
      </c>
      <c r="C27" s="5">
        <v>300</v>
      </c>
      <c r="D27" s="5">
        <v>350</v>
      </c>
      <c r="E27" s="5">
        <v>400</v>
      </c>
      <c r="G27" s="5" t="s">
        <v>12</v>
      </c>
      <c r="H27" s="6">
        <f>(1000000/200)*C27-1000000</f>
        <v>500000</v>
      </c>
      <c r="I27" s="6">
        <f>(1000000/200)*D27-1000000</f>
        <v>750000</v>
      </c>
      <c r="J27" s="6">
        <f>(1000000/200)*E27-1000000</f>
        <v>1000000</v>
      </c>
      <c r="K27" s="7">
        <f>H27*0.5+I27*0.25+J27*0.25</f>
        <v>687500</v>
      </c>
      <c r="L27" s="7">
        <f>0.25*J27+0.75*H27</f>
        <v>625000</v>
      </c>
      <c r="M27" s="8">
        <f>MIN(H27:J27)</f>
        <v>500000</v>
      </c>
      <c r="N27" s="7">
        <f>AVERAGE(H27:J27)</f>
        <v>750000</v>
      </c>
      <c r="O27" s="7">
        <f>K33</f>
        <v>400000</v>
      </c>
    </row>
    <row r="28" spans="2:15" ht="21.75" thickBot="1" x14ac:dyDescent="0.3">
      <c r="B28" s="9" t="s">
        <v>13</v>
      </c>
      <c r="C28" s="9">
        <v>350</v>
      </c>
      <c r="D28" s="9">
        <v>400</v>
      </c>
      <c r="E28" s="9">
        <v>600</v>
      </c>
      <c r="G28" s="9" t="s">
        <v>13</v>
      </c>
      <c r="H28" s="10">
        <f>(1000000/250)*C28-1000000</f>
        <v>400000</v>
      </c>
      <c r="I28" s="10">
        <f t="shared" ref="I28:J28" si="0">(1000000/250)*D28-1000000</f>
        <v>600000</v>
      </c>
      <c r="J28" s="10">
        <f t="shared" si="0"/>
        <v>1400000</v>
      </c>
      <c r="K28" s="11">
        <f>H28*0.5+I28*0.25+J28*0.25</f>
        <v>700000</v>
      </c>
      <c r="L28" s="12">
        <f>0.25*J28+0.75*H28</f>
        <v>650000</v>
      </c>
      <c r="M28" s="12">
        <f t="shared" ref="M28:M29" si="1">MIN(H28:J28)</f>
        <v>400000</v>
      </c>
      <c r="N28" s="11">
        <f t="shared" ref="N28:N29" si="2">AVERAGE(H28:J28)</f>
        <v>800000</v>
      </c>
      <c r="O28" s="11">
        <f t="shared" ref="O28:O29" si="3">K34</f>
        <v>150000</v>
      </c>
    </row>
    <row r="29" spans="2:15" ht="21.75" thickBot="1" x14ac:dyDescent="0.3">
      <c r="B29" s="13" t="s">
        <v>14</v>
      </c>
      <c r="C29" s="13">
        <v>600</v>
      </c>
      <c r="D29" s="13">
        <v>600</v>
      </c>
      <c r="E29" s="13">
        <v>900</v>
      </c>
      <c r="G29" s="13" t="s">
        <v>14</v>
      </c>
      <c r="H29" s="14">
        <f>(1000000/400)*C29-1000000</f>
        <v>500000</v>
      </c>
      <c r="I29" s="14">
        <f t="shared" ref="I29:J29" si="4">(1000000/400)*D29-1000000</f>
        <v>500000</v>
      </c>
      <c r="J29" s="14">
        <f t="shared" si="4"/>
        <v>1250000</v>
      </c>
      <c r="K29" s="15">
        <f>H29*0.5+I29*0.25+J29*0.25</f>
        <v>687500</v>
      </c>
      <c r="L29" s="16">
        <f>0.25*J29+0.75*H29</f>
        <v>687500</v>
      </c>
      <c r="M29" s="16">
        <f t="shared" si="1"/>
        <v>500000</v>
      </c>
      <c r="N29" s="15">
        <f t="shared" si="2"/>
        <v>750000</v>
      </c>
      <c r="O29" s="15">
        <f t="shared" si="3"/>
        <v>250000</v>
      </c>
    </row>
    <row r="31" spans="2:15" ht="15.75" thickBot="1" x14ac:dyDescent="0.3">
      <c r="G31" t="s">
        <v>15</v>
      </c>
    </row>
    <row r="32" spans="2:15" ht="21.75" thickBot="1" x14ac:dyDescent="0.3">
      <c r="G32" s="2" t="s">
        <v>3</v>
      </c>
      <c r="H32" s="3" t="s">
        <v>4</v>
      </c>
      <c r="I32" s="3" t="s">
        <v>5</v>
      </c>
      <c r="J32" s="3" t="s">
        <v>6</v>
      </c>
      <c r="K32" s="17" t="s">
        <v>9</v>
      </c>
    </row>
    <row r="33" spans="7:11" ht="22.5" thickTop="1" thickBot="1" x14ac:dyDescent="0.3">
      <c r="G33" s="5" t="s">
        <v>12</v>
      </c>
      <c r="H33" s="6">
        <f>MAX($H$27:$H$29)-H27</f>
        <v>0</v>
      </c>
      <c r="I33" s="6">
        <f>MAX($I$27:$I$29)-I27</f>
        <v>0</v>
      </c>
      <c r="J33" s="6">
        <f>MAX($J$27:$J$29)-J27</f>
        <v>400000</v>
      </c>
      <c r="K33" s="6">
        <f>MAX(H33:J33)</f>
        <v>400000</v>
      </c>
    </row>
    <row r="34" spans="7:11" ht="21.75" thickBot="1" x14ac:dyDescent="0.3">
      <c r="G34" s="9" t="s">
        <v>13</v>
      </c>
      <c r="H34" s="10">
        <f>MAX($H$27:$H$29)-H28</f>
        <v>100000</v>
      </c>
      <c r="I34" s="10">
        <f>MAX($I$27:$I$29)-I28</f>
        <v>150000</v>
      </c>
      <c r="J34" s="10">
        <f>MAX($J$27:$J$29)-J28</f>
        <v>0</v>
      </c>
      <c r="K34" s="18">
        <f t="shared" ref="K34:K35" si="5">MAX(H34:J34)</f>
        <v>150000</v>
      </c>
    </row>
    <row r="35" spans="7:11" ht="21.75" thickBot="1" x14ac:dyDescent="0.3">
      <c r="G35" s="13" t="s">
        <v>14</v>
      </c>
      <c r="H35" s="14">
        <f>MAX($H$27:$H$29)-H29</f>
        <v>0</v>
      </c>
      <c r="I35" s="14">
        <f>MAX($I$27:$I$29)-I29</f>
        <v>250000</v>
      </c>
      <c r="J35" s="14">
        <f>MAX($J$27:$J$29)-J29</f>
        <v>150000</v>
      </c>
      <c r="K35" s="14">
        <f t="shared" si="5"/>
        <v>250000</v>
      </c>
    </row>
    <row r="38" spans="7:11" x14ac:dyDescent="0.25">
      <c r="G38" s="22" t="s">
        <v>16</v>
      </c>
      <c r="H38" s="22"/>
      <c r="I38" s="19">
        <f>H29*0.5+I27*0.25+J28*0.25</f>
        <v>787500</v>
      </c>
    </row>
    <row r="39" spans="7:11" x14ac:dyDescent="0.25">
      <c r="G39" s="22" t="s">
        <v>17</v>
      </c>
      <c r="H39" s="22"/>
      <c r="I39" s="19">
        <f>K28</f>
        <v>700000</v>
      </c>
    </row>
    <row r="40" spans="7:11" x14ac:dyDescent="0.25">
      <c r="G40" s="20"/>
      <c r="H40" s="20"/>
    </row>
    <row r="41" spans="7:11" x14ac:dyDescent="0.25">
      <c r="G41" s="22" t="s">
        <v>18</v>
      </c>
      <c r="H41" s="22"/>
      <c r="I41" s="21">
        <f>I38-I39</f>
        <v>87500</v>
      </c>
    </row>
  </sheetData>
  <mergeCells count="3">
    <mergeCell ref="G38:H38"/>
    <mergeCell ref="G39:H39"/>
    <mergeCell ref="G41:H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2020-08-12T22:51:52Z</dcterms:created>
  <dcterms:modified xsi:type="dcterms:W3CDTF">2020-08-26T16:47:50Z</dcterms:modified>
</cp:coreProperties>
</file>