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40" i="1" l="1"/>
  <c r="G33" i="1"/>
  <c r="C33" i="1"/>
  <c r="J24" i="1"/>
  <c r="I24" i="1"/>
  <c r="H26" i="1"/>
  <c r="H24" i="1"/>
  <c r="G24" i="1"/>
  <c r="F27" i="1"/>
  <c r="E26" i="1"/>
  <c r="F26" i="1"/>
  <c r="D25" i="1"/>
  <c r="E25" i="1"/>
  <c r="F25" i="1"/>
  <c r="F24" i="1"/>
  <c r="D24" i="1"/>
  <c r="E24" i="1"/>
  <c r="C24" i="1"/>
  <c r="F29" i="1"/>
  <c r="E28" i="1"/>
  <c r="E29" i="1"/>
  <c r="D27" i="1"/>
  <c r="D28" i="1"/>
  <c r="D29" i="1"/>
  <c r="C29" i="1"/>
  <c r="C27" i="1"/>
  <c r="C28" i="1"/>
  <c r="C26" i="1"/>
  <c r="F28" i="1"/>
  <c r="E27" i="1"/>
  <c r="D26" i="1"/>
  <c r="C25" i="1"/>
  <c r="F38" i="1" l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C38" i="1"/>
  <c r="C37" i="1"/>
  <c r="C36" i="1"/>
  <c r="C35" i="1"/>
  <c r="C34" i="1"/>
  <c r="I27" i="1"/>
  <c r="H28" i="1"/>
  <c r="J25" i="1"/>
  <c r="J26" i="1"/>
  <c r="C15" i="1"/>
  <c r="G35" i="1" l="1"/>
  <c r="K26" i="1" s="1"/>
  <c r="G34" i="1"/>
  <c r="K25" i="1" s="1"/>
  <c r="G37" i="1"/>
  <c r="K28" i="1" s="1"/>
  <c r="G38" i="1"/>
  <c r="K29" i="1" s="1"/>
  <c r="K24" i="1"/>
  <c r="G36" i="1"/>
  <c r="K27" i="1" s="1"/>
  <c r="G25" i="1"/>
  <c r="J29" i="1"/>
  <c r="G26" i="1"/>
  <c r="I28" i="1"/>
  <c r="I25" i="1"/>
  <c r="J27" i="1"/>
  <c r="H25" i="1"/>
  <c r="J28" i="1"/>
  <c r="H27" i="1"/>
  <c r="I26" i="1"/>
  <c r="G29" i="1"/>
  <c r="H29" i="1"/>
  <c r="G28" i="1"/>
  <c r="G27" i="1"/>
  <c r="G41" i="1" s="1"/>
  <c r="G42" i="1" s="1"/>
  <c r="I29" i="1"/>
</calcChain>
</file>

<file path=xl/sharedStrings.xml><?xml version="1.0" encoding="utf-8"?>
<sst xmlns="http://schemas.openxmlformats.org/spreadsheetml/2006/main" count="20" uniqueCount="18">
  <si>
    <t>Probabilidad</t>
  </si>
  <si>
    <t>Valor esperado</t>
  </si>
  <si>
    <t>Hurwicz - Optimismo relativo</t>
  </si>
  <si>
    <t>Wald - Pesimista</t>
  </si>
  <si>
    <t>Lagrange - Igual probabilidad</t>
  </si>
  <si>
    <t>Savage - Mínimo arrepentimiento</t>
  </si>
  <si>
    <t>Arrepentimientos</t>
  </si>
  <si>
    <t>Alfa=0,25</t>
  </si>
  <si>
    <t>Valor de la información perfecta</t>
  </si>
  <si>
    <t>Ganancia sin compra de info extra</t>
  </si>
  <si>
    <t>Demanda de docenas</t>
  </si>
  <si>
    <t>Beneficio por docena</t>
  </si>
  <si>
    <t>Faltante por docena</t>
  </si>
  <si>
    <t>Por insumo no usado</t>
  </si>
  <si>
    <t>Por docena no usada</t>
  </si>
  <si>
    <t>Docenas demandadas</t>
  </si>
  <si>
    <t>Demanda /
Compra</t>
  </si>
  <si>
    <t>Ganancia con información perfecta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</si>
</sst>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€"/>
    <numFmt numFmtId="165" formatCode="#,##0\ _€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5" fillId="3" borderId="4" xfId="0" applyNumberFormat="1" applyFont="1" applyFill="1" applyBorder="1" applyAlignment="1">
      <alignment horizontal="left" vertical="center" wrapText="1" readingOrder="1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1" xfId="0" applyNumberFormat="1" applyFont="1" applyBorder="1"/>
    <xf numFmtId="4" fontId="6" fillId="6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1" fillId="0" borderId="0" xfId="0" applyFont="1"/>
    <xf numFmtId="165" fontId="3" fillId="7" borderId="4" xfId="0" applyNumberFormat="1" applyFont="1" applyFill="1" applyBorder="1" applyAlignment="1">
      <alignment horizontal="left" vertical="center" wrapText="1" readingOrder="1"/>
    </xf>
    <xf numFmtId="165" fontId="3" fillId="4" borderId="4" xfId="0" applyNumberFormat="1" applyFont="1" applyFill="1" applyBorder="1" applyAlignment="1">
      <alignment horizontal="left" vertical="center" wrapText="1" readingOrder="1"/>
    </xf>
    <xf numFmtId="165" fontId="3" fillId="8" borderId="5" xfId="0" applyNumberFormat="1" applyFont="1" applyFill="1" applyBorder="1" applyAlignment="1">
      <alignment horizontal="left" vertical="center" wrapText="1" readingOrder="1"/>
    </xf>
    <xf numFmtId="165" fontId="5" fillId="3" borderId="4" xfId="0" applyNumberFormat="1" applyFont="1" applyFill="1" applyBorder="1" applyAlignment="1">
      <alignment horizontal="left" vertical="center" wrapText="1" readingOrder="1"/>
    </xf>
    <xf numFmtId="0" fontId="0" fillId="0" borderId="6" xfId="0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165" fontId="4" fillId="6" borderId="4" xfId="0" applyNumberFormat="1" applyFont="1" applyFill="1" applyBorder="1" applyAlignment="1">
      <alignment horizontal="left" vertical="center" wrapText="1" readingOrder="1"/>
    </xf>
    <xf numFmtId="165" fontId="3" fillId="5" borderId="5" xfId="0" applyNumberFormat="1" applyFont="1" applyFill="1" applyBorder="1" applyAlignment="1">
      <alignment horizontal="center" vertical="center" wrapText="1" readingOrder="1"/>
    </xf>
    <xf numFmtId="164" fontId="5" fillId="6" borderId="4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47625</xdr:rowOff>
    </xdr:from>
    <xdr:to>
      <xdr:col>7</xdr:col>
      <xdr:colOff>1051323</xdr:colOff>
      <xdr:row>10</xdr:row>
      <xdr:rowOff>111095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6" y="238125"/>
          <a:ext cx="5848350" cy="1777970"/>
        </a:xfrm>
        <a:prstGeom prst="rect">
          <a:avLst/>
        </a:prstGeom>
      </xdr:spPr>
    </xdr:pic>
    <xdr:clientData/>
  </xdr:twoCellAnchor>
  <xdr:twoCellAnchor>
    <xdr:from>
      <xdr:col>6</xdr:col>
      <xdr:colOff>57154</xdr:colOff>
      <xdr:row>11</xdr:row>
      <xdr:rowOff>54771</xdr:rowOff>
    </xdr:from>
    <xdr:to>
      <xdr:col>9</xdr:col>
      <xdr:colOff>881065</xdr:colOff>
      <xdr:row>19</xdr:row>
      <xdr:rowOff>154782</xdr:rowOff>
    </xdr:to>
    <xdr:sp macro="" textlink="">
      <xdr:nvSpPr>
        <xdr:cNvPr id="3" name="Rectángulo 1"/>
        <xdr:cNvSpPr/>
      </xdr:nvSpPr>
      <xdr:spPr>
        <a:xfrm>
          <a:off x="4426748" y="2150271"/>
          <a:ext cx="3663551" cy="1624011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200"/>
            <a:t>FUNCIONES DE COMPENSACIONES</a:t>
          </a:r>
        </a:p>
        <a:p>
          <a:r>
            <a:rPr lang="es-ES" sz="1200">
              <a:solidFill>
                <a:srgbClr val="00B050"/>
              </a:solidFill>
            </a:rPr>
            <a:t>1 Si Compra = Demanda</a:t>
          </a:r>
        </a:p>
        <a:p>
          <a:r>
            <a:rPr lang="es-ES" sz="1200">
              <a:solidFill>
                <a:srgbClr val="00B050"/>
              </a:solidFill>
            </a:rPr>
            <a:t>Utilidad = 1500*Demanda</a:t>
          </a:r>
        </a:p>
        <a:p>
          <a:r>
            <a:rPr lang="es-ES" sz="1200">
              <a:solidFill>
                <a:srgbClr val="00B050"/>
              </a:solidFill>
            </a:rPr>
            <a:t>Utilidad = 1500*Compra</a:t>
          </a:r>
        </a:p>
        <a:p>
          <a:r>
            <a:rPr lang="es-ES" sz="1200">
              <a:solidFill>
                <a:srgbClr val="0070C0"/>
              </a:solidFill>
            </a:rPr>
            <a:t>2 Si Compra &gt; Demanda</a:t>
          </a:r>
        </a:p>
        <a:p>
          <a:r>
            <a:rPr lang="es-ES" sz="1200">
              <a:solidFill>
                <a:srgbClr val="0070C0"/>
              </a:solidFill>
            </a:rPr>
            <a:t>Utilidad = 1500*Demanda – (Compra-Demanda)*600 </a:t>
          </a:r>
        </a:p>
        <a:p>
          <a:r>
            <a:rPr lang="es-ES" sz="1200">
              <a:solidFill>
                <a:schemeClr val="accent6">
                  <a:lumMod val="75000"/>
                </a:schemeClr>
              </a:solidFill>
            </a:rPr>
            <a:t>3 Si Compra &lt; Demanda</a:t>
          </a:r>
        </a:p>
        <a:p>
          <a:r>
            <a:rPr lang="es-ES" sz="1200">
              <a:solidFill>
                <a:schemeClr val="accent6">
                  <a:lumMod val="75000"/>
                </a:schemeClr>
              </a:solidFill>
            </a:rPr>
            <a:t>Utilidad = 1500*Compra - (Demanda-Compra</a:t>
          </a:r>
          <a:r>
            <a:rPr lang="es-ES" sz="1200" baseline="0">
              <a:solidFill>
                <a:schemeClr val="accent6">
                  <a:lumMod val="75000"/>
                </a:schemeClr>
              </a:solidFill>
            </a:rPr>
            <a:t>)</a:t>
          </a:r>
          <a:r>
            <a:rPr lang="es-ES" sz="1200">
              <a:solidFill>
                <a:schemeClr val="accent6">
                  <a:lumMod val="75000"/>
                </a:schemeClr>
              </a:solidFill>
            </a:rPr>
            <a:t>*750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abSelected="1" zoomScale="160" zoomScaleNormal="160" workbookViewId="0">
      <selection activeCell="G26" sqref="G26"/>
    </sheetView>
  </sheetViews>
  <sheetFormatPr baseColWidth="10" defaultRowHeight="15" x14ac:dyDescent="0.25"/>
  <cols>
    <col min="1" max="1" width="4.42578125" customWidth="1"/>
    <col min="2" max="2" width="20" bestFit="1" customWidth="1"/>
    <col min="3" max="5" width="10.28515625" bestFit="1" customWidth="1"/>
    <col min="6" max="6" width="10.28515625" customWidth="1"/>
    <col min="7" max="7" width="11.140625" customWidth="1"/>
    <col min="8" max="8" width="20" bestFit="1" customWidth="1"/>
    <col min="10" max="10" width="16.5703125" bestFit="1" customWidth="1"/>
    <col min="11" max="11" width="17.42578125" bestFit="1" customWidth="1"/>
    <col min="12" max="12" width="22.42578125" customWidth="1"/>
    <col min="13" max="13" width="24.85546875" customWidth="1"/>
    <col min="14" max="14" width="18.42578125" customWidth="1"/>
    <col min="15" max="15" width="19.42578125" customWidth="1"/>
    <col min="16" max="16" width="19.140625" customWidth="1"/>
  </cols>
  <sheetData>
    <row r="2" spans="2:10" x14ac:dyDescent="0.25">
      <c r="I2" s="15"/>
    </row>
    <row r="3" spans="2:10" x14ac:dyDescent="0.25">
      <c r="I3" s="15"/>
    </row>
    <row r="4" spans="2:10" x14ac:dyDescent="0.25">
      <c r="I4" s="15"/>
    </row>
    <row r="5" spans="2:10" x14ac:dyDescent="0.25">
      <c r="I5" s="15"/>
    </row>
    <row r="12" spans="2:10" x14ac:dyDescent="0.25">
      <c r="J12" s="3"/>
    </row>
    <row r="13" spans="2:10" x14ac:dyDescent="0.25">
      <c r="B13" s="1" t="s">
        <v>11</v>
      </c>
      <c r="C13" s="1">
        <v>1500</v>
      </c>
      <c r="J13" s="3"/>
    </row>
    <row r="14" spans="2:10" x14ac:dyDescent="0.25">
      <c r="B14" s="1" t="s">
        <v>13</v>
      </c>
      <c r="C14" s="1">
        <v>-50</v>
      </c>
      <c r="J14" s="3"/>
    </row>
    <row r="15" spans="2:10" x14ac:dyDescent="0.25">
      <c r="B15" s="1" t="s">
        <v>14</v>
      </c>
      <c r="C15" s="1">
        <f>-50*12</f>
        <v>-600</v>
      </c>
      <c r="J15" s="3"/>
    </row>
    <row r="16" spans="2:10" x14ac:dyDescent="0.25">
      <c r="B16" s="1" t="s">
        <v>12</v>
      </c>
      <c r="C16" s="1">
        <v>-750</v>
      </c>
      <c r="J16" s="3"/>
    </row>
    <row r="17" spans="2:11" x14ac:dyDescent="0.25">
      <c r="J17" s="3"/>
    </row>
    <row r="18" spans="2:11" x14ac:dyDescent="0.25">
      <c r="J18" s="3"/>
    </row>
    <row r="19" spans="2:11" x14ac:dyDescent="0.25">
      <c r="B19" s="1" t="s">
        <v>10</v>
      </c>
      <c r="C19" s="2">
        <v>4</v>
      </c>
      <c r="D19" s="2">
        <v>5</v>
      </c>
      <c r="E19" s="2">
        <v>6</v>
      </c>
      <c r="F19" s="2">
        <v>7</v>
      </c>
    </row>
    <row r="20" spans="2:11" x14ac:dyDescent="0.25">
      <c r="B20" s="1" t="s">
        <v>0</v>
      </c>
      <c r="C20" s="2">
        <v>0.4</v>
      </c>
      <c r="D20" s="2">
        <v>0.3</v>
      </c>
      <c r="E20" s="2">
        <v>0.2</v>
      </c>
      <c r="F20" s="2">
        <v>0.1</v>
      </c>
    </row>
    <row r="22" spans="2:11" ht="15.75" thickBot="1" x14ac:dyDescent="0.3">
      <c r="C22" s="20" t="s">
        <v>15</v>
      </c>
      <c r="D22" s="20"/>
      <c r="E22" s="20"/>
      <c r="F22" s="20"/>
      <c r="H22" t="s">
        <v>7</v>
      </c>
    </row>
    <row r="23" spans="2:11" ht="32.25" thickBot="1" x14ac:dyDescent="0.3">
      <c r="B23" s="4" t="s">
        <v>16</v>
      </c>
      <c r="C23" s="11">
        <v>4</v>
      </c>
      <c r="D23" s="11">
        <v>5</v>
      </c>
      <c r="E23" s="11">
        <v>6</v>
      </c>
      <c r="F23" s="11">
        <v>7</v>
      </c>
      <c r="G23" s="5" t="s">
        <v>1</v>
      </c>
      <c r="H23" s="5" t="s">
        <v>2</v>
      </c>
      <c r="I23" s="5" t="s">
        <v>3</v>
      </c>
      <c r="J23" s="5" t="s">
        <v>4</v>
      </c>
      <c r="K23" s="5" t="s">
        <v>5</v>
      </c>
    </row>
    <row r="24" spans="2:11" ht="17.25" thickTop="1" thickBot="1" x14ac:dyDescent="0.3">
      <c r="B24" s="21">
        <v>3</v>
      </c>
      <c r="C24" s="16">
        <f>1500*$B24-(C$23-$B24)*750</f>
        <v>3750</v>
      </c>
      <c r="D24" s="16">
        <f t="shared" ref="D24:F26" si="0">1500*$B24-(D$23-$B24)*750</f>
        <v>3000</v>
      </c>
      <c r="E24" s="16">
        <f t="shared" si="0"/>
        <v>2250</v>
      </c>
      <c r="F24" s="16">
        <f>1500*$B24-(F$23-$B24)*750</f>
        <v>1500</v>
      </c>
      <c r="G24" s="19">
        <f>SUMPRODUCT(C24:F24,$C$20:$F$20)</f>
        <v>3000</v>
      </c>
      <c r="H24" s="19">
        <f>0.25*MAX(C24:F24)+0.75*MIN(C24:F24)</f>
        <v>2062.5</v>
      </c>
      <c r="I24" s="19">
        <f>MIN(C24:F24)</f>
        <v>1500</v>
      </c>
      <c r="J24" s="19">
        <f>AVERAGE(C24:F24)</f>
        <v>2625</v>
      </c>
      <c r="K24" s="19">
        <f>G33</f>
        <v>9000</v>
      </c>
    </row>
    <row r="25" spans="2:11" ht="17.25" thickTop="1" thickBot="1" x14ac:dyDescent="0.3">
      <c r="B25" s="12">
        <v>4</v>
      </c>
      <c r="C25" s="17">
        <f>1500*$B25</f>
        <v>6000</v>
      </c>
      <c r="D25" s="16">
        <f t="shared" si="0"/>
        <v>5250</v>
      </c>
      <c r="E25" s="16">
        <f t="shared" si="0"/>
        <v>4500</v>
      </c>
      <c r="F25" s="16">
        <f>1500*$B25-(F$23-$B25)*750</f>
        <v>3750</v>
      </c>
      <c r="G25" s="19">
        <f t="shared" ref="G25:G29" si="1">SUMPRODUCT(C25:F25,$C$20:$F$20)</f>
        <v>5250</v>
      </c>
      <c r="H25" s="19">
        <f t="shared" ref="H25:H29" si="2">0.25*MAX(C25:F25)+0.75*MIN(C25:F25)</f>
        <v>4312.5</v>
      </c>
      <c r="I25" s="19">
        <f t="shared" ref="I25:I29" si="3">MIN(C25:F25)</f>
        <v>3750</v>
      </c>
      <c r="J25" s="19">
        <f t="shared" ref="J25:J29" si="4">AVERAGE(C25:F25)</f>
        <v>4875</v>
      </c>
      <c r="K25" s="19">
        <f t="shared" ref="K25:K29" si="5">G34</f>
        <v>6750</v>
      </c>
    </row>
    <row r="26" spans="2:11" ht="17.25" thickTop="1" thickBot="1" x14ac:dyDescent="0.3">
      <c r="B26" s="13">
        <v>5</v>
      </c>
      <c r="C26" s="18">
        <f>1500*C$23-($B26-C$23)*600</f>
        <v>5400</v>
      </c>
      <c r="D26" s="17">
        <f>1500*$B26</f>
        <v>7500</v>
      </c>
      <c r="E26" s="16">
        <f t="shared" si="0"/>
        <v>6750</v>
      </c>
      <c r="F26" s="16">
        <f>1500*$B26-(F$23-$B26)*750</f>
        <v>6000</v>
      </c>
      <c r="G26" s="19">
        <f t="shared" si="1"/>
        <v>6360</v>
      </c>
      <c r="H26" s="23">
        <f t="shared" si="2"/>
        <v>5925</v>
      </c>
      <c r="I26" s="23">
        <f t="shared" si="3"/>
        <v>5400</v>
      </c>
      <c r="J26" s="19">
        <f t="shared" si="4"/>
        <v>6412.5</v>
      </c>
      <c r="K26" s="19">
        <f t="shared" si="5"/>
        <v>4500</v>
      </c>
    </row>
    <row r="27" spans="2:11" ht="17.25" thickTop="1" thickBot="1" x14ac:dyDescent="0.3">
      <c r="B27" s="14">
        <v>6</v>
      </c>
      <c r="C27" s="18">
        <f t="shared" ref="C27:E29" si="6">1500*C$23-($B27-C$23)*600</f>
        <v>4800</v>
      </c>
      <c r="D27" s="18">
        <f t="shared" si="6"/>
        <v>6900</v>
      </c>
      <c r="E27" s="17">
        <f>1500*$B27</f>
        <v>9000</v>
      </c>
      <c r="F27" s="16">
        <f>1500*$B27-(F$23-$B27)*750</f>
        <v>8250</v>
      </c>
      <c r="G27" s="23">
        <f t="shared" si="1"/>
        <v>6615</v>
      </c>
      <c r="H27" s="19">
        <f t="shared" si="2"/>
        <v>5850</v>
      </c>
      <c r="I27" s="19">
        <f t="shared" si="3"/>
        <v>4800</v>
      </c>
      <c r="J27" s="19">
        <f t="shared" si="4"/>
        <v>7237.5</v>
      </c>
      <c r="K27" s="19">
        <f t="shared" si="5"/>
        <v>2250</v>
      </c>
    </row>
    <row r="28" spans="2:11" ht="17.25" thickTop="1" thickBot="1" x14ac:dyDescent="0.3">
      <c r="B28" s="13">
        <v>7</v>
      </c>
      <c r="C28" s="18">
        <f t="shared" si="6"/>
        <v>4200</v>
      </c>
      <c r="D28" s="18">
        <f t="shared" si="6"/>
        <v>6300</v>
      </c>
      <c r="E28" s="18">
        <f t="shared" si="6"/>
        <v>8400</v>
      </c>
      <c r="F28" s="17">
        <f>1500*$B28</f>
        <v>10500</v>
      </c>
      <c r="G28" s="19">
        <f t="shared" si="1"/>
        <v>6300</v>
      </c>
      <c r="H28" s="19">
        <f t="shared" si="2"/>
        <v>5775</v>
      </c>
      <c r="I28" s="19">
        <f t="shared" si="3"/>
        <v>4200</v>
      </c>
      <c r="J28" s="23">
        <f t="shared" si="4"/>
        <v>7350</v>
      </c>
      <c r="K28" s="23">
        <f t="shared" si="5"/>
        <v>1800</v>
      </c>
    </row>
    <row r="29" spans="2:11" ht="17.25" thickTop="1" thickBot="1" x14ac:dyDescent="0.3">
      <c r="B29" s="22">
        <v>8</v>
      </c>
      <c r="C29" s="18">
        <f>1500*C$23-($B29-C$23)*600</f>
        <v>3600</v>
      </c>
      <c r="D29" s="18">
        <f>1500*D$23-($B29-D$23)*600</f>
        <v>5700</v>
      </c>
      <c r="E29" s="18">
        <f>1500*E$23-($B29-E$23)*600</f>
        <v>7800</v>
      </c>
      <c r="F29" s="18">
        <f>1500*F$23-($B29-F$23)*600</f>
        <v>9900</v>
      </c>
      <c r="G29" s="19">
        <f t="shared" si="1"/>
        <v>5700</v>
      </c>
      <c r="H29" s="19">
        <f t="shared" si="2"/>
        <v>5175</v>
      </c>
      <c r="I29" s="19">
        <f t="shared" si="3"/>
        <v>3600</v>
      </c>
      <c r="J29" s="19">
        <f t="shared" si="4"/>
        <v>6750</v>
      </c>
      <c r="K29" s="19">
        <f t="shared" si="5"/>
        <v>2400</v>
      </c>
    </row>
    <row r="30" spans="2:11" ht="15.75" x14ac:dyDescent="0.25">
      <c r="B30" s="7"/>
      <c r="C30" s="7"/>
      <c r="D30" s="7"/>
      <c r="E30" s="7"/>
      <c r="F30" s="7"/>
      <c r="G30" s="7"/>
      <c r="H30" s="7"/>
      <c r="I30" s="7"/>
      <c r="J30" s="7"/>
    </row>
    <row r="31" spans="2:11" ht="16.5" thickBot="1" x14ac:dyDescent="0.3">
      <c r="B31" s="7" t="s">
        <v>6</v>
      </c>
      <c r="C31" s="7"/>
      <c r="D31" s="7"/>
      <c r="E31" s="7"/>
      <c r="F31" s="7"/>
      <c r="G31" s="7"/>
      <c r="H31" s="7"/>
      <c r="I31" s="7"/>
      <c r="J31" s="7"/>
    </row>
    <row r="32" spans="2:11" ht="32.25" thickBot="1" x14ac:dyDescent="0.3">
      <c r="B32" s="4" t="s">
        <v>16</v>
      </c>
      <c r="C32" s="11">
        <v>4</v>
      </c>
      <c r="D32" s="11">
        <v>5</v>
      </c>
      <c r="E32" s="11">
        <v>6</v>
      </c>
      <c r="F32" s="11">
        <v>7</v>
      </c>
      <c r="G32" s="5" t="s">
        <v>3</v>
      </c>
      <c r="H32" s="7"/>
      <c r="I32" s="7"/>
      <c r="J32" s="7"/>
    </row>
    <row r="33" spans="2:10" ht="17.25" thickTop="1" thickBot="1" x14ac:dyDescent="0.3">
      <c r="B33" s="13">
        <v>3</v>
      </c>
      <c r="C33" s="24">
        <f>MAX(C$24:C$29)-C24</f>
        <v>2250</v>
      </c>
      <c r="D33" s="13">
        <f t="shared" ref="D33:F33" si="7">MAX(D$24:D$29)-D24</f>
        <v>4500</v>
      </c>
      <c r="E33" s="13">
        <f t="shared" si="7"/>
        <v>6750</v>
      </c>
      <c r="F33" s="13">
        <f t="shared" si="7"/>
        <v>9000</v>
      </c>
      <c r="G33" s="6">
        <f>MAX(C33:F33)</f>
        <v>9000</v>
      </c>
      <c r="H33" s="7"/>
      <c r="I33" s="7"/>
      <c r="J33" s="7"/>
    </row>
    <row r="34" spans="2:10" ht="17.25" thickTop="1" thickBot="1" x14ac:dyDescent="0.3">
      <c r="B34" s="12">
        <v>4</v>
      </c>
      <c r="C34" s="12">
        <f t="shared" ref="C34:F38" si="8">MAX(C$24:C$29)-C25</f>
        <v>0</v>
      </c>
      <c r="D34" s="12">
        <f t="shared" si="8"/>
        <v>2250</v>
      </c>
      <c r="E34" s="12">
        <f t="shared" si="8"/>
        <v>4500</v>
      </c>
      <c r="F34" s="12">
        <f t="shared" si="8"/>
        <v>6750</v>
      </c>
      <c r="G34" s="6">
        <f t="shared" ref="G34:G38" si="9">MAX(C34:F34)</f>
        <v>6750</v>
      </c>
      <c r="H34" s="7"/>
      <c r="I34" s="7"/>
      <c r="J34" s="7"/>
    </row>
    <row r="35" spans="2:10" ht="17.25" thickTop="1" thickBot="1" x14ac:dyDescent="0.3">
      <c r="B35" s="13">
        <v>5</v>
      </c>
      <c r="C35" s="13">
        <f t="shared" si="8"/>
        <v>600</v>
      </c>
      <c r="D35" s="13">
        <f t="shared" si="8"/>
        <v>0</v>
      </c>
      <c r="E35" s="13">
        <f t="shared" si="8"/>
        <v>2250</v>
      </c>
      <c r="F35" s="13">
        <f t="shared" si="8"/>
        <v>4500</v>
      </c>
      <c r="G35" s="6">
        <f t="shared" si="9"/>
        <v>4500</v>
      </c>
      <c r="H35" s="7"/>
      <c r="I35" s="7"/>
      <c r="J35" s="7"/>
    </row>
    <row r="36" spans="2:10" ht="17.25" thickTop="1" thickBot="1" x14ac:dyDescent="0.3">
      <c r="B36" s="14">
        <v>6</v>
      </c>
      <c r="C36" s="14">
        <f t="shared" si="8"/>
        <v>1200</v>
      </c>
      <c r="D36" s="14">
        <f t="shared" si="8"/>
        <v>600</v>
      </c>
      <c r="E36" s="14">
        <f t="shared" si="8"/>
        <v>0</v>
      </c>
      <c r="F36" s="14">
        <f t="shared" si="8"/>
        <v>2250</v>
      </c>
      <c r="G36" s="6">
        <f t="shared" si="9"/>
        <v>2250</v>
      </c>
      <c r="H36" s="7"/>
      <c r="I36" s="7"/>
      <c r="J36" s="7"/>
    </row>
    <row r="37" spans="2:10" ht="17.25" thickTop="1" thickBot="1" x14ac:dyDescent="0.3">
      <c r="B37" s="13">
        <v>7</v>
      </c>
      <c r="C37" s="13">
        <f t="shared" si="8"/>
        <v>1800</v>
      </c>
      <c r="D37" s="13">
        <f t="shared" si="8"/>
        <v>1200</v>
      </c>
      <c r="E37" s="13">
        <f t="shared" si="8"/>
        <v>600</v>
      </c>
      <c r="F37" s="13">
        <f t="shared" si="8"/>
        <v>0</v>
      </c>
      <c r="G37" s="25">
        <f t="shared" si="9"/>
        <v>1800</v>
      </c>
      <c r="H37" s="7"/>
      <c r="I37" s="7"/>
      <c r="J37" s="7"/>
    </row>
    <row r="38" spans="2:10" ht="17.25" thickTop="1" thickBot="1" x14ac:dyDescent="0.3">
      <c r="B38" s="14">
        <v>8</v>
      </c>
      <c r="C38" s="14">
        <f t="shared" si="8"/>
        <v>2400</v>
      </c>
      <c r="D38" s="14">
        <f t="shared" si="8"/>
        <v>1800</v>
      </c>
      <c r="E38" s="14">
        <f t="shared" si="8"/>
        <v>1200</v>
      </c>
      <c r="F38" s="14">
        <f t="shared" si="8"/>
        <v>600</v>
      </c>
      <c r="G38" s="6">
        <f t="shared" si="9"/>
        <v>2400</v>
      </c>
      <c r="H38" s="7"/>
      <c r="I38" s="7"/>
      <c r="J38" s="7"/>
    </row>
    <row r="39" spans="2:10" ht="18.75" customHeight="1" x14ac:dyDescent="0.25">
      <c r="B39" s="7"/>
      <c r="C39" s="7"/>
      <c r="D39" s="7"/>
      <c r="E39" s="7"/>
      <c r="F39" s="7"/>
      <c r="G39" s="7"/>
      <c r="H39" s="7"/>
      <c r="I39" s="7"/>
      <c r="J39" s="7"/>
    </row>
    <row r="40" spans="2:10" ht="15.75" x14ac:dyDescent="0.25">
      <c r="B40" s="7"/>
      <c r="F40" s="8" t="s">
        <v>17</v>
      </c>
      <c r="G40" s="9">
        <f>(C25*C20)+(D26*D20)+(E27*E20)+(F28*F20)</f>
        <v>7500</v>
      </c>
      <c r="H40" s="7"/>
      <c r="I40" s="7"/>
      <c r="J40" s="7"/>
    </row>
    <row r="41" spans="2:10" ht="15.75" x14ac:dyDescent="0.25">
      <c r="B41" s="7"/>
      <c r="F41" s="8" t="s">
        <v>9</v>
      </c>
      <c r="G41" s="9">
        <f>G27</f>
        <v>6615</v>
      </c>
    </row>
    <row r="42" spans="2:10" ht="15.75" x14ac:dyDescent="0.25">
      <c r="F42" s="8" t="s">
        <v>8</v>
      </c>
      <c r="G42" s="10">
        <f>G40-G41</f>
        <v>885</v>
      </c>
    </row>
  </sheetData>
  <mergeCells count="1">
    <mergeCell ref="C22:F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Guillermo</cp:lastModifiedBy>
  <dcterms:created xsi:type="dcterms:W3CDTF">2020-08-25T00:38:42Z</dcterms:created>
  <dcterms:modified xsi:type="dcterms:W3CDTF">2020-09-02T16:05:57Z</dcterms:modified>
</cp:coreProperties>
</file>