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UIRRE\Documents\GitHub\Facultad\TERCER CUATRIMESTRE\Elementos de inv operativa\"/>
    </mc:Choice>
  </mc:AlternateContent>
  <xr:revisionPtr revIDLastSave="0" documentId="8_{884ECC2D-5F94-4D15-B19F-7B6E8F56F85B}" xr6:coauthVersionLast="47" xr6:coauthVersionMax="47" xr10:uidLastSave="{00000000-0000-0000-0000-000000000000}"/>
  <bookViews>
    <workbookView xWindow="-120" yWindow="-120" windowWidth="20730" windowHeight="11160" activeTab="2" xr2:uid="{CC62BA5E-AFC0-45E8-9566-5B8518859F3E}"/>
  </bookViews>
  <sheets>
    <sheet name="Esquina Noroeste" sheetId="1" r:id="rId1"/>
    <sheet name="Costo Minimo" sheetId="2" r:id="rId2"/>
    <sheet name="Metodo Vog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3" l="1"/>
  <c r="H29" i="3"/>
  <c r="F29" i="3"/>
  <c r="D29" i="3"/>
  <c r="S27" i="3"/>
  <c r="R27" i="3"/>
  <c r="Q27" i="3"/>
  <c r="K26" i="3"/>
  <c r="S25" i="3"/>
  <c r="R25" i="3"/>
  <c r="Q25" i="3"/>
  <c r="K24" i="3"/>
  <c r="S23" i="3"/>
  <c r="R23" i="3"/>
  <c r="Q23" i="3"/>
  <c r="U28" i="3" s="1"/>
  <c r="K22" i="3"/>
  <c r="H13" i="3"/>
  <c r="F13" i="3"/>
  <c r="D13" i="3"/>
  <c r="S11" i="3"/>
  <c r="R11" i="3"/>
  <c r="Q11" i="3"/>
  <c r="K10" i="3"/>
  <c r="S9" i="3"/>
  <c r="R9" i="3"/>
  <c r="Q9" i="3"/>
  <c r="K8" i="3"/>
  <c r="S7" i="3"/>
  <c r="R7" i="3"/>
  <c r="Q7" i="3"/>
  <c r="K6" i="3"/>
  <c r="D15" i="2"/>
  <c r="N10" i="2"/>
  <c r="M10" i="2"/>
  <c r="L10" i="2"/>
  <c r="J9" i="2"/>
  <c r="N8" i="2"/>
  <c r="M8" i="2"/>
  <c r="L8" i="2"/>
  <c r="J7" i="2"/>
  <c r="N6" i="2"/>
  <c r="M6" i="2"/>
  <c r="L6" i="2"/>
  <c r="J5" i="2"/>
  <c r="U9" i="1"/>
  <c r="H13" i="1"/>
  <c r="F13" i="1"/>
  <c r="D13" i="1"/>
  <c r="K10" i="1"/>
  <c r="K8" i="1"/>
  <c r="K6" i="1"/>
</calcChain>
</file>

<file path=xl/sharedStrings.xml><?xml version="1.0" encoding="utf-8"?>
<sst xmlns="http://schemas.openxmlformats.org/spreadsheetml/2006/main" count="48" uniqueCount="22">
  <si>
    <t>T1</t>
  </si>
  <si>
    <t>T2</t>
  </si>
  <si>
    <t>T3</t>
  </si>
  <si>
    <t>O</t>
  </si>
  <si>
    <t>F1</t>
  </si>
  <si>
    <t>F2</t>
  </si>
  <si>
    <t>F3</t>
  </si>
  <si>
    <t>D</t>
  </si>
  <si>
    <t>CD1</t>
  </si>
  <si>
    <t>CD2</t>
  </si>
  <si>
    <t>CD3</t>
  </si>
  <si>
    <t>-</t>
  </si>
  <si>
    <t>Costos Totales</t>
  </si>
  <si>
    <t>Costo total =</t>
  </si>
  <si>
    <t>1) de todos los costos de la matriz, buscamos el menor y asignamos todo lo que podamos</t>
  </si>
  <si>
    <t xml:space="preserve">Costo total = </t>
  </si>
  <si>
    <t>P</t>
  </si>
  <si>
    <t>Costos Totales=</t>
  </si>
  <si>
    <t>M.A</t>
  </si>
  <si>
    <t>METODO VOGEL</t>
  </si>
  <si>
    <t>METODO COSTO MINIMO</t>
  </si>
  <si>
    <t>METODO ESQUINA NOROESTE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</si>
</sst>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 applyAlignment="1">
      <alignment horizontal="center"/>
    </xf>
    <xf numFmtId="0" fontId="5" fillId="0" borderId="13" xfId="0" applyFont="1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/>
    <xf numFmtId="0" fontId="6" fillId="2" borderId="5" xfId="0" applyFont="1" applyFill="1" applyBorder="1" applyAlignment="1">
      <alignment horizontal="right" vertical="top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3" xfId="0" applyFont="1" applyFill="1" applyBorder="1"/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5" xfId="0" applyFont="1" applyFill="1" applyBorder="1" applyAlignment="1">
      <alignment horizontal="right" vertical="top"/>
    </xf>
    <xf numFmtId="0" fontId="5" fillId="3" borderId="13" xfId="0" applyFont="1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/>
    <xf numFmtId="0" fontId="6" fillId="4" borderId="5" xfId="0" applyFont="1" applyFill="1" applyBorder="1" applyAlignment="1">
      <alignment horizontal="right" vertical="top"/>
    </xf>
    <xf numFmtId="0" fontId="5" fillId="4" borderId="13" xfId="0" applyFont="1" applyFill="1" applyBorder="1"/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2" xfId="0" applyBorder="1"/>
    <xf numFmtId="10" fontId="0" fillId="0" borderId="0" xfId="1" applyNumberFormat="1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7" fillId="0" borderId="5" xfId="0" applyFont="1" applyBorder="1" applyAlignment="1">
      <alignment horizontal="right" vertical="top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0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5B4F-4D3D-48A8-BCD4-CBD87B1FFA79}">
  <dimension ref="B2:Y13"/>
  <sheetViews>
    <sheetView zoomScale="85" zoomScaleNormal="85" workbookViewId="0">
      <selection activeCell="B3" sqref="B3"/>
    </sheetView>
  </sheetViews>
  <sheetFormatPr baseColWidth="10" defaultRowHeight="15" x14ac:dyDescent="0.25"/>
  <cols>
    <col min="3" max="3" width="11.42578125" customWidth="1"/>
    <col min="4" max="4" width="6.42578125" customWidth="1"/>
    <col min="5" max="5" width="6.140625" customWidth="1"/>
    <col min="6" max="6" width="6.42578125" customWidth="1"/>
    <col min="7" max="7" width="6.140625" customWidth="1"/>
    <col min="8" max="8" width="6.42578125" customWidth="1"/>
    <col min="9" max="9" width="6.140625" customWidth="1"/>
    <col min="10" max="10" width="6.42578125" customWidth="1"/>
    <col min="13" max="13" width="5.85546875" customWidth="1"/>
    <col min="14" max="14" width="6.28515625" customWidth="1"/>
    <col min="15" max="15" width="5.5703125" customWidth="1"/>
    <col min="16" max="16" width="5.140625" customWidth="1"/>
    <col min="17" max="17" width="4.85546875" customWidth="1"/>
    <col min="18" max="18" width="11.42578125" hidden="1" customWidth="1"/>
    <col min="19" max="19" width="8.7109375" customWidth="1"/>
    <col min="20" max="20" width="13.140625" customWidth="1"/>
    <col min="21" max="21" width="5.85546875" customWidth="1"/>
  </cols>
  <sheetData>
    <row r="2" spans="2:25" x14ac:dyDescent="0.25">
      <c r="B2" t="s">
        <v>21</v>
      </c>
    </row>
    <row r="4" spans="2:25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2:25" x14ac:dyDescent="0.25">
      <c r="B5" s="4"/>
      <c r="C5" s="6"/>
      <c r="D5" s="26" t="s">
        <v>0</v>
      </c>
      <c r="E5" s="27"/>
      <c r="F5" s="26" t="s">
        <v>1</v>
      </c>
      <c r="G5" s="27"/>
      <c r="H5" s="7" t="s">
        <v>2</v>
      </c>
      <c r="I5" s="8"/>
      <c r="J5" s="6" t="s"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2:25" x14ac:dyDescent="0.25">
      <c r="B6" s="4"/>
      <c r="C6" s="32" t="s">
        <v>4</v>
      </c>
      <c r="D6" s="28"/>
      <c r="E6" s="29">
        <v>11</v>
      </c>
      <c r="F6" s="28"/>
      <c r="G6" s="29">
        <v>0</v>
      </c>
      <c r="H6" s="28"/>
      <c r="I6" s="29">
        <v>7</v>
      </c>
      <c r="J6" s="33">
        <v>100</v>
      </c>
      <c r="K6" s="20">
        <f>J6-D7-F7-H7</f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2:25" x14ac:dyDescent="0.25">
      <c r="B7" s="4"/>
      <c r="C7" s="34"/>
      <c r="D7" s="30">
        <v>100</v>
      </c>
      <c r="E7" s="31"/>
      <c r="F7" s="30">
        <v>0</v>
      </c>
      <c r="G7" s="31"/>
      <c r="H7" s="30"/>
      <c r="I7" s="31"/>
      <c r="J7" s="35"/>
      <c r="K7" s="20"/>
      <c r="L7" s="4"/>
      <c r="M7" s="4">
        <v>1100</v>
      </c>
      <c r="N7" s="4"/>
      <c r="O7" s="4">
        <v>0</v>
      </c>
      <c r="P7" s="4"/>
      <c r="Q7" s="4">
        <v>0</v>
      </c>
      <c r="R7" s="4"/>
      <c r="S7" s="4"/>
      <c r="T7" s="4"/>
      <c r="U7" s="4"/>
      <c r="V7" s="4"/>
      <c r="W7" s="4"/>
      <c r="X7" s="4"/>
      <c r="Y7" s="4"/>
    </row>
    <row r="8" spans="2:25" ht="15.75" thickBot="1" x14ac:dyDescent="0.3">
      <c r="B8" s="4"/>
      <c r="C8" s="9" t="s">
        <v>5</v>
      </c>
      <c r="D8" s="28"/>
      <c r="E8" s="29">
        <v>1</v>
      </c>
      <c r="F8" s="28"/>
      <c r="G8" s="29">
        <v>5</v>
      </c>
      <c r="H8" s="5"/>
      <c r="I8" s="10">
        <v>8</v>
      </c>
      <c r="J8" s="21">
        <v>120</v>
      </c>
      <c r="K8" s="20">
        <f>J8-D9-F9-H9</f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2:25" ht="15.75" thickBot="1" x14ac:dyDescent="0.3">
      <c r="B9" s="4"/>
      <c r="C9" s="11"/>
      <c r="D9" s="30">
        <v>25</v>
      </c>
      <c r="E9" s="31"/>
      <c r="F9" s="30">
        <v>50</v>
      </c>
      <c r="G9" s="31"/>
      <c r="H9" s="12">
        <v>45</v>
      </c>
      <c r="I9" s="13"/>
      <c r="J9" s="16"/>
      <c r="K9" s="20"/>
      <c r="L9" s="4"/>
      <c r="M9" s="4">
        <v>25</v>
      </c>
      <c r="N9" s="4"/>
      <c r="O9" s="4">
        <v>250</v>
      </c>
      <c r="P9" s="4"/>
      <c r="Q9" s="4">
        <v>360</v>
      </c>
      <c r="R9" s="4"/>
      <c r="S9" s="4"/>
      <c r="T9" s="18" t="s">
        <v>13</v>
      </c>
      <c r="U9" s="19">
        <f>SUM(M7:Q11)</f>
        <v>2075</v>
      </c>
      <c r="V9" s="4"/>
      <c r="W9" s="4"/>
      <c r="X9" s="4"/>
      <c r="Y9" s="4"/>
    </row>
    <row r="10" spans="2:25" x14ac:dyDescent="0.25">
      <c r="B10" s="4"/>
      <c r="C10" s="9" t="s">
        <v>6</v>
      </c>
      <c r="D10" s="28"/>
      <c r="E10" s="29">
        <v>9</v>
      </c>
      <c r="F10" s="28"/>
      <c r="G10" s="29">
        <v>8</v>
      </c>
      <c r="H10" s="5"/>
      <c r="I10" s="10">
        <v>4</v>
      </c>
      <c r="J10" s="21">
        <v>85</v>
      </c>
      <c r="K10" s="20">
        <f>J10-D11-F11-H11</f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2:25" x14ac:dyDescent="0.25">
      <c r="B11" s="4"/>
      <c r="C11" s="11"/>
      <c r="D11" s="30"/>
      <c r="E11" s="31"/>
      <c r="F11" s="30"/>
      <c r="G11" s="31"/>
      <c r="H11" s="12">
        <v>85</v>
      </c>
      <c r="I11" s="13"/>
      <c r="J11" s="16"/>
      <c r="K11" s="20"/>
      <c r="L11" s="4"/>
      <c r="M11" s="4">
        <v>0</v>
      </c>
      <c r="N11" s="4"/>
      <c r="O11" s="4">
        <v>0</v>
      </c>
      <c r="P11" s="4"/>
      <c r="Q11" s="4">
        <v>340</v>
      </c>
      <c r="R11" s="4"/>
      <c r="S11" s="4"/>
      <c r="T11" s="4"/>
      <c r="U11" s="4"/>
      <c r="V11" s="4"/>
      <c r="W11" s="4"/>
      <c r="X11" s="4"/>
      <c r="Y11" s="4"/>
    </row>
    <row r="12" spans="2:25" x14ac:dyDescent="0.25">
      <c r="B12" s="4"/>
      <c r="C12" s="14" t="s">
        <v>7</v>
      </c>
      <c r="D12" s="26">
        <v>125</v>
      </c>
      <c r="E12" s="27"/>
      <c r="F12" s="26">
        <v>50</v>
      </c>
      <c r="G12" s="27"/>
      <c r="H12" s="7">
        <v>130</v>
      </c>
      <c r="I12" s="8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 x14ac:dyDescent="0.25">
      <c r="B13" s="4"/>
      <c r="C13" s="4"/>
      <c r="D13" s="15">
        <f>D12-D7-D9-D11</f>
        <v>0</v>
      </c>
      <c r="E13" s="15"/>
      <c r="F13" s="15">
        <f t="shared" ref="F13" si="0">F12-F7-F9-F11</f>
        <v>0</v>
      </c>
      <c r="G13" s="15"/>
      <c r="H13" s="15">
        <f t="shared" ref="H13" si="1">H12-H7-H9-H11</f>
        <v>0</v>
      </c>
      <c r="I13" s="15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24">
    <mergeCell ref="D13:E13"/>
    <mergeCell ref="F13:G13"/>
    <mergeCell ref="H13:I13"/>
    <mergeCell ref="C10:C11"/>
    <mergeCell ref="K10:K11"/>
    <mergeCell ref="D11:E11"/>
    <mergeCell ref="F11:G11"/>
    <mergeCell ref="H11:I11"/>
    <mergeCell ref="C8:C9"/>
    <mergeCell ref="K8:K9"/>
    <mergeCell ref="D9:E9"/>
    <mergeCell ref="F9:G9"/>
    <mergeCell ref="H9:I9"/>
    <mergeCell ref="C6:C7"/>
    <mergeCell ref="K6:K7"/>
    <mergeCell ref="D7:E7"/>
    <mergeCell ref="F7:G7"/>
    <mergeCell ref="H7:I7"/>
    <mergeCell ref="D5:E5"/>
    <mergeCell ref="F5:G5"/>
    <mergeCell ref="H5:I5"/>
    <mergeCell ref="D12:E12"/>
    <mergeCell ref="F12:G12"/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2956-39D3-46FF-B86D-D2B81A3582FB}">
  <dimension ref="A2:N15"/>
  <sheetViews>
    <sheetView workbookViewId="0">
      <selection activeCell="B3" sqref="B3"/>
    </sheetView>
  </sheetViews>
  <sheetFormatPr baseColWidth="10" defaultRowHeight="15" x14ac:dyDescent="0.25"/>
  <cols>
    <col min="2" max="2" width="6.5703125" customWidth="1"/>
    <col min="3" max="3" width="6.7109375" customWidth="1"/>
    <col min="4" max="4" width="6.140625" customWidth="1"/>
    <col min="5" max="5" width="5.7109375" customWidth="1"/>
    <col min="6" max="6" width="5.5703125" customWidth="1"/>
    <col min="7" max="7" width="6.140625" customWidth="1"/>
    <col min="8" max="8" width="5.7109375" customWidth="1"/>
    <col min="9" max="9" width="6.140625" customWidth="1"/>
  </cols>
  <sheetData>
    <row r="2" spans="1:14" x14ac:dyDescent="0.25">
      <c r="B2" t="s">
        <v>20</v>
      </c>
    </row>
    <row r="3" spans="1:14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4" x14ac:dyDescent="0.25">
      <c r="A4" s="23"/>
      <c r="B4" s="6"/>
      <c r="C4" s="7" t="s">
        <v>8</v>
      </c>
      <c r="D4" s="8"/>
      <c r="E4" s="26" t="s">
        <v>9</v>
      </c>
      <c r="F4" s="27"/>
      <c r="G4" s="7" t="s">
        <v>10</v>
      </c>
      <c r="H4" s="8"/>
      <c r="I4" s="6" t="s">
        <v>3</v>
      </c>
      <c r="J4" s="4"/>
      <c r="K4" s="23"/>
    </row>
    <row r="5" spans="1:14" x14ac:dyDescent="0.25">
      <c r="A5" s="23"/>
      <c r="B5" s="9" t="s">
        <v>4</v>
      </c>
      <c r="C5" s="5"/>
      <c r="D5" s="10">
        <v>11</v>
      </c>
      <c r="E5" s="28"/>
      <c r="F5" s="29">
        <v>0</v>
      </c>
      <c r="G5" s="5"/>
      <c r="H5" s="10">
        <v>7</v>
      </c>
      <c r="I5" s="21">
        <v>100</v>
      </c>
      <c r="J5" s="20">
        <f>+I5-SUM(C6:H6)</f>
        <v>0</v>
      </c>
      <c r="K5" s="23"/>
    </row>
    <row r="6" spans="1:14" x14ac:dyDescent="0.25">
      <c r="A6" s="23"/>
      <c r="B6" s="11"/>
      <c r="C6" s="12">
        <v>5</v>
      </c>
      <c r="D6" s="13"/>
      <c r="E6" s="30">
        <v>50</v>
      </c>
      <c r="F6" s="31"/>
      <c r="G6" s="12">
        <v>45</v>
      </c>
      <c r="H6" s="13"/>
      <c r="I6" s="16"/>
      <c r="J6" s="20"/>
      <c r="K6" s="23"/>
      <c r="L6">
        <f>+C6*D5</f>
        <v>55</v>
      </c>
      <c r="M6">
        <f>+E6*F5</f>
        <v>0</v>
      </c>
      <c r="N6">
        <f>+G6*H5</f>
        <v>315</v>
      </c>
    </row>
    <row r="7" spans="1:14" x14ac:dyDescent="0.25">
      <c r="A7" s="23"/>
      <c r="B7" s="36" t="s">
        <v>5</v>
      </c>
      <c r="C7" s="37"/>
      <c r="D7" s="38">
        <v>1</v>
      </c>
      <c r="E7" s="37"/>
      <c r="F7" s="38">
        <v>5</v>
      </c>
      <c r="G7" s="37"/>
      <c r="H7" s="38">
        <v>8</v>
      </c>
      <c r="I7" s="39">
        <v>120</v>
      </c>
      <c r="J7" s="20">
        <f>+I7-SUM(C8:H8)</f>
        <v>0</v>
      </c>
      <c r="K7" s="23"/>
    </row>
    <row r="8" spans="1:14" x14ac:dyDescent="0.25">
      <c r="A8" s="23"/>
      <c r="B8" s="40"/>
      <c r="C8" s="41">
        <v>120</v>
      </c>
      <c r="D8" s="42"/>
      <c r="E8" s="41"/>
      <c r="F8" s="42"/>
      <c r="G8" s="41"/>
      <c r="H8" s="42"/>
      <c r="I8" s="43"/>
      <c r="J8" s="20"/>
      <c r="K8" s="23"/>
      <c r="L8">
        <f>+C8*D7</f>
        <v>120</v>
      </c>
      <c r="M8">
        <f>+E8*F7</f>
        <v>0</v>
      </c>
      <c r="N8">
        <f>+G8*H7</f>
        <v>0</v>
      </c>
    </row>
    <row r="9" spans="1:14" x14ac:dyDescent="0.25">
      <c r="A9" s="23"/>
      <c r="B9" s="44" t="s">
        <v>6</v>
      </c>
      <c r="C9" s="45"/>
      <c r="D9" s="46">
        <v>9</v>
      </c>
      <c r="E9" s="45"/>
      <c r="F9" s="46">
        <v>8</v>
      </c>
      <c r="G9" s="45"/>
      <c r="H9" s="46">
        <v>4</v>
      </c>
      <c r="I9" s="47">
        <v>85</v>
      </c>
      <c r="J9" s="20">
        <f>+I9-SUM(C10:H10)</f>
        <v>0</v>
      </c>
      <c r="K9" s="23"/>
    </row>
    <row r="10" spans="1:14" x14ac:dyDescent="0.25">
      <c r="A10" s="23"/>
      <c r="B10" s="48"/>
      <c r="C10" s="49"/>
      <c r="D10" s="50"/>
      <c r="E10" s="49"/>
      <c r="F10" s="50"/>
      <c r="G10" s="49">
        <v>85</v>
      </c>
      <c r="H10" s="50"/>
      <c r="I10" s="51"/>
      <c r="J10" s="20"/>
      <c r="K10" s="23"/>
      <c r="L10">
        <f>+C10*D9</f>
        <v>0</v>
      </c>
      <c r="M10">
        <f>+E10*F9</f>
        <v>0</v>
      </c>
      <c r="N10">
        <f>+G10*H9</f>
        <v>340</v>
      </c>
    </row>
    <row r="11" spans="1:14" x14ac:dyDescent="0.25">
      <c r="A11" s="23"/>
      <c r="B11" s="14" t="s">
        <v>7</v>
      </c>
      <c r="C11" s="7">
        <v>125</v>
      </c>
      <c r="D11" s="8"/>
      <c r="E11" s="26">
        <v>50</v>
      </c>
      <c r="F11" s="27"/>
      <c r="G11" s="7">
        <v>130</v>
      </c>
      <c r="H11" s="8"/>
      <c r="I11" s="6"/>
      <c r="J11" s="4"/>
      <c r="K11" s="23"/>
    </row>
    <row r="12" spans="1:14" x14ac:dyDescent="0.25">
      <c r="A12" s="23"/>
      <c r="B12" s="24"/>
      <c r="C12" s="25">
        <v>0</v>
      </c>
      <c r="D12" s="25"/>
      <c r="E12" s="25">
        <v>0</v>
      </c>
      <c r="F12" s="25"/>
      <c r="G12" s="25">
        <v>0</v>
      </c>
      <c r="H12" s="25"/>
      <c r="I12" s="24"/>
      <c r="J12" s="24"/>
      <c r="K12" s="23"/>
    </row>
    <row r="13" spans="1:14" x14ac:dyDescent="0.25">
      <c r="A13" s="23"/>
      <c r="B13" s="23" t="s">
        <v>14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4" ht="15.75" thickBot="1" x14ac:dyDescent="0.3"/>
    <row r="15" spans="1:14" ht="15.75" thickBot="1" x14ac:dyDescent="0.3">
      <c r="B15" s="52" t="s">
        <v>15</v>
      </c>
      <c r="C15" s="53"/>
      <c r="D15" s="54">
        <f>SUM(L6:N10)</f>
        <v>830</v>
      </c>
    </row>
  </sheetData>
  <mergeCells count="24">
    <mergeCell ref="C11:D11"/>
    <mergeCell ref="E11:F11"/>
    <mergeCell ref="G11:H11"/>
    <mergeCell ref="C12:D12"/>
    <mergeCell ref="E12:F12"/>
    <mergeCell ref="G12:H12"/>
    <mergeCell ref="B9:B10"/>
    <mergeCell ref="J9:J10"/>
    <mergeCell ref="C10:D10"/>
    <mergeCell ref="E10:F10"/>
    <mergeCell ref="G10:H10"/>
    <mergeCell ref="B7:B8"/>
    <mergeCell ref="J7:J8"/>
    <mergeCell ref="C8:D8"/>
    <mergeCell ref="E8:F8"/>
    <mergeCell ref="G8:H8"/>
    <mergeCell ref="C4:D4"/>
    <mergeCell ref="E4:F4"/>
    <mergeCell ref="G4:H4"/>
    <mergeCell ref="B5:B6"/>
    <mergeCell ref="J5:J6"/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4F1A-F10A-4463-8764-0DFAE2E2B199}">
  <dimension ref="B2:U151"/>
  <sheetViews>
    <sheetView tabSelected="1" topLeftCell="A6" workbookViewId="0">
      <selection activeCell="J13" sqref="J13"/>
    </sheetView>
  </sheetViews>
  <sheetFormatPr baseColWidth="10" defaultRowHeight="15" x14ac:dyDescent="0.25"/>
  <cols>
    <col min="2" max="13" width="5.7109375" customWidth="1"/>
    <col min="17" max="17" width="14.85546875" bestFit="1" customWidth="1"/>
  </cols>
  <sheetData>
    <row r="2" spans="2:21" x14ac:dyDescent="0.25">
      <c r="D2" t="s">
        <v>19</v>
      </c>
    </row>
    <row r="4" spans="2:21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2:21" ht="15.75" thickBot="1" x14ac:dyDescent="0.3">
      <c r="B5" s="23"/>
      <c r="C5" s="60"/>
      <c r="D5" s="61" t="s">
        <v>8</v>
      </c>
      <c r="E5" s="62"/>
      <c r="F5" s="61" t="s">
        <v>9</v>
      </c>
      <c r="G5" s="62"/>
      <c r="H5" s="61" t="s">
        <v>10</v>
      </c>
      <c r="I5" s="62"/>
      <c r="J5" s="63" t="s">
        <v>3</v>
      </c>
      <c r="L5" s="56"/>
      <c r="M5" s="75" t="s">
        <v>16</v>
      </c>
      <c r="N5" s="75"/>
      <c r="O5" s="75"/>
      <c r="P5" s="23"/>
      <c r="U5" s="23"/>
    </row>
    <row r="6" spans="2:21" ht="15.75" thickBot="1" x14ac:dyDescent="0.3">
      <c r="B6" s="23"/>
      <c r="C6" s="64" t="s">
        <v>4</v>
      </c>
      <c r="D6" s="65"/>
      <c r="E6" s="66">
        <v>11</v>
      </c>
      <c r="F6" s="65"/>
      <c r="G6" s="66">
        <v>0</v>
      </c>
      <c r="H6" s="65"/>
      <c r="I6" s="66">
        <v>7</v>
      </c>
      <c r="J6" s="67">
        <v>100</v>
      </c>
      <c r="K6">
        <f>+J6-SUM(D7:I7)</f>
        <v>0</v>
      </c>
      <c r="L6" s="59"/>
      <c r="M6" s="22">
        <v>7</v>
      </c>
      <c r="N6" s="22">
        <v>7</v>
      </c>
      <c r="O6" s="22">
        <v>4</v>
      </c>
      <c r="P6" s="23"/>
      <c r="R6" s="76" t="s">
        <v>18</v>
      </c>
      <c r="U6" s="23"/>
    </row>
    <row r="7" spans="2:21" x14ac:dyDescent="0.25">
      <c r="B7" s="23"/>
      <c r="C7" s="68"/>
      <c r="D7" s="69"/>
      <c r="E7" s="70"/>
      <c r="F7" s="69">
        <v>50</v>
      </c>
      <c r="G7" s="70"/>
      <c r="H7" s="69">
        <v>50</v>
      </c>
      <c r="I7" s="70"/>
      <c r="J7" s="71"/>
      <c r="L7" s="56"/>
      <c r="M7" s="22"/>
      <c r="N7" s="22"/>
      <c r="O7" s="22"/>
      <c r="P7" s="23"/>
      <c r="Q7">
        <f>+D7*E6</f>
        <v>0</v>
      </c>
      <c r="R7">
        <f>+F7*G6</f>
        <v>0</v>
      </c>
      <c r="S7">
        <f>+H7*I6</f>
        <v>350</v>
      </c>
      <c r="U7" s="23"/>
    </row>
    <row r="8" spans="2:21" x14ac:dyDescent="0.25">
      <c r="B8" s="23"/>
      <c r="C8" s="64" t="s">
        <v>5</v>
      </c>
      <c r="D8" s="65"/>
      <c r="E8" s="66">
        <v>1</v>
      </c>
      <c r="F8" s="65"/>
      <c r="G8" s="66">
        <v>5</v>
      </c>
      <c r="H8" s="65"/>
      <c r="I8" s="66">
        <v>8</v>
      </c>
      <c r="J8" s="72">
        <v>120</v>
      </c>
      <c r="K8">
        <f>+J8-SUM(D9:I9)</f>
        <v>0</v>
      </c>
      <c r="L8" s="59"/>
      <c r="M8" s="22">
        <v>4</v>
      </c>
      <c r="N8" s="22"/>
      <c r="O8" s="22"/>
      <c r="P8" s="23"/>
      <c r="U8" s="23"/>
    </row>
    <row r="9" spans="2:21" x14ac:dyDescent="0.25">
      <c r="B9" s="23"/>
      <c r="C9" s="68"/>
      <c r="D9" s="69">
        <v>120</v>
      </c>
      <c r="E9" s="70"/>
      <c r="F9" s="69"/>
      <c r="G9" s="70"/>
      <c r="H9" s="69"/>
      <c r="I9" s="70"/>
      <c r="J9" s="71"/>
      <c r="L9" s="56"/>
      <c r="M9" s="22"/>
      <c r="N9" s="22"/>
      <c r="O9" s="22"/>
      <c r="P9" s="23"/>
      <c r="Q9">
        <f>+D9*E8</f>
        <v>120</v>
      </c>
      <c r="R9">
        <f>+F9*G8</f>
        <v>0</v>
      </c>
      <c r="S9">
        <f>+H9*I8</f>
        <v>0</v>
      </c>
      <c r="U9" s="23"/>
    </row>
    <row r="10" spans="2:21" x14ac:dyDescent="0.25">
      <c r="B10" s="23"/>
      <c r="C10" s="64" t="s">
        <v>6</v>
      </c>
      <c r="D10" s="65"/>
      <c r="E10" s="66">
        <v>9</v>
      </c>
      <c r="F10" s="65"/>
      <c r="G10" s="66">
        <v>8</v>
      </c>
      <c r="H10" s="65"/>
      <c r="I10" s="66">
        <v>4</v>
      </c>
      <c r="J10" s="72">
        <v>85</v>
      </c>
      <c r="K10">
        <f>+J10-SUM(D11:I11)</f>
        <v>0</v>
      </c>
      <c r="L10" s="59"/>
      <c r="M10" s="22">
        <v>4</v>
      </c>
      <c r="N10" s="22">
        <v>4</v>
      </c>
      <c r="O10" s="22">
        <v>4</v>
      </c>
      <c r="P10" s="23"/>
      <c r="U10" s="23"/>
    </row>
    <row r="11" spans="2:21" ht="15.75" thickBot="1" x14ac:dyDescent="0.3">
      <c r="B11" s="23"/>
      <c r="C11" s="68"/>
      <c r="D11" s="69">
        <v>5</v>
      </c>
      <c r="E11" s="70"/>
      <c r="F11" s="69"/>
      <c r="G11" s="70"/>
      <c r="H11" s="69">
        <v>80</v>
      </c>
      <c r="I11" s="70"/>
      <c r="J11" s="71"/>
      <c r="L11" s="56"/>
      <c r="P11" s="23"/>
      <c r="Q11">
        <f>+D11*E10</f>
        <v>45</v>
      </c>
      <c r="R11">
        <f>+F11*G10</f>
        <v>0</v>
      </c>
      <c r="S11">
        <f>+H11*I10</f>
        <v>320</v>
      </c>
      <c r="U11" s="23"/>
    </row>
    <row r="12" spans="2:21" ht="15.75" thickBot="1" x14ac:dyDescent="0.3">
      <c r="B12" s="23"/>
      <c r="C12" s="73" t="s">
        <v>7</v>
      </c>
      <c r="D12" s="61">
        <v>125</v>
      </c>
      <c r="E12" s="62"/>
      <c r="F12" s="61">
        <v>50</v>
      </c>
      <c r="G12" s="62"/>
      <c r="H12" s="61">
        <v>130</v>
      </c>
      <c r="I12" s="62"/>
      <c r="J12" s="74"/>
      <c r="K12" s="23"/>
      <c r="L12" s="56"/>
      <c r="P12" s="23"/>
      <c r="T12" s="52" t="s">
        <v>17</v>
      </c>
      <c r="U12" s="54">
        <f>SUM(Q7:S11)</f>
        <v>835</v>
      </c>
    </row>
    <row r="13" spans="2:21" x14ac:dyDescent="0.25">
      <c r="D13" s="3">
        <f>+D12-SUM(D11,D9,D7)</f>
        <v>0</v>
      </c>
      <c r="E13" s="3"/>
      <c r="F13" s="3">
        <f t="shared" ref="F13" si="0">+F12-SUM(F11,F9,F7)</f>
        <v>0</v>
      </c>
      <c r="G13" s="3"/>
      <c r="H13" s="3">
        <f t="shared" ref="H13" si="1">+H12-SUM(H11,H9,H7)</f>
        <v>0</v>
      </c>
      <c r="I13" s="3"/>
      <c r="K13" s="23"/>
      <c r="L13" s="56"/>
      <c r="Q13" s="23"/>
      <c r="S13" s="23"/>
    </row>
    <row r="14" spans="2:21" x14ac:dyDescent="0.25">
      <c r="B14" s="23"/>
      <c r="C14" s="1" t="s">
        <v>16</v>
      </c>
      <c r="D14" s="57">
        <v>8</v>
      </c>
      <c r="E14" s="57"/>
      <c r="F14" s="57">
        <v>5</v>
      </c>
      <c r="G14" s="57"/>
      <c r="H14" s="57">
        <v>3</v>
      </c>
      <c r="I14" s="57"/>
      <c r="J14" s="23"/>
      <c r="K14" s="23"/>
      <c r="L14" s="23"/>
      <c r="M14" s="23"/>
      <c r="N14" s="23"/>
      <c r="O14" s="23"/>
      <c r="P14" s="23"/>
      <c r="Q14" s="23"/>
      <c r="R14" s="23"/>
      <c r="S14" s="23"/>
      <c r="U14" s="23"/>
    </row>
    <row r="15" spans="2:21" x14ac:dyDescent="0.25">
      <c r="B15" s="23"/>
      <c r="D15" s="57">
        <v>2</v>
      </c>
      <c r="E15" s="57"/>
      <c r="F15" s="57">
        <v>5</v>
      </c>
      <c r="G15" s="57"/>
      <c r="H15" s="57">
        <v>3</v>
      </c>
      <c r="I15" s="57"/>
      <c r="J15" s="58"/>
      <c r="K15" s="23"/>
      <c r="L15" s="23"/>
      <c r="M15" s="23"/>
      <c r="N15" s="23"/>
      <c r="O15" s="23"/>
      <c r="P15" s="23"/>
      <c r="Q15" s="23"/>
      <c r="R15" s="23"/>
      <c r="S15" s="23"/>
      <c r="U15" s="23"/>
    </row>
    <row r="16" spans="2:21" x14ac:dyDescent="0.25">
      <c r="B16" s="23"/>
      <c r="D16" s="57">
        <v>2</v>
      </c>
      <c r="E16" s="57"/>
      <c r="F16" s="57" t="s">
        <v>11</v>
      </c>
      <c r="G16" s="57"/>
      <c r="H16" s="57">
        <v>3</v>
      </c>
      <c r="I16" s="57"/>
      <c r="J16" s="23"/>
      <c r="K16" s="23"/>
      <c r="L16" s="23"/>
      <c r="M16" s="23"/>
      <c r="N16" s="23"/>
      <c r="O16" s="23"/>
      <c r="Q16" s="23"/>
      <c r="R16" s="23"/>
      <c r="S16" s="23"/>
      <c r="T16" s="23"/>
      <c r="U16" s="23"/>
    </row>
    <row r="17" spans="2:2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2:21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2:21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2:21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2:21" ht="15.75" thickBot="1" x14ac:dyDescent="0.3">
      <c r="B21" s="23"/>
      <c r="C21" s="60"/>
      <c r="D21" s="61" t="s">
        <v>8</v>
      </c>
      <c r="E21" s="62"/>
      <c r="F21" s="61" t="s">
        <v>9</v>
      </c>
      <c r="G21" s="62"/>
      <c r="H21" s="61" t="s">
        <v>10</v>
      </c>
      <c r="I21" s="62"/>
      <c r="J21" s="63" t="s">
        <v>3</v>
      </c>
      <c r="L21" s="56"/>
      <c r="M21" s="75" t="s">
        <v>16</v>
      </c>
      <c r="N21" s="75"/>
      <c r="O21" s="75"/>
      <c r="P21" s="23"/>
    </row>
    <row r="22" spans="2:21" ht="15.75" thickBot="1" x14ac:dyDescent="0.3">
      <c r="B22" s="23"/>
      <c r="C22" s="64" t="s">
        <v>4</v>
      </c>
      <c r="D22" s="65"/>
      <c r="E22" s="66">
        <v>11</v>
      </c>
      <c r="F22" s="65"/>
      <c r="G22" s="66">
        <v>0</v>
      </c>
      <c r="H22" s="65"/>
      <c r="I22" s="66">
        <v>7</v>
      </c>
      <c r="J22" s="67">
        <v>100</v>
      </c>
      <c r="K22">
        <f>+J22-SUM(D23:I23)</f>
        <v>0</v>
      </c>
      <c r="L22" s="59"/>
      <c r="M22" s="22">
        <v>7</v>
      </c>
      <c r="N22" s="22">
        <v>7</v>
      </c>
      <c r="O22" s="22">
        <v>4</v>
      </c>
      <c r="P22" s="23"/>
      <c r="R22" s="76" t="s">
        <v>18</v>
      </c>
    </row>
    <row r="23" spans="2:21" x14ac:dyDescent="0.25">
      <c r="B23" s="23"/>
      <c r="C23" s="68"/>
      <c r="D23" s="69">
        <v>5</v>
      </c>
      <c r="E23" s="70"/>
      <c r="F23" s="69">
        <v>50</v>
      </c>
      <c r="G23" s="70"/>
      <c r="H23" s="69">
        <v>45</v>
      </c>
      <c r="I23" s="70"/>
      <c r="J23" s="71"/>
      <c r="L23" s="56"/>
      <c r="M23" s="22"/>
      <c r="N23" s="22"/>
      <c r="O23" s="22"/>
      <c r="P23" s="23"/>
      <c r="Q23">
        <f>+D23*E22</f>
        <v>55</v>
      </c>
      <c r="R23">
        <f>+F23*G22</f>
        <v>0</v>
      </c>
      <c r="S23">
        <f>+H23*I22</f>
        <v>315</v>
      </c>
    </row>
    <row r="24" spans="2:21" x14ac:dyDescent="0.25">
      <c r="B24" s="23"/>
      <c r="C24" s="64" t="s">
        <v>5</v>
      </c>
      <c r="D24" s="65"/>
      <c r="E24" s="66">
        <v>1</v>
      </c>
      <c r="F24" s="65"/>
      <c r="G24" s="66">
        <v>5</v>
      </c>
      <c r="H24" s="65"/>
      <c r="I24" s="66">
        <v>8</v>
      </c>
      <c r="J24" s="72">
        <v>120</v>
      </c>
      <c r="K24">
        <f>+J24-SUM(D25:I25)</f>
        <v>0</v>
      </c>
      <c r="L24" s="59"/>
      <c r="M24" s="22">
        <v>4</v>
      </c>
      <c r="N24" s="22"/>
      <c r="O24" s="22"/>
      <c r="P24" s="23"/>
    </row>
    <row r="25" spans="2:21" x14ac:dyDescent="0.25">
      <c r="B25" s="23"/>
      <c r="C25" s="68"/>
      <c r="D25" s="69">
        <v>120</v>
      </c>
      <c r="E25" s="70"/>
      <c r="F25" s="69"/>
      <c r="G25" s="70"/>
      <c r="H25" s="69"/>
      <c r="I25" s="70"/>
      <c r="J25" s="71"/>
      <c r="L25" s="56"/>
      <c r="M25" s="22"/>
      <c r="N25" s="22"/>
      <c r="O25" s="22"/>
      <c r="P25" s="23"/>
      <c r="Q25">
        <f>+D25*E24</f>
        <v>120</v>
      </c>
      <c r="R25">
        <f>+F25*G24</f>
        <v>0</v>
      </c>
      <c r="S25">
        <f>+H25*I24</f>
        <v>0</v>
      </c>
    </row>
    <row r="26" spans="2:21" x14ac:dyDescent="0.25">
      <c r="B26" s="23"/>
      <c r="C26" s="64" t="s">
        <v>6</v>
      </c>
      <c r="D26" s="65"/>
      <c r="E26" s="66">
        <v>9</v>
      </c>
      <c r="F26" s="65"/>
      <c r="G26" s="66">
        <v>8</v>
      </c>
      <c r="H26" s="65"/>
      <c r="I26" s="66">
        <v>4</v>
      </c>
      <c r="J26" s="72">
        <v>85</v>
      </c>
      <c r="K26">
        <f>+J26-SUM(D27:I27)</f>
        <v>0</v>
      </c>
      <c r="L26" s="59"/>
      <c r="M26" s="22">
        <v>4</v>
      </c>
      <c r="N26" s="22">
        <v>4</v>
      </c>
      <c r="O26" s="22">
        <v>4</v>
      </c>
      <c r="P26" s="23"/>
    </row>
    <row r="27" spans="2:21" ht="15.75" thickBot="1" x14ac:dyDescent="0.3">
      <c r="B27" s="23"/>
      <c r="C27" s="68"/>
      <c r="D27" s="69"/>
      <c r="E27" s="70"/>
      <c r="F27" s="69"/>
      <c r="G27" s="70"/>
      <c r="H27" s="69">
        <v>85</v>
      </c>
      <c r="I27" s="70"/>
      <c r="J27" s="71"/>
      <c r="L27" s="56"/>
      <c r="P27" s="23"/>
      <c r="Q27">
        <f>+D27*E26</f>
        <v>0</v>
      </c>
      <c r="R27">
        <f>+F27*G26</f>
        <v>0</v>
      </c>
      <c r="S27">
        <f>+H27*I26</f>
        <v>340</v>
      </c>
    </row>
    <row r="28" spans="2:21" ht="15.75" thickBot="1" x14ac:dyDescent="0.3">
      <c r="B28" s="23"/>
      <c r="C28" s="73" t="s">
        <v>7</v>
      </c>
      <c r="D28" s="61">
        <v>125</v>
      </c>
      <c r="E28" s="62"/>
      <c r="F28" s="61">
        <v>50</v>
      </c>
      <c r="G28" s="62"/>
      <c r="H28" s="61">
        <v>130</v>
      </c>
      <c r="I28" s="62"/>
      <c r="J28" s="74"/>
      <c r="K28" s="23"/>
      <c r="L28" s="56"/>
      <c r="P28" s="23"/>
      <c r="T28" s="52" t="s">
        <v>12</v>
      </c>
      <c r="U28" s="54">
        <f>SUM(Q23:S27)</f>
        <v>830</v>
      </c>
    </row>
    <row r="29" spans="2:21" x14ac:dyDescent="0.25">
      <c r="B29" s="23"/>
      <c r="D29" s="3">
        <f>+D28-SUM(D27,D25,D23)</f>
        <v>0</v>
      </c>
      <c r="E29" s="3"/>
      <c r="F29" s="3">
        <f t="shared" ref="F29" si="2">+F28-SUM(F27,F25,F23)</f>
        <v>0</v>
      </c>
      <c r="G29" s="3"/>
      <c r="H29" s="3">
        <f t="shared" ref="H29" si="3">+H28-SUM(H27,H25,H23)</f>
        <v>0</v>
      </c>
      <c r="I29" s="3"/>
      <c r="K29" s="23"/>
      <c r="L29" s="56"/>
      <c r="P29" s="23"/>
      <c r="Q29" s="23"/>
      <c r="R29" s="23"/>
      <c r="S29" s="23"/>
      <c r="T29" s="23"/>
    </row>
    <row r="30" spans="2:21" x14ac:dyDescent="0.25">
      <c r="B30" s="23"/>
      <c r="C30" s="1" t="s">
        <v>16</v>
      </c>
      <c r="D30" s="57">
        <v>8</v>
      </c>
      <c r="E30" s="57"/>
      <c r="F30" s="57">
        <v>5</v>
      </c>
      <c r="G30" s="57"/>
      <c r="H30" s="57">
        <v>3</v>
      </c>
      <c r="I30" s="57"/>
      <c r="J30" s="23"/>
      <c r="K30" s="23"/>
      <c r="L30" s="23"/>
      <c r="M30" s="23"/>
      <c r="N30" s="23"/>
      <c r="O30" s="23"/>
      <c r="P30" s="23"/>
    </row>
    <row r="31" spans="2:21" x14ac:dyDescent="0.25">
      <c r="B31" s="23"/>
      <c r="D31" s="57">
        <v>2</v>
      </c>
      <c r="E31" s="57"/>
      <c r="F31" s="57">
        <v>5</v>
      </c>
      <c r="G31" s="57"/>
      <c r="H31" s="57">
        <v>3</v>
      </c>
      <c r="I31" s="57"/>
      <c r="J31" s="58"/>
      <c r="K31" s="23"/>
      <c r="L31" s="23"/>
      <c r="M31" s="23"/>
      <c r="N31" s="23"/>
      <c r="O31" s="23"/>
      <c r="P31" s="23"/>
    </row>
    <row r="32" spans="2:21" x14ac:dyDescent="0.25">
      <c r="B32" s="23"/>
      <c r="D32" s="57">
        <v>2</v>
      </c>
      <c r="E32" s="57"/>
      <c r="F32" s="57" t="s">
        <v>11</v>
      </c>
      <c r="G32" s="57"/>
      <c r="H32" s="57">
        <v>3</v>
      </c>
      <c r="I32" s="57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2:21" x14ac:dyDescent="0.2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55" ht="15" customHeight="1" x14ac:dyDescent="0.25"/>
    <row r="67" ht="15" customHeight="1" x14ac:dyDescent="0.25"/>
    <row r="149" spans="3:20" x14ac:dyDescent="0.25">
      <c r="T149" s="55"/>
    </row>
    <row r="151" spans="3:20" x14ac:dyDescent="0.25">
      <c r="C151" s="2"/>
    </row>
  </sheetData>
  <mergeCells count="68">
    <mergeCell ref="J24:J25"/>
    <mergeCell ref="D31:E31"/>
    <mergeCell ref="F31:G31"/>
    <mergeCell ref="H31:I31"/>
    <mergeCell ref="F29:G29"/>
    <mergeCell ref="H29:I29"/>
    <mergeCell ref="D30:E30"/>
    <mergeCell ref="F30:G30"/>
    <mergeCell ref="H30:I30"/>
    <mergeCell ref="D28:E28"/>
    <mergeCell ref="F28:G28"/>
    <mergeCell ref="H28:I28"/>
    <mergeCell ref="C26:C27"/>
    <mergeCell ref="J26:J27"/>
    <mergeCell ref="D27:E27"/>
    <mergeCell ref="F27:G27"/>
    <mergeCell ref="H27:I27"/>
    <mergeCell ref="H16:I16"/>
    <mergeCell ref="M21:O21"/>
    <mergeCell ref="D14:E14"/>
    <mergeCell ref="F14:G14"/>
    <mergeCell ref="H14:I14"/>
    <mergeCell ref="D15:E15"/>
    <mergeCell ref="F15:G15"/>
    <mergeCell ref="H15:I15"/>
    <mergeCell ref="D16:E16"/>
    <mergeCell ref="D11:E11"/>
    <mergeCell ref="F11:G11"/>
    <mergeCell ref="H11:I11"/>
    <mergeCell ref="D9:E9"/>
    <mergeCell ref="F9:G9"/>
    <mergeCell ref="H9:I9"/>
    <mergeCell ref="J10:J11"/>
    <mergeCell ref="D7:E7"/>
    <mergeCell ref="F7:G7"/>
    <mergeCell ref="H7:I7"/>
    <mergeCell ref="J8:J9"/>
    <mergeCell ref="D5:E5"/>
    <mergeCell ref="F5:G5"/>
    <mergeCell ref="H5:I5"/>
    <mergeCell ref="M5:O5"/>
    <mergeCell ref="C6:C7"/>
    <mergeCell ref="J6:J7"/>
    <mergeCell ref="D32:E32"/>
    <mergeCell ref="F32:G32"/>
    <mergeCell ref="H32:I32"/>
    <mergeCell ref="D29:E29"/>
    <mergeCell ref="C24:C25"/>
    <mergeCell ref="D25:E25"/>
    <mergeCell ref="F25:G25"/>
    <mergeCell ref="H25:I25"/>
    <mergeCell ref="C22:C23"/>
    <mergeCell ref="J22:J23"/>
    <mergeCell ref="D23:E23"/>
    <mergeCell ref="F23:G23"/>
    <mergeCell ref="H23:I23"/>
    <mergeCell ref="D21:E21"/>
    <mergeCell ref="F21:G21"/>
    <mergeCell ref="H21:I21"/>
    <mergeCell ref="D13:E13"/>
    <mergeCell ref="F13:G13"/>
    <mergeCell ref="H13:I13"/>
    <mergeCell ref="F16:G16"/>
    <mergeCell ref="D12:E12"/>
    <mergeCell ref="F12:G12"/>
    <mergeCell ref="H12:I12"/>
    <mergeCell ref="C10:C11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Esquina Noroeste</vt:lpstr>
      <vt:lpstr>Costo Minimo</vt:lpstr>
      <vt:lpstr>Metodo Vogel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AGUIRRE, SANTIAGO</dc:creator>
  <cp:lastModifiedBy>AGUIRRE, SANTIAGO</cp:lastModifiedBy>
  <dcterms:created xsi:type="dcterms:W3CDTF">2024-07-03T14:45:28Z</dcterms:created>
  <dcterms:modified xsi:type="dcterms:W3CDTF">2024-07-03T19:01:28Z</dcterms:modified>
</cp:coreProperties>
</file>