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Facultad\TERCER CUATRIMESTRE\Elementos de inv operativa\Simplex\Resueltos\"/>
    </mc:Choice>
  </mc:AlternateContent>
  <xr:revisionPtr revIDLastSave="0" documentId="8_{C3E1E7D6-9F65-4E00-B975-85CB103C31F7}" xr6:coauthVersionLast="47" xr6:coauthVersionMax="47" xr10:uidLastSave="{00000000-0000-0000-0000-000000000000}"/>
  <bookViews>
    <workbookView xWindow="-120" yWindow="-120" windowWidth="29040" windowHeight="15840" xr2:uid="{079DA4AF-0412-4577-AD4A-0BD72F5D14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36" i="1"/>
  <c r="L55" i="1"/>
  <c r="K55" i="1"/>
  <c r="K56" i="1" s="1"/>
  <c r="J55" i="1"/>
  <c r="J56" i="1" s="1"/>
  <c r="I55" i="1"/>
  <c r="I56" i="1" s="1"/>
  <c r="H55" i="1"/>
  <c r="H56" i="1" s="1"/>
  <c r="G55" i="1"/>
  <c r="G56" i="1" s="1"/>
  <c r="N35" i="1"/>
  <c r="N34" i="1"/>
  <c r="N33" i="1"/>
  <c r="H36" i="1"/>
  <c r="I36" i="1"/>
  <c r="J36" i="1"/>
  <c r="K36" i="1"/>
  <c r="G36" i="1"/>
  <c r="G16" i="1"/>
  <c r="K37" i="1"/>
  <c r="H16" i="1"/>
  <c r="I16" i="1"/>
  <c r="J16" i="1"/>
  <c r="K16" i="1"/>
  <c r="K17" i="1"/>
  <c r="G17" i="1"/>
  <c r="H37" i="1"/>
  <c r="J37" i="1"/>
  <c r="I37" i="1"/>
  <c r="G37" i="1"/>
  <c r="N15" i="1"/>
  <c r="N14" i="1"/>
  <c r="N13" i="1"/>
  <c r="J17" i="1"/>
  <c r="I17" i="1"/>
  <c r="H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F16" authorId="0" shapeId="0" xr:uid="{B66B0512-66F3-4081-9734-612D8CB1C7E1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F17" authorId="0" shapeId="0" xr:uid="{5E2B68A4-D64D-474E-8168-D0F462BCC49D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F36" authorId="0" shapeId="0" xr:uid="{13739528-AFDA-4E75-ABA1-00AD3F73A56F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F37" authorId="0" shapeId="0" xr:uid="{DD07EF9B-325E-4244-9F35-7A5A51F7FDB5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  <comment ref="F55" authorId="0" shapeId="0" xr:uid="{CACAF2CA-7034-4447-A087-9A0AEE011881}">
      <text>
        <r>
          <rPr>
            <b/>
            <sz val="9"/>
            <color indexed="81"/>
            <rFont val="Tahoma"/>
            <family val="2"/>
          </rPr>
          <t xml:space="preserve">Costo de Oportunidad
</t>
        </r>
      </text>
    </comment>
    <comment ref="F56" authorId="0" shapeId="0" xr:uid="{7B3578AC-2E6A-4865-94A5-BC0A9B6B4229}">
      <text>
        <r>
          <rPr>
            <b/>
            <sz val="9"/>
            <color indexed="81"/>
            <rFont val="Tahoma"/>
            <family val="2"/>
          </rPr>
          <t>Criterio Simplex</t>
        </r>
      </text>
    </comment>
  </commentList>
</comments>
</file>

<file path=xl/sharedStrings.xml><?xml version="1.0" encoding="utf-8"?>
<sst xmlns="http://schemas.openxmlformats.org/spreadsheetml/2006/main" count="76" uniqueCount="32">
  <si>
    <t>RESTRICCIONES</t>
  </si>
  <si>
    <t>NORMALIZADAS</t>
  </si>
  <si>
    <t xml:space="preserve">32X1 + 16X2 &lt;= 480 </t>
  </si>
  <si>
    <t>32X1 + 16X2 + H1  = 480</t>
  </si>
  <si>
    <t>48X1 + 96X2 &lt;= 1440</t>
  </si>
  <si>
    <t>48X1 + 96X2 + H2 = 1440</t>
  </si>
  <si>
    <t>100X1 + 100X2 &lt;= 1800</t>
  </si>
  <si>
    <t>100X1 + 100X2 + H3 = 1800</t>
  </si>
  <si>
    <t>Z = 50X1 + 80X2</t>
  </si>
  <si>
    <t>Cj</t>
  </si>
  <si>
    <t>Ec</t>
  </si>
  <si>
    <t>V.básicas</t>
  </si>
  <si>
    <t>X1</t>
  </si>
  <si>
    <t>X2</t>
  </si>
  <si>
    <t>H1</t>
  </si>
  <si>
    <t>H2</t>
  </si>
  <si>
    <t>H3</t>
  </si>
  <si>
    <t>R</t>
  </si>
  <si>
    <t>Zj</t>
  </si>
  <si>
    <t>Cj - Zj</t>
  </si>
  <si>
    <t>50X1 + 80X2 + H1 + H2 + H3 = 0</t>
  </si>
  <si>
    <t>aux</t>
  </si>
  <si>
    <t>Ec1 = Fp</t>
  </si>
  <si>
    <t>-</t>
  </si>
  <si>
    <r>
      <rPr>
        <b/>
        <sz val="11"/>
        <color theme="1"/>
        <rFont val="Aptos Narrow"/>
        <family val="2"/>
        <scheme val="minor"/>
      </rPr>
      <t>Ec0nueva</t>
    </r>
    <r>
      <rPr>
        <sz val="11"/>
        <color theme="1"/>
        <rFont val="Aptos Narrow"/>
        <family val="2"/>
        <scheme val="minor"/>
      </rPr>
      <t xml:space="preserve"> = Ec0-Fp*16</t>
    </r>
  </si>
  <si>
    <r>
      <rPr>
        <b/>
        <sz val="11"/>
        <color theme="1"/>
        <rFont val="Aptos Narrow"/>
        <family val="2"/>
        <scheme val="minor"/>
      </rPr>
      <t>Ec2nueva</t>
    </r>
    <r>
      <rPr>
        <sz val="11"/>
        <color theme="1"/>
        <rFont val="Aptos Narrow"/>
        <family val="2"/>
        <scheme val="minor"/>
      </rPr>
      <t xml:space="preserve"> = Ec2-Fp*100</t>
    </r>
  </si>
  <si>
    <t>Ec2= Fp</t>
  </si>
  <si>
    <t>Ec0nueva = Ec0-Fp*24</t>
  </si>
  <si>
    <t>Ec1nueva = Ec1-Fp*0,05</t>
  </si>
  <si>
    <t xml:space="preserve">Z </t>
  </si>
  <si>
    <t>VERIFICA</t>
  </si>
  <si>
    <t>PROBLEMA 4 SIMPLEX: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</si>
</sst>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7501-4B91-4CD6-AE91-D737186CF0BC}">
  <dimension ref="C1:N62"/>
  <sheetViews>
    <sheetView tabSelected="1" topLeftCell="A34" workbookViewId="0">
      <selection activeCell="D73" sqref="D73"/>
    </sheetView>
  </sheetViews>
  <sheetFormatPr baseColWidth="10" defaultRowHeight="15" x14ac:dyDescent="0.25"/>
  <sheetData>
    <row r="1" spans="3:14" x14ac:dyDescent="0.25">
      <c r="C1" t="s">
        <v>31</v>
      </c>
    </row>
    <row r="2" spans="3:14" ht="18.75" x14ac:dyDescent="0.3">
      <c r="F2" s="1"/>
      <c r="G2" s="1"/>
      <c r="H2" s="1"/>
      <c r="I2" s="1"/>
    </row>
    <row r="3" spans="3:14" ht="18.75" x14ac:dyDescent="0.3">
      <c r="C3" t="s">
        <v>0</v>
      </c>
      <c r="F3" s="1"/>
      <c r="G3" s="1" t="s">
        <v>1</v>
      </c>
      <c r="H3" s="1"/>
      <c r="I3" s="1"/>
    </row>
    <row r="4" spans="3:14" ht="18.75" x14ac:dyDescent="0.3">
      <c r="C4" t="s">
        <v>2</v>
      </c>
      <c r="F4" s="1"/>
      <c r="G4" s="1" t="s">
        <v>3</v>
      </c>
      <c r="H4" s="1"/>
      <c r="I4" s="1"/>
    </row>
    <row r="5" spans="3:14" ht="18.75" x14ac:dyDescent="0.3">
      <c r="C5" t="s">
        <v>4</v>
      </c>
      <c r="F5" s="1"/>
      <c r="G5" s="1" t="s">
        <v>5</v>
      </c>
      <c r="H5" s="1"/>
      <c r="I5" s="1"/>
    </row>
    <row r="6" spans="3:14" ht="18.75" x14ac:dyDescent="0.3">
      <c r="C6" t="s">
        <v>6</v>
      </c>
      <c r="F6" s="1"/>
      <c r="G6" s="1" t="s">
        <v>7</v>
      </c>
      <c r="H6" s="1"/>
      <c r="I6" s="1"/>
    </row>
    <row r="7" spans="3:14" ht="18.75" x14ac:dyDescent="0.3">
      <c r="C7" t="s">
        <v>8</v>
      </c>
      <c r="F7" s="1"/>
      <c r="G7" s="1" t="s">
        <v>20</v>
      </c>
      <c r="H7" s="1"/>
      <c r="I7" s="1"/>
    </row>
    <row r="8" spans="3:14" ht="18.75" x14ac:dyDescent="0.3">
      <c r="F8" s="1"/>
      <c r="G8" s="1"/>
      <c r="H8" s="1"/>
      <c r="I8" s="1"/>
    </row>
    <row r="9" spans="3:14" ht="18.75" x14ac:dyDescent="0.3">
      <c r="F9" s="1"/>
      <c r="G9" s="1"/>
      <c r="H9" s="1"/>
      <c r="I9" s="1"/>
    </row>
    <row r="10" spans="3:14" ht="19.5" thickBot="1" x14ac:dyDescent="0.35">
      <c r="F10" s="1"/>
      <c r="G10" s="1"/>
      <c r="H10" s="1"/>
      <c r="I10" s="1"/>
    </row>
    <row r="11" spans="3:14" x14ac:dyDescent="0.25">
      <c r="D11" s="2" t="s">
        <v>9</v>
      </c>
      <c r="E11" s="3"/>
      <c r="F11" s="3"/>
      <c r="G11" s="22">
        <v>50</v>
      </c>
      <c r="H11" s="4">
        <v>80</v>
      </c>
      <c r="I11" s="16">
        <v>0</v>
      </c>
      <c r="J11" s="16">
        <v>0</v>
      </c>
      <c r="K11" s="16">
        <v>0</v>
      </c>
      <c r="L11" s="23"/>
      <c r="N11" t="s">
        <v>21</v>
      </c>
    </row>
    <row r="12" spans="3:14" ht="15.75" thickBot="1" x14ac:dyDescent="0.3">
      <c r="D12" s="2"/>
      <c r="E12" s="5" t="s">
        <v>10</v>
      </c>
      <c r="F12" s="3" t="s">
        <v>11</v>
      </c>
      <c r="G12" s="24" t="s">
        <v>12</v>
      </c>
      <c r="H12" s="6" t="s">
        <v>13</v>
      </c>
      <c r="I12" s="17" t="s">
        <v>14</v>
      </c>
      <c r="J12" s="17" t="s">
        <v>15</v>
      </c>
      <c r="K12" s="17" t="s">
        <v>16</v>
      </c>
      <c r="L12" s="25" t="s">
        <v>17</v>
      </c>
    </row>
    <row r="13" spans="3:14" x14ac:dyDescent="0.25">
      <c r="D13" s="7">
        <v>0</v>
      </c>
      <c r="E13" s="8">
        <v>0</v>
      </c>
      <c r="F13" s="8" t="s">
        <v>14</v>
      </c>
      <c r="G13" s="22">
        <v>32</v>
      </c>
      <c r="H13" s="4">
        <v>16</v>
      </c>
      <c r="I13" s="16">
        <v>1</v>
      </c>
      <c r="J13" s="16">
        <v>0</v>
      </c>
      <c r="K13" s="16">
        <v>0</v>
      </c>
      <c r="L13" s="26">
        <v>480</v>
      </c>
      <c r="N13">
        <f>L13/H13</f>
        <v>30</v>
      </c>
    </row>
    <row r="14" spans="3:14" x14ac:dyDescent="0.25">
      <c r="D14" s="9">
        <v>0</v>
      </c>
      <c r="E14" s="2">
        <v>1</v>
      </c>
      <c r="F14" s="2" t="s">
        <v>15</v>
      </c>
      <c r="G14" s="29">
        <v>48</v>
      </c>
      <c r="H14" s="6">
        <v>96</v>
      </c>
      <c r="I14" s="6">
        <v>0</v>
      </c>
      <c r="J14" s="6">
        <v>1</v>
      </c>
      <c r="K14" s="6">
        <v>0</v>
      </c>
      <c r="L14" s="30">
        <v>1440</v>
      </c>
      <c r="N14">
        <f>L14/H14</f>
        <v>15</v>
      </c>
    </row>
    <row r="15" spans="3:14" ht="15.75" thickBot="1" x14ac:dyDescent="0.3">
      <c r="D15" s="10">
        <v>0</v>
      </c>
      <c r="E15" s="11">
        <v>2</v>
      </c>
      <c r="F15" s="11" t="s">
        <v>16</v>
      </c>
      <c r="G15" s="20">
        <v>100</v>
      </c>
      <c r="H15" s="13">
        <v>100</v>
      </c>
      <c r="I15" s="18">
        <v>0</v>
      </c>
      <c r="J15" s="18">
        <v>0</v>
      </c>
      <c r="K15" s="18">
        <v>1</v>
      </c>
      <c r="L15" s="21">
        <v>1800</v>
      </c>
      <c r="N15" s="35">
        <f>L15/H15</f>
        <v>18</v>
      </c>
    </row>
    <row r="16" spans="3:14" ht="15.75" thickBot="1" x14ac:dyDescent="0.3">
      <c r="F16" s="2" t="s">
        <v>18</v>
      </c>
      <c r="G16" s="27">
        <f>G13*$D13+G14*$D14+G15*$D15</f>
        <v>0</v>
      </c>
      <c r="H16" s="27">
        <f t="shared" ref="H16:K16" si="0">H13*$D13+H14*$D14+H15*$D15</f>
        <v>0</v>
      </c>
      <c r="I16" s="27">
        <f t="shared" si="0"/>
        <v>0</v>
      </c>
      <c r="J16" s="27">
        <f t="shared" si="0"/>
        <v>0</v>
      </c>
      <c r="K16" s="27">
        <f t="shared" si="0"/>
        <v>0</v>
      </c>
      <c r="L16" s="28"/>
    </row>
    <row r="17" spans="4:14" ht="15.75" thickBot="1" x14ac:dyDescent="0.3">
      <c r="F17" s="2" t="s">
        <v>19</v>
      </c>
      <c r="G17" s="27">
        <f>+G11-G16</f>
        <v>50</v>
      </c>
      <c r="H17" s="15">
        <f t="shared" ref="H17:K17" si="1">+H11-H16</f>
        <v>80</v>
      </c>
      <c r="I17" s="19">
        <f t="shared" si="1"/>
        <v>0</v>
      </c>
      <c r="J17" s="19">
        <f t="shared" si="1"/>
        <v>0</v>
      </c>
      <c r="K17" s="19">
        <f t="shared" si="1"/>
        <v>0</v>
      </c>
      <c r="L17" s="28"/>
    </row>
    <row r="20" spans="4:14" x14ac:dyDescent="0.25">
      <c r="E20" s="31" t="s">
        <v>22</v>
      </c>
      <c r="G20" s="31">
        <v>0.5</v>
      </c>
      <c r="H20" s="31">
        <v>1</v>
      </c>
      <c r="I20" s="31">
        <v>0</v>
      </c>
      <c r="J20" s="31">
        <v>0.01</v>
      </c>
      <c r="K20" s="31">
        <v>0</v>
      </c>
      <c r="L20" s="31">
        <v>15</v>
      </c>
    </row>
    <row r="22" spans="4:14" x14ac:dyDescent="0.25">
      <c r="E22" t="s">
        <v>24</v>
      </c>
      <c r="G22">
        <v>32</v>
      </c>
      <c r="H22">
        <v>16</v>
      </c>
      <c r="I22">
        <v>1</v>
      </c>
      <c r="J22">
        <v>0</v>
      </c>
      <c r="K22">
        <v>0</v>
      </c>
      <c r="L22">
        <v>480</v>
      </c>
    </row>
    <row r="23" spans="4:14" x14ac:dyDescent="0.25">
      <c r="F23" s="32" t="s">
        <v>23</v>
      </c>
      <c r="G23">
        <v>8</v>
      </c>
      <c r="H23">
        <v>16</v>
      </c>
      <c r="I23">
        <v>0</v>
      </c>
      <c r="J23">
        <v>0.16</v>
      </c>
      <c r="K23">
        <v>0</v>
      </c>
      <c r="L23">
        <v>240</v>
      </c>
    </row>
    <row r="24" spans="4:14" x14ac:dyDescent="0.25">
      <c r="G24" s="31">
        <v>24</v>
      </c>
      <c r="H24" s="31">
        <v>0</v>
      </c>
      <c r="I24" s="31">
        <v>1</v>
      </c>
      <c r="J24" s="31">
        <v>-0.16</v>
      </c>
      <c r="K24" s="31">
        <v>0</v>
      </c>
      <c r="L24" s="31">
        <v>240</v>
      </c>
    </row>
    <row r="26" spans="4:14" x14ac:dyDescent="0.25">
      <c r="E26" t="s">
        <v>25</v>
      </c>
      <c r="G26">
        <v>100</v>
      </c>
      <c r="H26">
        <v>100</v>
      </c>
      <c r="I26">
        <v>0</v>
      </c>
      <c r="J26">
        <v>0</v>
      </c>
      <c r="K26">
        <v>1</v>
      </c>
      <c r="L26">
        <v>1800</v>
      </c>
    </row>
    <row r="27" spans="4:14" x14ac:dyDescent="0.25">
      <c r="F27" s="32" t="s">
        <v>23</v>
      </c>
      <c r="G27">
        <v>50</v>
      </c>
      <c r="H27">
        <v>100</v>
      </c>
      <c r="I27">
        <v>0</v>
      </c>
      <c r="J27">
        <v>1</v>
      </c>
      <c r="K27">
        <v>0</v>
      </c>
      <c r="L27">
        <v>1500</v>
      </c>
    </row>
    <row r="28" spans="4:14" x14ac:dyDescent="0.25">
      <c r="G28" s="31">
        <v>50</v>
      </c>
      <c r="H28" s="31">
        <v>0</v>
      </c>
      <c r="I28" s="31">
        <v>0</v>
      </c>
      <c r="J28" s="31">
        <v>-1</v>
      </c>
      <c r="K28" s="31">
        <v>1</v>
      </c>
      <c r="L28" s="31">
        <v>300</v>
      </c>
    </row>
    <row r="30" spans="4:14" ht="15.75" thickBot="1" x14ac:dyDescent="0.3"/>
    <row r="31" spans="4:14" x14ac:dyDescent="0.25">
      <c r="D31" s="2" t="s">
        <v>9</v>
      </c>
      <c r="E31" s="3"/>
      <c r="F31" s="3"/>
      <c r="G31" s="33">
        <v>50</v>
      </c>
      <c r="H31" s="16">
        <v>80</v>
      </c>
      <c r="I31" s="16">
        <v>0</v>
      </c>
      <c r="J31" s="16">
        <v>0</v>
      </c>
      <c r="K31" s="16">
        <v>0</v>
      </c>
      <c r="L31" s="23"/>
      <c r="N31" t="s">
        <v>21</v>
      </c>
    </row>
    <row r="32" spans="4:14" ht="15.75" thickBot="1" x14ac:dyDescent="0.3">
      <c r="D32" s="2"/>
      <c r="E32" s="5" t="s">
        <v>10</v>
      </c>
      <c r="F32" s="3" t="s">
        <v>11</v>
      </c>
      <c r="G32" s="29" t="s">
        <v>12</v>
      </c>
      <c r="H32" s="17" t="s">
        <v>13</v>
      </c>
      <c r="I32" s="17" t="s">
        <v>14</v>
      </c>
      <c r="J32" s="17" t="s">
        <v>15</v>
      </c>
      <c r="K32" s="17" t="s">
        <v>16</v>
      </c>
      <c r="L32" s="25" t="s">
        <v>17</v>
      </c>
    </row>
    <row r="33" spans="4:14" x14ac:dyDescent="0.25">
      <c r="D33" s="7">
        <v>0</v>
      </c>
      <c r="E33" s="8">
        <v>0</v>
      </c>
      <c r="F33" s="8" t="s">
        <v>14</v>
      </c>
      <c r="G33" s="33">
        <v>24</v>
      </c>
      <c r="H33" s="16">
        <v>0</v>
      </c>
      <c r="I33" s="16">
        <v>1</v>
      </c>
      <c r="J33" s="16">
        <v>-0.16</v>
      </c>
      <c r="K33" s="16">
        <v>0</v>
      </c>
      <c r="L33" s="26">
        <v>240</v>
      </c>
      <c r="N33">
        <f>L33/G33</f>
        <v>10</v>
      </c>
    </row>
    <row r="34" spans="4:14" x14ac:dyDescent="0.25">
      <c r="D34" s="9">
        <v>80</v>
      </c>
      <c r="E34" s="2">
        <v>1</v>
      </c>
      <c r="F34" s="2" t="s">
        <v>13</v>
      </c>
      <c r="G34" s="29">
        <v>0.5</v>
      </c>
      <c r="H34" s="17">
        <v>1</v>
      </c>
      <c r="I34" s="17">
        <v>0</v>
      </c>
      <c r="J34" s="17">
        <v>0.01</v>
      </c>
      <c r="K34" s="17">
        <v>0</v>
      </c>
      <c r="L34" s="25">
        <v>15</v>
      </c>
      <c r="N34">
        <f>L34/G34</f>
        <v>30</v>
      </c>
    </row>
    <row r="35" spans="4:14" ht="15.75" thickBot="1" x14ac:dyDescent="0.3">
      <c r="D35" s="10">
        <v>0</v>
      </c>
      <c r="E35" s="11">
        <v>2</v>
      </c>
      <c r="F35" s="11" t="s">
        <v>16</v>
      </c>
      <c r="G35" s="12">
        <v>50</v>
      </c>
      <c r="H35" s="13">
        <v>0</v>
      </c>
      <c r="I35" s="13">
        <v>0</v>
      </c>
      <c r="J35" s="13">
        <v>-1</v>
      </c>
      <c r="K35" s="13">
        <v>1</v>
      </c>
      <c r="L35" s="14">
        <v>300</v>
      </c>
      <c r="N35" s="35">
        <f>L35/G35</f>
        <v>6</v>
      </c>
    </row>
    <row r="36" spans="4:14" ht="15.75" thickBot="1" x14ac:dyDescent="0.3">
      <c r="F36" s="2" t="s">
        <v>18</v>
      </c>
      <c r="G36" s="34">
        <f>G33*$D33+G34*$D34+G35*$D35</f>
        <v>40</v>
      </c>
      <c r="H36" s="27">
        <f t="shared" ref="H36:K36" si="2">H33*$D33+H34*$D34+H35*$D35</f>
        <v>80</v>
      </c>
      <c r="I36" s="27">
        <f t="shared" si="2"/>
        <v>0</v>
      </c>
      <c r="J36" s="27">
        <f t="shared" si="2"/>
        <v>0.8</v>
      </c>
      <c r="K36" s="27">
        <f t="shared" si="2"/>
        <v>0</v>
      </c>
      <c r="L36" s="28">
        <f>L33*D33+L34*D34+L35*D35</f>
        <v>1200</v>
      </c>
    </row>
    <row r="37" spans="4:14" ht="15.75" thickBot="1" x14ac:dyDescent="0.3">
      <c r="F37" s="2" t="s">
        <v>19</v>
      </c>
      <c r="G37" s="34">
        <f>+G31-G36</f>
        <v>10</v>
      </c>
      <c r="H37" s="19">
        <f>+H31-H36</f>
        <v>0</v>
      </c>
      <c r="I37" s="19">
        <f t="shared" ref="H37:K37" si="3">+I31-I36</f>
        <v>0</v>
      </c>
      <c r="J37" s="19">
        <f t="shared" si="3"/>
        <v>-0.8</v>
      </c>
      <c r="K37" s="19">
        <f t="shared" si="3"/>
        <v>0</v>
      </c>
      <c r="L37" s="28"/>
    </row>
    <row r="40" spans="4:14" x14ac:dyDescent="0.25">
      <c r="E40" t="s">
        <v>26</v>
      </c>
      <c r="G40" s="31">
        <v>1</v>
      </c>
      <c r="H40" s="31">
        <v>0</v>
      </c>
      <c r="I40" s="31">
        <v>0</v>
      </c>
      <c r="J40" s="31">
        <v>-0.02</v>
      </c>
      <c r="K40" s="31">
        <v>0.02</v>
      </c>
      <c r="L40" s="31">
        <v>6</v>
      </c>
    </row>
    <row r="42" spans="4:14" x14ac:dyDescent="0.25">
      <c r="E42" t="s">
        <v>27</v>
      </c>
      <c r="G42">
        <v>24</v>
      </c>
      <c r="H42">
        <v>0</v>
      </c>
      <c r="I42">
        <v>1</v>
      </c>
      <c r="J42">
        <v>-0.16</v>
      </c>
      <c r="K42">
        <v>0</v>
      </c>
      <c r="L42">
        <v>240</v>
      </c>
    </row>
    <row r="43" spans="4:14" x14ac:dyDescent="0.25">
      <c r="F43" s="32" t="s">
        <v>23</v>
      </c>
      <c r="G43">
        <v>24</v>
      </c>
      <c r="H43">
        <v>0</v>
      </c>
      <c r="I43">
        <v>0</v>
      </c>
      <c r="J43">
        <v>-0.48</v>
      </c>
      <c r="K43">
        <v>0.48</v>
      </c>
      <c r="L43">
        <v>144</v>
      </c>
    </row>
    <row r="44" spans="4:14" x14ac:dyDescent="0.25">
      <c r="G44" s="31">
        <v>0</v>
      </c>
      <c r="H44" s="31">
        <v>0</v>
      </c>
      <c r="I44" s="31">
        <v>1</v>
      </c>
      <c r="J44" s="31">
        <v>0.64</v>
      </c>
      <c r="K44" s="31">
        <v>-0.48</v>
      </c>
      <c r="L44" s="31">
        <v>96</v>
      </c>
    </row>
    <row r="46" spans="4:14" x14ac:dyDescent="0.25">
      <c r="E46" t="s">
        <v>28</v>
      </c>
      <c r="G46">
        <v>0.5</v>
      </c>
      <c r="H46">
        <v>1</v>
      </c>
      <c r="I46">
        <v>0</v>
      </c>
      <c r="J46">
        <v>0.01</v>
      </c>
      <c r="K46">
        <v>0</v>
      </c>
      <c r="L46">
        <v>15</v>
      </c>
    </row>
    <row r="47" spans="4:14" x14ac:dyDescent="0.25">
      <c r="F47" s="32" t="s">
        <v>23</v>
      </c>
      <c r="G47">
        <v>0.5</v>
      </c>
      <c r="H47">
        <v>0</v>
      </c>
      <c r="I47">
        <v>0</v>
      </c>
      <c r="J47">
        <v>-0.01</v>
      </c>
      <c r="K47">
        <v>0.01</v>
      </c>
      <c r="L47">
        <v>3</v>
      </c>
    </row>
    <row r="48" spans="4:14" x14ac:dyDescent="0.25">
      <c r="G48" s="31">
        <v>0</v>
      </c>
      <c r="H48" s="31">
        <v>1</v>
      </c>
      <c r="I48" s="31">
        <v>0</v>
      </c>
      <c r="J48" s="31">
        <v>0.02</v>
      </c>
      <c r="K48" s="31">
        <v>-0.01</v>
      </c>
      <c r="L48" s="31">
        <v>12</v>
      </c>
    </row>
    <row r="49" spans="4:13" ht="15.75" thickBot="1" x14ac:dyDescent="0.3"/>
    <row r="50" spans="4:13" x14ac:dyDescent="0.25">
      <c r="D50" s="2" t="s">
        <v>9</v>
      </c>
      <c r="E50" s="3"/>
      <c r="F50" s="3"/>
      <c r="G50" s="22">
        <v>50</v>
      </c>
      <c r="H50" s="16">
        <v>80</v>
      </c>
      <c r="I50" s="16">
        <v>0</v>
      </c>
      <c r="J50" s="16">
        <v>0</v>
      </c>
      <c r="K50" s="16">
        <v>0</v>
      </c>
      <c r="L50" s="23"/>
    </row>
    <row r="51" spans="4:13" ht="15.75" thickBot="1" x14ac:dyDescent="0.3">
      <c r="D51" s="2"/>
      <c r="E51" s="5" t="s">
        <v>10</v>
      </c>
      <c r="F51" s="3" t="s">
        <v>11</v>
      </c>
      <c r="G51" s="24" t="s">
        <v>12</v>
      </c>
      <c r="H51" s="17" t="s">
        <v>13</v>
      </c>
      <c r="I51" s="17" t="s">
        <v>14</v>
      </c>
      <c r="J51" s="17" t="s">
        <v>15</v>
      </c>
      <c r="K51" s="17" t="s">
        <v>16</v>
      </c>
      <c r="L51" s="25" t="s">
        <v>17</v>
      </c>
    </row>
    <row r="52" spans="4:13" x14ac:dyDescent="0.25">
      <c r="D52" s="7">
        <v>0</v>
      </c>
      <c r="E52" s="8">
        <v>0</v>
      </c>
      <c r="F52" s="8" t="s">
        <v>14</v>
      </c>
      <c r="G52" s="22">
        <v>0</v>
      </c>
      <c r="H52" s="16">
        <v>0</v>
      </c>
      <c r="I52" s="16">
        <v>1</v>
      </c>
      <c r="J52" s="16">
        <v>0.64</v>
      </c>
      <c r="K52" s="16">
        <v>-0.48</v>
      </c>
      <c r="L52" s="26">
        <v>96</v>
      </c>
    </row>
    <row r="53" spans="4:13" x14ac:dyDescent="0.25">
      <c r="D53" s="9">
        <v>80</v>
      </c>
      <c r="E53" s="2">
        <v>1</v>
      </c>
      <c r="F53" s="2" t="s">
        <v>13</v>
      </c>
      <c r="G53" s="24">
        <v>0</v>
      </c>
      <c r="H53" s="17">
        <v>1</v>
      </c>
      <c r="I53" s="17">
        <v>0</v>
      </c>
      <c r="J53" s="17">
        <v>0.02</v>
      </c>
      <c r="K53" s="17">
        <v>-0.01</v>
      </c>
      <c r="L53" s="25">
        <v>12</v>
      </c>
    </row>
    <row r="54" spans="4:13" ht="15.75" thickBot="1" x14ac:dyDescent="0.3">
      <c r="D54" s="10">
        <v>50</v>
      </c>
      <c r="E54" s="11">
        <v>2</v>
      </c>
      <c r="F54" s="11" t="s">
        <v>12</v>
      </c>
      <c r="G54" s="20">
        <v>1</v>
      </c>
      <c r="H54" s="18">
        <v>0</v>
      </c>
      <c r="I54" s="18">
        <v>0</v>
      </c>
      <c r="J54" s="18">
        <v>-0.02</v>
      </c>
      <c r="K54" s="18">
        <v>0.02</v>
      </c>
      <c r="L54" s="21">
        <v>6</v>
      </c>
    </row>
    <row r="55" spans="4:13" ht="15.75" thickBot="1" x14ac:dyDescent="0.3">
      <c r="F55" s="2" t="s">
        <v>18</v>
      </c>
      <c r="G55" s="27">
        <f>G52*$D52+G53*$D53+G54*$D54</f>
        <v>50</v>
      </c>
      <c r="H55" s="27">
        <f t="shared" ref="H55" si="4">H52*$D52+H53*$D53+H54*$D54</f>
        <v>80</v>
      </c>
      <c r="I55" s="27">
        <f t="shared" ref="I55" si="5">I52*$D52+I53*$D53+I54*$D54</f>
        <v>0</v>
      </c>
      <c r="J55" s="27">
        <f t="shared" ref="J55" si="6">J52*$D52+J53*$D53+J54*$D54</f>
        <v>0.60000000000000009</v>
      </c>
      <c r="K55" s="27">
        <f t="shared" ref="K55" si="7">K52*$D52+K53*$D53+K54*$D54</f>
        <v>0.19999999999999996</v>
      </c>
      <c r="L55" s="28">
        <f>L52*D52+L53*D53+L54*D54</f>
        <v>1260</v>
      </c>
    </row>
    <row r="56" spans="4:13" ht="15.75" thickBot="1" x14ac:dyDescent="0.3">
      <c r="F56" s="2" t="s">
        <v>19</v>
      </c>
      <c r="G56" s="27">
        <f>+G50-G55</f>
        <v>0</v>
      </c>
      <c r="H56" s="19">
        <f>+H50-H55</f>
        <v>0</v>
      </c>
      <c r="I56" s="19">
        <f t="shared" ref="I56:L56" si="8">+I50-I55</f>
        <v>0</v>
      </c>
      <c r="J56" s="19">
        <f t="shared" si="8"/>
        <v>-0.60000000000000009</v>
      </c>
      <c r="K56" s="19">
        <f t="shared" si="8"/>
        <v>-0.19999999999999996</v>
      </c>
      <c r="L56" s="28"/>
    </row>
    <row r="59" spans="4:13" ht="18.75" x14ac:dyDescent="0.3">
      <c r="D59" t="s">
        <v>12</v>
      </c>
      <c r="E59">
        <v>6</v>
      </c>
      <c r="H59" s="1" t="s">
        <v>3</v>
      </c>
      <c r="I59" s="1"/>
      <c r="J59" s="1"/>
      <c r="L59">
        <f>32*E59+16*E60+E61</f>
        <v>480</v>
      </c>
      <c r="M59" t="s">
        <v>30</v>
      </c>
    </row>
    <row r="60" spans="4:13" ht="18.75" x14ac:dyDescent="0.3">
      <c r="D60" t="s">
        <v>13</v>
      </c>
      <c r="E60">
        <v>12</v>
      </c>
      <c r="H60" s="1" t="s">
        <v>5</v>
      </c>
      <c r="I60" s="1"/>
      <c r="J60" s="1"/>
      <c r="L60">
        <f>48*E59+96*E60</f>
        <v>1440</v>
      </c>
      <c r="M60" t="s">
        <v>30</v>
      </c>
    </row>
    <row r="61" spans="4:13" ht="18.75" x14ac:dyDescent="0.3">
      <c r="D61" t="s">
        <v>14</v>
      </c>
      <c r="E61">
        <v>96</v>
      </c>
      <c r="H61" s="1" t="s">
        <v>7</v>
      </c>
      <c r="I61" s="1"/>
      <c r="J61" s="1"/>
      <c r="L61">
        <f>100*E59+100*E60</f>
        <v>1800</v>
      </c>
      <c r="M61" t="s">
        <v>30</v>
      </c>
    </row>
    <row r="62" spans="4:13" ht="18.75" x14ac:dyDescent="0.3">
      <c r="D62" t="s">
        <v>29</v>
      </c>
      <c r="E62">
        <v>1260</v>
      </c>
      <c r="H62" s="1" t="s">
        <v>20</v>
      </c>
      <c r="I62" s="1"/>
      <c r="J6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Aguirre</dc:creator>
  <cp:lastModifiedBy>Santiago Aguirre</cp:lastModifiedBy>
  <dcterms:created xsi:type="dcterms:W3CDTF">2024-05-15T19:43:50Z</dcterms:created>
  <dcterms:modified xsi:type="dcterms:W3CDTF">2024-05-15T20:42:59Z</dcterms:modified>
</cp:coreProperties>
</file>