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yaleedu-my.sharepoint.com/personal/santiago_castiellodeobeso_yale_edu/Documents/Collaborations/Brooklyn_College/representingCategories/categoricalReversalLerning/documents/"/>
    </mc:Choice>
  </mc:AlternateContent>
  <xr:revisionPtr revIDLastSave="919" documentId="11_F25DC773A252ABDACC10482A911958D25BDE58E7" xr6:coauthVersionLast="47" xr6:coauthVersionMax="47" xr10:uidLastSave="{5A057024-316F-4433-9C74-8B26FC09ED18}"/>
  <bookViews>
    <workbookView xWindow="-93" yWindow="-93" windowWidth="25786" windowHeight="13866" activeTab="3" xr2:uid="{00000000-000D-0000-FFFF-FFFF00000000}"/>
  </bookViews>
  <sheets>
    <sheet name="table1" sheetId="2" r:id="rId1"/>
    <sheet name="table2" sheetId="3" r:id="rId2"/>
    <sheet name="table3" sheetId="4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3" i="5" l="1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Z4" i="5" s="1"/>
  <c r="X23" i="5"/>
  <c r="W5" i="5"/>
  <c r="W6" i="5" s="1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X5" i="5"/>
  <c r="X6" i="5" s="1"/>
  <c r="U4" i="5"/>
  <c r="S4" i="5" s="1"/>
  <c r="R5" i="5"/>
  <c r="R6" i="5" s="1"/>
  <c r="B13" i="5"/>
  <c r="B12" i="5"/>
  <c r="B11" i="5"/>
  <c r="B10" i="5"/>
  <c r="B9" i="5"/>
  <c r="B8" i="5"/>
  <c r="B7" i="5"/>
  <c r="B6" i="5"/>
  <c r="B5" i="5"/>
  <c r="B4" i="5"/>
  <c r="B3" i="5"/>
  <c r="B2" i="5"/>
  <c r="F2" i="5"/>
  <c r="F13" i="5"/>
  <c r="F12" i="5"/>
  <c r="F11" i="5"/>
  <c r="F10" i="5"/>
  <c r="F9" i="5"/>
  <c r="F8" i="5"/>
  <c r="F7" i="5"/>
  <c r="F6" i="5"/>
  <c r="F5" i="5"/>
  <c r="F4" i="5"/>
  <c r="F3" i="5"/>
  <c r="Z23" i="5" l="1"/>
  <c r="V6" i="5"/>
  <c r="T6" i="5" s="1"/>
  <c r="R7" i="5"/>
  <c r="X7" i="5"/>
  <c r="Z6" i="5"/>
  <c r="Z5" i="5"/>
  <c r="U6" i="5"/>
  <c r="S6" i="5" s="1"/>
  <c r="V4" i="5"/>
  <c r="T4" i="5" s="1"/>
  <c r="U5" i="5"/>
  <c r="S5" i="5" s="1"/>
  <c r="V5" i="5"/>
  <c r="T5" i="5" s="1"/>
  <c r="R8" i="5" l="1"/>
  <c r="V7" i="5"/>
  <c r="T7" i="5" s="1"/>
  <c r="U7" i="5"/>
  <c r="S7" i="5" s="1"/>
  <c r="X8" i="5"/>
  <c r="Z7" i="5"/>
  <c r="R9" i="5" l="1"/>
  <c r="V8" i="5"/>
  <c r="T8" i="5" s="1"/>
  <c r="U8" i="5"/>
  <c r="S8" i="5" s="1"/>
  <c r="X9" i="5"/>
  <c r="Z8" i="5"/>
  <c r="X10" i="5" l="1"/>
  <c r="Z9" i="5"/>
  <c r="R10" i="5"/>
  <c r="V9" i="5"/>
  <c r="T9" i="5" s="1"/>
  <c r="U9" i="5"/>
  <c r="S9" i="5" s="1"/>
  <c r="R11" i="5" l="1"/>
  <c r="V10" i="5"/>
  <c r="T10" i="5" s="1"/>
  <c r="U10" i="5"/>
  <c r="S10" i="5" s="1"/>
  <c r="X11" i="5"/>
  <c r="Z10" i="5"/>
  <c r="R12" i="5" l="1"/>
  <c r="U11" i="5"/>
  <c r="S11" i="5" s="1"/>
  <c r="V11" i="5"/>
  <c r="T11" i="5" s="1"/>
  <c r="X12" i="5"/>
  <c r="Z11" i="5"/>
  <c r="X13" i="5" l="1"/>
  <c r="Z12" i="5"/>
  <c r="R13" i="5"/>
  <c r="V12" i="5"/>
  <c r="T12" i="5" s="1"/>
  <c r="U12" i="5"/>
  <c r="S12" i="5" s="1"/>
  <c r="R14" i="5" l="1"/>
  <c r="V13" i="5"/>
  <c r="T13" i="5" s="1"/>
  <c r="U13" i="5"/>
  <c r="S13" i="5" s="1"/>
  <c r="X14" i="5"/>
  <c r="Z13" i="5"/>
  <c r="U14" i="5" l="1"/>
  <c r="S14" i="5" s="1"/>
  <c r="R15" i="5"/>
  <c r="V14" i="5"/>
  <c r="T14" i="5" s="1"/>
  <c r="X15" i="5"/>
  <c r="Z14" i="5"/>
  <c r="U15" i="5" l="1"/>
  <c r="S15" i="5" s="1"/>
  <c r="R16" i="5"/>
  <c r="V15" i="5"/>
  <c r="T15" i="5" s="1"/>
  <c r="X16" i="5"/>
  <c r="Z15" i="5"/>
  <c r="V16" i="5" l="1"/>
  <c r="T16" i="5" s="1"/>
  <c r="R17" i="5"/>
  <c r="U16" i="5"/>
  <c r="S16" i="5" s="1"/>
  <c r="X17" i="5"/>
  <c r="Z16" i="5"/>
  <c r="X18" i="5" l="1"/>
  <c r="Z17" i="5"/>
  <c r="R18" i="5"/>
  <c r="U17" i="5"/>
  <c r="S17" i="5" s="1"/>
  <c r="V17" i="5"/>
  <c r="T17" i="5" s="1"/>
  <c r="V18" i="5" l="1"/>
  <c r="T18" i="5" s="1"/>
  <c r="U18" i="5"/>
  <c r="S18" i="5" s="1"/>
  <c r="R19" i="5"/>
  <c r="X19" i="5"/>
  <c r="Z18" i="5"/>
  <c r="X20" i="5" l="1"/>
  <c r="Z19" i="5"/>
  <c r="R20" i="5"/>
  <c r="U19" i="5"/>
  <c r="S19" i="5" s="1"/>
  <c r="V19" i="5"/>
  <c r="T19" i="5" s="1"/>
  <c r="U20" i="5" l="1"/>
  <c r="S20" i="5" s="1"/>
  <c r="V20" i="5"/>
  <c r="T20" i="5" s="1"/>
  <c r="R21" i="5"/>
  <c r="X21" i="5"/>
  <c r="Z20" i="5"/>
  <c r="X22" i="5" l="1"/>
  <c r="Z22" i="5" s="1"/>
  <c r="Z21" i="5"/>
  <c r="U21" i="5"/>
  <c r="S21" i="5" s="1"/>
  <c r="V21" i="5"/>
  <c r="T21" i="5" s="1"/>
  <c r="R22" i="5"/>
  <c r="U22" i="5" l="1"/>
  <c r="S22" i="5" s="1"/>
  <c r="V22" i="5"/>
  <c r="T22" i="5" s="1"/>
  <c r="R23" i="5"/>
  <c r="U23" i="5" l="1"/>
  <c r="S23" i="5" s="1"/>
  <c r="V23" i="5"/>
  <c r="T23" i="5" s="1"/>
</calcChain>
</file>

<file path=xl/sharedStrings.xml><?xml version="1.0" encoding="utf-8"?>
<sst xmlns="http://schemas.openxmlformats.org/spreadsheetml/2006/main" count="276" uniqueCount="61">
  <si>
    <t>A</t>
  </si>
  <si>
    <t>B</t>
  </si>
  <si>
    <t>C</t>
  </si>
  <si>
    <t>D</t>
  </si>
  <si>
    <t>E</t>
  </si>
  <si>
    <t>F</t>
  </si>
  <si>
    <t>G</t>
  </si>
  <si>
    <t>H</t>
  </si>
  <si>
    <t>Phase 1</t>
  </si>
  <si>
    <t>Phase 2</t>
  </si>
  <si>
    <t>Learning</t>
  </si>
  <si>
    <t>Reversal</t>
  </si>
  <si>
    <t>Category Total Reversal</t>
  </si>
  <si>
    <t>Category Partial Reversal</t>
  </si>
  <si>
    <t>→N</t>
  </si>
  <si>
    <t>S←</t>
  </si>
  <si>
    <t>Table 1.</t>
  </si>
  <si>
    <t>Cues</t>
  </si>
  <si>
    <t>Cat.</t>
  </si>
  <si>
    <t>Condition</t>
  </si>
  <si>
    <t>non-reversal</t>
  </si>
  <si>
    <t>reversal</t>
  </si>
  <si>
    <t>Categorical Reversal Learning Experimental Design (hard)</t>
  </si>
  <si>
    <t>Table 2.</t>
  </si>
  <si>
    <t>Categorical Reversal Learning Experimental Design (easy)</t>
  </si>
  <si>
    <r>
      <rPr>
        <i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A, B, C, D, E, F, G, and H are cues in form of fractals; S← and →N are two distinct categories (Cat.).</t>
    </r>
  </si>
  <si>
    <r>
      <rPr>
        <i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A, B, C, and D are cues in form of fractals; S← and →N are two distinct categories (Cat.).</t>
    </r>
  </si>
  <si>
    <t>Right</t>
  </si>
  <si>
    <t>Left</t>
  </si>
  <si>
    <t>Table 3.</t>
  </si>
  <si>
    <t>x</t>
  </si>
  <si>
    <r>
      <rPr>
        <i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56 fractals similarity trials and ratings. 8 x 8 = 64, but 64 - 8 = 56, given the 8 stimuli diagonal, where it does not make sense to compare the same stimulus against itself. However, the comparison Left H and Right G was not tested due to a programming mistake.</t>
    </r>
  </si>
  <si>
    <t>y</t>
  </si>
  <si>
    <t>x1 (total, or partial)</t>
  </si>
  <si>
    <t>x2 (block)</t>
  </si>
  <si>
    <t>x3 (interaction, x1 * x2)</t>
  </si>
  <si>
    <t>total</t>
  </si>
  <si>
    <t>partial</t>
  </si>
  <si>
    <t>b0 + b1*1 + b2 * 1 + b3 * 1</t>
  </si>
  <si>
    <t>b0 + b1*0 + b2 * 1 + b3 * 0</t>
  </si>
  <si>
    <t>b0 + b1*1 + b2 * 2 + b3 * 2</t>
  </si>
  <si>
    <t>b0 + b1*1 + b2 * 3 + b3 * 3</t>
  </si>
  <si>
    <t>b0 + b1*0 + b2 * 2 + b3 * 0</t>
  </si>
  <si>
    <t>b0 + b1*0 + b2 * 3 + b3 * 0</t>
  </si>
  <si>
    <t>y_jit</t>
  </si>
  <si>
    <t>b0</t>
  </si>
  <si>
    <t>b1</t>
  </si>
  <si>
    <t>b2</t>
  </si>
  <si>
    <t>b3</t>
  </si>
  <si>
    <t>total slope</t>
  </si>
  <si>
    <t>partial slope</t>
  </si>
  <si>
    <t>total infleccion</t>
  </si>
  <si>
    <t>partial infleccion</t>
  </si>
  <si>
    <t>b0+b1</t>
  </si>
  <si>
    <t>b0+b2</t>
  </si>
  <si>
    <t>b0+b1+b2+b3</t>
  </si>
  <si>
    <t>y_total</t>
  </si>
  <si>
    <t>y_partial</t>
  </si>
  <si>
    <t>data_y_total</t>
  </si>
  <si>
    <t>data_y_partial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</si>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</sst>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3813823481854"/>
          <c:y val="0.17925217946566419"/>
          <c:w val="0.80275831533391384"/>
          <c:h val="0.70863296348346139"/>
        </c:manualLayout>
      </c:layout>
      <c:scatterChart>
        <c:scatterStyle val="lineMarker"/>
        <c:varyColors val="0"/>
        <c:ser>
          <c:idx val="0"/>
          <c:order val="0"/>
          <c:tx>
            <c:v>x1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1.1528924195515988</c:v>
                </c:pt>
                <c:pt idx="1">
                  <c:v>1.146922755249699</c:v>
                </c:pt>
                <c:pt idx="2">
                  <c:v>1.071539860526586</c:v>
                </c:pt>
                <c:pt idx="3">
                  <c:v>1.0628937968419983</c:v>
                </c:pt>
                <c:pt idx="4">
                  <c:v>1.0140816990683428</c:v>
                </c:pt>
                <c:pt idx="5">
                  <c:v>1.0048964314144579</c:v>
                </c:pt>
                <c:pt idx="6">
                  <c:v>0.14199353180891988</c:v>
                </c:pt>
                <c:pt idx="7">
                  <c:v>4.6735420571011432E-2</c:v>
                </c:pt>
                <c:pt idx="8">
                  <c:v>0.15227218916933863</c:v>
                </c:pt>
                <c:pt idx="9">
                  <c:v>6.3713998475657938E-2</c:v>
                </c:pt>
                <c:pt idx="10">
                  <c:v>9.5780274104990015E-2</c:v>
                </c:pt>
                <c:pt idx="11">
                  <c:v>0.11002346730766344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7A-43BB-B224-CB7008DFA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068224"/>
        <c:axId val="714069664"/>
      </c:scatterChart>
      <c:valAx>
        <c:axId val="71406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69664"/>
        <c:crosses val="autoZero"/>
        <c:crossBetween val="midCat"/>
      </c:valAx>
      <c:valAx>
        <c:axId val="7140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6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1.1528924195515988</c:v>
                </c:pt>
                <c:pt idx="1">
                  <c:v>1.146922755249699</c:v>
                </c:pt>
                <c:pt idx="2">
                  <c:v>1.071539860526586</c:v>
                </c:pt>
                <c:pt idx="3">
                  <c:v>1.0628937968419983</c:v>
                </c:pt>
                <c:pt idx="4">
                  <c:v>1.0140816990683428</c:v>
                </c:pt>
                <c:pt idx="5">
                  <c:v>1.0048964314144579</c:v>
                </c:pt>
                <c:pt idx="6">
                  <c:v>0.14199353180891988</c:v>
                </c:pt>
                <c:pt idx="7">
                  <c:v>4.6735420571011432E-2</c:v>
                </c:pt>
                <c:pt idx="8">
                  <c:v>0.15227218916933863</c:v>
                </c:pt>
                <c:pt idx="9">
                  <c:v>6.3713998475657938E-2</c:v>
                </c:pt>
                <c:pt idx="10">
                  <c:v>9.5780274104990015E-2</c:v>
                </c:pt>
                <c:pt idx="11">
                  <c:v>0.11002346730766344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A-41CF-92AB-AAC37A097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58768"/>
        <c:axId val="289759248"/>
      </c:scatterChart>
      <c:valAx>
        <c:axId val="28975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59248"/>
        <c:crosses val="autoZero"/>
        <c:crossBetween val="midCat"/>
      </c:valAx>
      <c:valAx>
        <c:axId val="2897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5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1.1528924195515988</c:v>
                </c:pt>
                <c:pt idx="1">
                  <c:v>1.146922755249699</c:v>
                </c:pt>
                <c:pt idx="2">
                  <c:v>1.071539860526586</c:v>
                </c:pt>
                <c:pt idx="3">
                  <c:v>1.0628937968419983</c:v>
                </c:pt>
                <c:pt idx="4">
                  <c:v>1.0140816990683428</c:v>
                </c:pt>
                <c:pt idx="5">
                  <c:v>1.0048964314144579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F-433C-8BA8-35CF99BDC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24096"/>
        <c:axId val="950825536"/>
      </c:scatterChart>
      <c:valAx>
        <c:axId val="95082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25536"/>
        <c:crosses val="autoZero"/>
        <c:crossBetween val="midCat"/>
      </c:valAx>
      <c:valAx>
        <c:axId val="9508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2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66323462614339"/>
          <c:y val="9.0626693396783906E-2"/>
          <c:w val="0.85396422604161615"/>
          <c:h val="0.80629525480952557"/>
        </c:manualLayout>
      </c:layout>
      <c:lineChart>
        <c:grouping val="standard"/>
        <c:varyColors val="0"/>
        <c:ser>
          <c:idx val="0"/>
          <c:order val="0"/>
          <c:tx>
            <c:strRef>
              <c:f>Sheet1!$S$3</c:f>
              <c:strCache>
                <c:ptCount val="1"/>
                <c:pt idx="0">
                  <c:v>y_total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Sheet1!$R$4:$R$24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Sheet1!$S$4:$S$24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B-480F-BAD7-43BF3412E31B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y_partial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Sheet1!$R$4:$R$24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Sheet1!$T$4:$T$24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B-480F-BAD7-43BF3412E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555968"/>
        <c:axId val="948556448"/>
      </c:lineChart>
      <c:catAx>
        <c:axId val="94855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56448"/>
        <c:crosses val="autoZero"/>
        <c:auto val="1"/>
        <c:lblAlgn val="ctr"/>
        <c:lblOffset val="100"/>
        <c:noMultiLvlLbl val="0"/>
      </c:catAx>
      <c:valAx>
        <c:axId val="9485564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5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Sheet1!$X$3</c:f>
              <c:strCache>
                <c:ptCount val="1"/>
                <c:pt idx="0">
                  <c:v>data_y_total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Sheet1!$W$4:$W$23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Sheet1!$X$4:$X$23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F-4CF2-B284-29F6FB71266A}"/>
            </c:ext>
          </c:extLst>
        </c:ser>
        <c:ser>
          <c:idx val="1"/>
          <c:order val="1"/>
          <c:tx>
            <c:strRef>
              <c:f>Sheet1!$Y$3</c:f>
              <c:strCache>
                <c:ptCount val="1"/>
                <c:pt idx="0">
                  <c:v>data_y_partial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Sheet1!$W$4:$W$23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Sheet1!$Y$4:$Y$23</c:f>
              <c:numCache>
                <c:formatCode>General</c:formatCode>
                <c:ptCount val="20"/>
                <c:pt idx="0">
                  <c:v>0.09</c:v>
                </c:pt>
                <c:pt idx="1">
                  <c:v>0.14000000000000001</c:v>
                </c:pt>
                <c:pt idx="2">
                  <c:v>0.19000000000000003</c:v>
                </c:pt>
                <c:pt idx="3">
                  <c:v>0.24000000000000002</c:v>
                </c:pt>
                <c:pt idx="4">
                  <c:v>0.28999999999999998</c:v>
                </c:pt>
                <c:pt idx="5">
                  <c:v>0.33999999999999997</c:v>
                </c:pt>
                <c:pt idx="6">
                  <c:v>0.38999999999999996</c:v>
                </c:pt>
                <c:pt idx="7">
                  <c:v>0.43999999999999995</c:v>
                </c:pt>
                <c:pt idx="8">
                  <c:v>0.48999999999999994</c:v>
                </c:pt>
                <c:pt idx="9">
                  <c:v>0.53999999999999992</c:v>
                </c:pt>
                <c:pt idx="10">
                  <c:v>0.59</c:v>
                </c:pt>
                <c:pt idx="11">
                  <c:v>0.64</c:v>
                </c:pt>
                <c:pt idx="12">
                  <c:v>0.69000000000000006</c:v>
                </c:pt>
                <c:pt idx="13">
                  <c:v>0.7400000000000001</c:v>
                </c:pt>
                <c:pt idx="14">
                  <c:v>0.79000000000000015</c:v>
                </c:pt>
                <c:pt idx="15">
                  <c:v>0.84000000000000019</c:v>
                </c:pt>
                <c:pt idx="16">
                  <c:v>0.89000000000000024</c:v>
                </c:pt>
                <c:pt idx="17">
                  <c:v>0.94000000000000028</c:v>
                </c:pt>
                <c:pt idx="18">
                  <c:v>0.99000000000000032</c:v>
                </c:pt>
                <c:pt idx="19">
                  <c:v>1.0400000000000003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F-4CF2-B284-29F6FB71266A}"/>
            </c:ext>
          </c:extLst>
        </c:ser>
        <c:ser>
          <c:idx val="2"/>
          <c:order val="2"/>
          <c:tx>
            <c:strRef>
              <c:f>Sheet1!$Z$3</c:f>
              <c:strCache>
                <c:ptCount val="1"/>
                <c:pt idx="0">
                  <c:v>dif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Sheet1!$W$4:$W$23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Sheet1!$Z$4:$Z$23</c:f>
              <c:numCache>
                <c:formatCode>General</c:formatCode>
                <c:ptCount val="20"/>
                <c:pt idx="0">
                  <c:v>-3.9999999999999994E-2</c:v>
                </c:pt>
                <c:pt idx="1">
                  <c:v>-4.0000000000000008E-2</c:v>
                </c:pt>
                <c:pt idx="2">
                  <c:v>-4.0000000000000008E-2</c:v>
                </c:pt>
                <c:pt idx="3">
                  <c:v>-4.0000000000000008E-2</c:v>
                </c:pt>
                <c:pt idx="4">
                  <c:v>-3.999999999999998E-2</c:v>
                </c:pt>
                <c:pt idx="5">
                  <c:v>-3.999999999999998E-2</c:v>
                </c:pt>
                <c:pt idx="6">
                  <c:v>-3.999999999999998E-2</c:v>
                </c:pt>
                <c:pt idx="7">
                  <c:v>-3.999999999999998E-2</c:v>
                </c:pt>
                <c:pt idx="8">
                  <c:v>-3.999999999999998E-2</c:v>
                </c:pt>
                <c:pt idx="9">
                  <c:v>-3.999999999999998E-2</c:v>
                </c:pt>
                <c:pt idx="10">
                  <c:v>-4.0000000000000036E-2</c:v>
                </c:pt>
                <c:pt idx="11">
                  <c:v>-4.0000000000000036E-2</c:v>
                </c:pt>
                <c:pt idx="12">
                  <c:v>-4.0000000000000036E-2</c:v>
                </c:pt>
                <c:pt idx="13">
                  <c:v>-4.0000000000000036E-2</c:v>
                </c:pt>
                <c:pt idx="14">
                  <c:v>-4.0000000000000036E-2</c:v>
                </c:pt>
                <c:pt idx="15">
                  <c:v>-4.0000000000000036E-2</c:v>
                </c:pt>
                <c:pt idx="16">
                  <c:v>-4.0000000000000036E-2</c:v>
                </c:pt>
                <c:pt idx="17">
                  <c:v>-4.0000000000000036E-2</c:v>
                </c:pt>
                <c:pt idx="18">
                  <c:v>-4.0000000000000036E-2</c:v>
                </c:pt>
                <c:pt idx="19">
                  <c:v>-4.0000000000000036E-2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2F-4CF2-B284-29F6FB712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297584"/>
        <c:axId val="969298544"/>
      </c:lineChart>
      <c:catAx>
        <c:axId val="96929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298544"/>
        <c:crosses val="autoZero"/>
        <c:auto val="1"/>
        <c:lblAlgn val="ctr"/>
        <c:lblOffset val="100"/>
        <c:noMultiLvlLbl val="0"/>
      </c:catAx>
      <c:valAx>
        <c:axId val="9692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29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459564</xdr:colOff>
      <xdr:row>14</xdr:row>
      <xdr:rowOff>126528</xdr:rowOff>
    </xdr:from>
    <xdr:to>
      <xdr:col>11</xdr:col>
      <xdr:colOff>92177</xdr:colOff>
      <xdr:row>22</xdr:row>
      <xdr:rowOff>126317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DBDFDD-0D24-2322-ADBC-5A484356F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26123</xdr:colOff>
      <xdr:row>14</xdr:row>
      <xdr:rowOff>55646</xdr:rowOff>
    </xdr:from>
    <xdr:to>
      <xdr:col>7</xdr:col>
      <xdr:colOff>307259</xdr:colOff>
      <xdr:row>22</xdr:row>
      <xdr:rowOff>129731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EB69E5-3D6B-7BCC-DEE3-31E4B004E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273118</xdr:colOff>
      <xdr:row>14</xdr:row>
      <xdr:rowOff>34138</xdr:rowOff>
    </xdr:from>
    <xdr:to>
      <xdr:col>4</xdr:col>
      <xdr:colOff>416506</xdr:colOff>
      <xdr:row>22</xdr:row>
      <xdr:rowOff>61452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17FDAA-F2F0-63F9-FDD7-9A674D444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117441</xdr:colOff>
      <xdr:row>3</xdr:row>
      <xdr:rowOff>99003</xdr:rowOff>
    </xdr:from>
    <xdr:to>
      <xdr:col>17</xdr:col>
      <xdr:colOff>146802</xdr:colOff>
      <xdr:row>15</xdr:row>
      <xdr:rowOff>169878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47F6C5-DA99-7234-1652-67F11E84A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556477</xdr:colOff>
      <xdr:row>5</xdr:row>
      <xdr:rowOff>81935</xdr:rowOff>
    </xdr:from>
    <xdr:to>
      <xdr:col>26</xdr:col>
      <xdr:colOff>514142</xdr:colOff>
      <xdr:row>20</xdr:row>
      <xdr:rowOff>27313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644D942-6DE5-5EAE-A524-E98E53152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E5C93-11B3-4D1D-A76B-B4C888F80A08}">
  <dimension ref="A1:J15"/>
  <sheetViews>
    <sheetView workbookViewId="0">
      <selection activeCell="J18" sqref="J18"/>
    </sheetView>
  </sheetViews>
  <sheetFormatPr defaultRowHeight="14.35" x14ac:dyDescent="0.5"/>
  <cols>
    <col min="1" max="4" width="7" customWidth="1"/>
    <col min="5" max="5" width="3.3515625" customWidth="1"/>
    <col min="6" max="9" width="7" customWidth="1"/>
    <col min="10" max="10" width="11.52734375" customWidth="1"/>
  </cols>
  <sheetData>
    <row r="1" spans="1:10" x14ac:dyDescent="0.5">
      <c r="A1" s="6" t="s">
        <v>16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5">
      <c r="A2" s="12" t="s">
        <v>22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x14ac:dyDescent="0.5">
      <c r="A3" s="13" t="s">
        <v>12</v>
      </c>
      <c r="B3" s="13"/>
      <c r="C3" s="13"/>
      <c r="D3" s="13"/>
      <c r="E3" s="13"/>
      <c r="F3" s="13" t="s">
        <v>13</v>
      </c>
      <c r="G3" s="13"/>
      <c r="H3" s="13"/>
      <c r="I3" s="13"/>
      <c r="J3" s="13"/>
    </row>
    <row r="4" spans="1:10" x14ac:dyDescent="0.5">
      <c r="A4" s="11" t="s">
        <v>8</v>
      </c>
      <c r="B4" s="11"/>
      <c r="C4" s="11" t="s">
        <v>9</v>
      </c>
      <c r="D4" s="11"/>
      <c r="E4" s="2"/>
      <c r="F4" s="11" t="s">
        <v>8</v>
      </c>
      <c r="G4" s="11"/>
      <c r="H4" s="11" t="s">
        <v>9</v>
      </c>
      <c r="I4" s="11"/>
      <c r="J4" s="1"/>
    </row>
    <row r="5" spans="1:10" x14ac:dyDescent="0.5">
      <c r="A5" s="11" t="s">
        <v>10</v>
      </c>
      <c r="B5" s="11"/>
      <c r="C5" s="11" t="s">
        <v>11</v>
      </c>
      <c r="D5" s="11"/>
      <c r="E5" s="2"/>
      <c r="F5" s="11" t="s">
        <v>10</v>
      </c>
      <c r="G5" s="11"/>
      <c r="H5" s="11" t="s">
        <v>11</v>
      </c>
      <c r="I5" s="11"/>
      <c r="J5" s="1"/>
    </row>
    <row r="6" spans="1:10" x14ac:dyDescent="0.5">
      <c r="A6" s="3" t="s">
        <v>17</v>
      </c>
      <c r="B6" s="3" t="s">
        <v>18</v>
      </c>
      <c r="C6" s="3" t="s">
        <v>17</v>
      </c>
      <c r="D6" s="3" t="s">
        <v>18</v>
      </c>
      <c r="E6" s="3"/>
      <c r="F6" s="3" t="s">
        <v>17</v>
      </c>
      <c r="G6" s="3" t="s">
        <v>18</v>
      </c>
      <c r="H6" s="3" t="s">
        <v>17</v>
      </c>
      <c r="I6" s="3" t="s">
        <v>18</v>
      </c>
      <c r="J6" s="3" t="s">
        <v>19</v>
      </c>
    </row>
    <row r="7" spans="1:10" x14ac:dyDescent="0.5">
      <c r="A7" s="2" t="s">
        <v>0</v>
      </c>
      <c r="B7" s="4" t="s">
        <v>15</v>
      </c>
      <c r="C7" s="2" t="s">
        <v>0</v>
      </c>
      <c r="D7" s="4" t="s">
        <v>14</v>
      </c>
      <c r="E7" s="4"/>
      <c r="F7" s="2" t="s">
        <v>0</v>
      </c>
      <c r="G7" s="4" t="s">
        <v>15</v>
      </c>
      <c r="H7" s="2" t="s">
        <v>0</v>
      </c>
      <c r="I7" s="4" t="s">
        <v>14</v>
      </c>
      <c r="J7" s="4" t="s">
        <v>21</v>
      </c>
    </row>
    <row r="8" spans="1:10" x14ac:dyDescent="0.5">
      <c r="A8" s="2" t="s">
        <v>1</v>
      </c>
      <c r="B8" s="4" t="s">
        <v>15</v>
      </c>
      <c r="C8" s="2" t="s">
        <v>1</v>
      </c>
      <c r="D8" s="4" t="s">
        <v>14</v>
      </c>
      <c r="E8" s="4"/>
      <c r="F8" s="2" t="s">
        <v>1</v>
      </c>
      <c r="G8" s="4" t="s">
        <v>15</v>
      </c>
      <c r="H8" s="2" t="s">
        <v>1</v>
      </c>
      <c r="I8" s="4" t="s">
        <v>14</v>
      </c>
      <c r="J8" s="4" t="s">
        <v>21</v>
      </c>
    </row>
    <row r="9" spans="1:10" x14ac:dyDescent="0.5">
      <c r="A9" s="2" t="s">
        <v>2</v>
      </c>
      <c r="B9" s="4" t="s">
        <v>15</v>
      </c>
      <c r="C9" s="2" t="s">
        <v>2</v>
      </c>
      <c r="D9" s="4" t="s">
        <v>14</v>
      </c>
      <c r="E9" s="4"/>
      <c r="F9" s="2" t="s">
        <v>2</v>
      </c>
      <c r="G9" s="4" t="s">
        <v>15</v>
      </c>
      <c r="H9" s="2" t="s">
        <v>2</v>
      </c>
      <c r="I9" s="4" t="s">
        <v>15</v>
      </c>
      <c r="J9" s="4" t="s">
        <v>20</v>
      </c>
    </row>
    <row r="10" spans="1:10" x14ac:dyDescent="0.5">
      <c r="A10" s="2" t="s">
        <v>3</v>
      </c>
      <c r="B10" s="4" t="s">
        <v>15</v>
      </c>
      <c r="C10" s="2" t="s">
        <v>3</v>
      </c>
      <c r="D10" s="4" t="s">
        <v>14</v>
      </c>
      <c r="E10" s="4"/>
      <c r="F10" s="2" t="s">
        <v>3</v>
      </c>
      <c r="G10" s="4" t="s">
        <v>15</v>
      </c>
      <c r="H10" s="2" t="s">
        <v>3</v>
      </c>
      <c r="I10" s="4" t="s">
        <v>15</v>
      </c>
      <c r="J10" s="4" t="s">
        <v>20</v>
      </c>
    </row>
    <row r="11" spans="1:10" x14ac:dyDescent="0.5">
      <c r="A11" s="2" t="s">
        <v>4</v>
      </c>
      <c r="B11" s="4" t="s">
        <v>14</v>
      </c>
      <c r="C11" s="2" t="s">
        <v>4</v>
      </c>
      <c r="D11" s="4" t="s">
        <v>15</v>
      </c>
      <c r="E11" s="4"/>
      <c r="F11" s="2" t="s">
        <v>4</v>
      </c>
      <c r="G11" s="4" t="s">
        <v>14</v>
      </c>
      <c r="H11" s="2" t="s">
        <v>4</v>
      </c>
      <c r="I11" s="4" t="s">
        <v>15</v>
      </c>
      <c r="J11" s="4" t="s">
        <v>21</v>
      </c>
    </row>
    <row r="12" spans="1:10" x14ac:dyDescent="0.5">
      <c r="A12" s="2" t="s">
        <v>5</v>
      </c>
      <c r="B12" s="4" t="s">
        <v>14</v>
      </c>
      <c r="C12" s="2" t="s">
        <v>5</v>
      </c>
      <c r="D12" s="4" t="s">
        <v>15</v>
      </c>
      <c r="E12" s="4"/>
      <c r="F12" s="2" t="s">
        <v>5</v>
      </c>
      <c r="G12" s="4" t="s">
        <v>14</v>
      </c>
      <c r="H12" s="2" t="s">
        <v>5</v>
      </c>
      <c r="I12" s="4" t="s">
        <v>15</v>
      </c>
      <c r="J12" s="4" t="s">
        <v>21</v>
      </c>
    </row>
    <row r="13" spans="1:10" x14ac:dyDescent="0.5">
      <c r="A13" s="2" t="s">
        <v>6</v>
      </c>
      <c r="B13" s="4" t="s">
        <v>14</v>
      </c>
      <c r="C13" s="2" t="s">
        <v>6</v>
      </c>
      <c r="D13" s="4" t="s">
        <v>15</v>
      </c>
      <c r="E13" s="4"/>
      <c r="F13" s="2" t="s">
        <v>6</v>
      </c>
      <c r="G13" s="4" t="s">
        <v>14</v>
      </c>
      <c r="H13" s="2" t="s">
        <v>6</v>
      </c>
      <c r="I13" s="4" t="s">
        <v>14</v>
      </c>
      <c r="J13" s="4" t="s">
        <v>20</v>
      </c>
    </row>
    <row r="14" spans="1:10" x14ac:dyDescent="0.5">
      <c r="A14" s="3" t="s">
        <v>7</v>
      </c>
      <c r="B14" s="5" t="s">
        <v>14</v>
      </c>
      <c r="C14" s="3" t="s">
        <v>7</v>
      </c>
      <c r="D14" s="5" t="s">
        <v>15</v>
      </c>
      <c r="E14" s="5"/>
      <c r="F14" s="3" t="s">
        <v>7</v>
      </c>
      <c r="G14" s="5" t="s">
        <v>14</v>
      </c>
      <c r="H14" s="3" t="s">
        <v>7</v>
      </c>
      <c r="I14" s="5" t="s">
        <v>14</v>
      </c>
      <c r="J14" s="5" t="s">
        <v>20</v>
      </c>
    </row>
    <row r="15" spans="1:10" ht="30" customHeight="1" x14ac:dyDescent="0.5">
      <c r="A15" s="10" t="s">
        <v>25</v>
      </c>
      <c r="B15" s="10"/>
      <c r="C15" s="10"/>
      <c r="D15" s="10"/>
      <c r="E15" s="10"/>
      <c r="F15" s="10"/>
      <c r="G15" s="10"/>
      <c r="H15" s="10"/>
      <c r="I15" s="10"/>
      <c r="J15" s="10"/>
    </row>
  </sheetData>
  <mergeCells count="12">
    <mergeCell ref="A2:J2"/>
    <mergeCell ref="H4:I4"/>
    <mergeCell ref="H5:I5"/>
    <mergeCell ref="A3:E3"/>
    <mergeCell ref="F3:J3"/>
    <mergeCell ref="A15:J15"/>
    <mergeCell ref="A4:B4"/>
    <mergeCell ref="C4:D4"/>
    <mergeCell ref="A5:B5"/>
    <mergeCell ref="C5:D5"/>
    <mergeCell ref="F4:G4"/>
    <mergeCell ref="F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18ADE-1B7B-4944-8550-BF9EA40FD0AF}">
  <dimension ref="A1:J11"/>
  <sheetViews>
    <sheetView workbookViewId="0">
      <selection activeCell="Q12" sqref="Q12"/>
    </sheetView>
  </sheetViews>
  <sheetFormatPr defaultRowHeight="14.35" x14ac:dyDescent="0.5"/>
  <cols>
    <col min="1" max="4" width="7" customWidth="1"/>
    <col min="5" max="5" width="3.3515625" customWidth="1"/>
    <col min="6" max="9" width="7" customWidth="1"/>
    <col min="10" max="10" width="11.52734375" customWidth="1"/>
  </cols>
  <sheetData>
    <row r="1" spans="1:10" x14ac:dyDescent="0.5">
      <c r="A1" s="6" t="s">
        <v>23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5">
      <c r="A2" s="12" t="s">
        <v>24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x14ac:dyDescent="0.5">
      <c r="A3" s="13" t="s">
        <v>12</v>
      </c>
      <c r="B3" s="13"/>
      <c r="C3" s="13"/>
      <c r="D3" s="13"/>
      <c r="E3" s="13"/>
      <c r="F3" s="13" t="s">
        <v>13</v>
      </c>
      <c r="G3" s="13"/>
      <c r="H3" s="13"/>
      <c r="I3" s="13"/>
      <c r="J3" s="13"/>
    </row>
    <row r="4" spans="1:10" x14ac:dyDescent="0.5">
      <c r="A4" s="11" t="s">
        <v>8</v>
      </c>
      <c r="B4" s="11"/>
      <c r="C4" s="11" t="s">
        <v>9</v>
      </c>
      <c r="D4" s="11"/>
      <c r="E4" s="2"/>
      <c r="F4" s="11" t="s">
        <v>8</v>
      </c>
      <c r="G4" s="11"/>
      <c r="H4" s="11" t="s">
        <v>9</v>
      </c>
      <c r="I4" s="11"/>
      <c r="J4" s="1"/>
    </row>
    <row r="5" spans="1:10" x14ac:dyDescent="0.5">
      <c r="A5" s="11" t="s">
        <v>10</v>
      </c>
      <c r="B5" s="11"/>
      <c r="C5" s="11" t="s">
        <v>11</v>
      </c>
      <c r="D5" s="11"/>
      <c r="E5" s="2"/>
      <c r="F5" s="11" t="s">
        <v>10</v>
      </c>
      <c r="G5" s="11"/>
      <c r="H5" s="11" t="s">
        <v>11</v>
      </c>
      <c r="I5" s="11"/>
      <c r="J5" s="1"/>
    </row>
    <row r="6" spans="1:10" x14ac:dyDescent="0.5">
      <c r="A6" s="3" t="s">
        <v>17</v>
      </c>
      <c r="B6" s="3" t="s">
        <v>18</v>
      </c>
      <c r="C6" s="3" t="s">
        <v>17</v>
      </c>
      <c r="D6" s="3" t="s">
        <v>18</v>
      </c>
      <c r="E6" s="3"/>
      <c r="F6" s="3" t="s">
        <v>17</v>
      </c>
      <c r="G6" s="3" t="s">
        <v>18</v>
      </c>
      <c r="H6" s="3" t="s">
        <v>17</v>
      </c>
      <c r="I6" s="3" t="s">
        <v>18</v>
      </c>
      <c r="J6" s="3" t="s">
        <v>19</v>
      </c>
    </row>
    <row r="7" spans="1:10" x14ac:dyDescent="0.5">
      <c r="A7" s="2" t="s">
        <v>0</v>
      </c>
      <c r="B7" s="4" t="s">
        <v>15</v>
      </c>
      <c r="C7" s="2" t="s">
        <v>0</v>
      </c>
      <c r="D7" s="4" t="s">
        <v>14</v>
      </c>
      <c r="E7" s="4"/>
      <c r="F7" s="2" t="s">
        <v>0</v>
      </c>
      <c r="G7" s="4" t="s">
        <v>15</v>
      </c>
      <c r="H7" s="2" t="s">
        <v>0</v>
      </c>
      <c r="I7" s="4" t="s">
        <v>14</v>
      </c>
      <c r="J7" s="4" t="s">
        <v>21</v>
      </c>
    </row>
    <row r="8" spans="1:10" x14ac:dyDescent="0.5">
      <c r="A8" s="2" t="s">
        <v>1</v>
      </c>
      <c r="B8" s="4" t="s">
        <v>15</v>
      </c>
      <c r="C8" s="2" t="s">
        <v>1</v>
      </c>
      <c r="D8" s="4" t="s">
        <v>14</v>
      </c>
      <c r="E8" s="4"/>
      <c r="F8" s="2" t="s">
        <v>1</v>
      </c>
      <c r="G8" s="4" t="s">
        <v>15</v>
      </c>
      <c r="H8" s="2" t="s">
        <v>1</v>
      </c>
      <c r="I8" s="4" t="s">
        <v>15</v>
      </c>
      <c r="J8" s="4" t="s">
        <v>20</v>
      </c>
    </row>
    <row r="9" spans="1:10" x14ac:dyDescent="0.5">
      <c r="A9" s="2" t="s">
        <v>2</v>
      </c>
      <c r="B9" s="4" t="s">
        <v>14</v>
      </c>
      <c r="C9" s="2" t="s">
        <v>2</v>
      </c>
      <c r="D9" s="4" t="s">
        <v>15</v>
      </c>
      <c r="E9" s="4"/>
      <c r="F9" s="2" t="s">
        <v>2</v>
      </c>
      <c r="G9" s="4" t="s">
        <v>14</v>
      </c>
      <c r="H9" s="2" t="s">
        <v>2</v>
      </c>
      <c r="I9" s="4" t="s">
        <v>15</v>
      </c>
      <c r="J9" s="4" t="s">
        <v>21</v>
      </c>
    </row>
    <row r="10" spans="1:10" x14ac:dyDescent="0.5">
      <c r="A10" s="2" t="s">
        <v>3</v>
      </c>
      <c r="B10" s="4" t="s">
        <v>14</v>
      </c>
      <c r="C10" s="2" t="s">
        <v>3</v>
      </c>
      <c r="D10" s="4" t="s">
        <v>15</v>
      </c>
      <c r="E10" s="4"/>
      <c r="F10" s="2" t="s">
        <v>3</v>
      </c>
      <c r="G10" s="4" t="s">
        <v>14</v>
      </c>
      <c r="H10" s="2" t="s">
        <v>3</v>
      </c>
      <c r="I10" s="4" t="s">
        <v>14</v>
      </c>
      <c r="J10" s="4" t="s">
        <v>20</v>
      </c>
    </row>
    <row r="11" spans="1:10" ht="30" customHeight="1" x14ac:dyDescent="0.5">
      <c r="A11" s="10" t="s">
        <v>26</v>
      </c>
      <c r="B11" s="10"/>
      <c r="C11" s="10"/>
      <c r="D11" s="10"/>
      <c r="E11" s="10"/>
      <c r="F11" s="10"/>
      <c r="G11" s="10"/>
      <c r="H11" s="10"/>
      <c r="I11" s="10"/>
      <c r="J11" s="10"/>
    </row>
  </sheetData>
  <mergeCells count="12">
    <mergeCell ref="A2:J2"/>
    <mergeCell ref="A3:E3"/>
    <mergeCell ref="F3:J3"/>
    <mergeCell ref="A4:B4"/>
    <mergeCell ref="C4:D4"/>
    <mergeCell ref="F4:G4"/>
    <mergeCell ref="H4:I4"/>
    <mergeCell ref="A11:J11"/>
    <mergeCell ref="A5:B5"/>
    <mergeCell ref="C5:D5"/>
    <mergeCell ref="F5:G5"/>
    <mergeCell ref="H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64C5E-6335-4033-AE94-8D5F006ABC0D}">
  <dimension ref="A1:J13"/>
  <sheetViews>
    <sheetView workbookViewId="0">
      <selection activeCell="A12" sqref="A1:XFD12"/>
    </sheetView>
  </sheetViews>
  <sheetFormatPr defaultRowHeight="14.35" x14ac:dyDescent="0.5"/>
  <cols>
    <col min="2" max="10" width="4.1171875" customWidth="1"/>
  </cols>
  <sheetData>
    <row r="1" spans="1:10" x14ac:dyDescent="0.5">
      <c r="A1" s="17" t="s">
        <v>29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5">
      <c r="A2" s="12" t="s">
        <v>24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x14ac:dyDescent="0.5">
      <c r="A3" s="8"/>
      <c r="B3" s="8"/>
      <c r="C3" s="14" t="s">
        <v>27</v>
      </c>
      <c r="D3" s="14"/>
      <c r="E3" s="14"/>
      <c r="F3" s="14"/>
      <c r="G3" s="14"/>
      <c r="H3" s="14"/>
      <c r="I3" s="14"/>
      <c r="J3" s="14"/>
    </row>
    <row r="4" spans="1:10" x14ac:dyDescent="0.5">
      <c r="A4" s="9"/>
      <c r="B4" s="9"/>
      <c r="C4" s="9" t="s">
        <v>0</v>
      </c>
      <c r="D4" s="9" t="s">
        <v>1</v>
      </c>
      <c r="E4" s="9" t="s">
        <v>2</v>
      </c>
      <c r="F4" s="9" t="s">
        <v>3</v>
      </c>
      <c r="G4" s="9" t="s">
        <v>4</v>
      </c>
      <c r="H4" s="9" t="s">
        <v>5</v>
      </c>
      <c r="I4" s="9" t="s">
        <v>6</v>
      </c>
      <c r="J4" s="9" t="s">
        <v>7</v>
      </c>
    </row>
    <row r="5" spans="1:10" x14ac:dyDescent="0.5">
      <c r="A5" s="15" t="s">
        <v>28</v>
      </c>
      <c r="B5" s="7" t="s">
        <v>0</v>
      </c>
      <c r="C5" s="7"/>
      <c r="D5" s="7" t="s">
        <v>30</v>
      </c>
      <c r="E5" s="7" t="s">
        <v>30</v>
      </c>
      <c r="F5" s="7" t="s">
        <v>30</v>
      </c>
      <c r="G5" s="7" t="s">
        <v>30</v>
      </c>
      <c r="H5" s="7" t="s">
        <v>30</v>
      </c>
      <c r="I5" s="7" t="s">
        <v>30</v>
      </c>
      <c r="J5" s="7" t="s">
        <v>30</v>
      </c>
    </row>
    <row r="6" spans="1:10" x14ac:dyDescent="0.5">
      <c r="A6" s="15"/>
      <c r="B6" s="7" t="s">
        <v>1</v>
      </c>
      <c r="C6" s="7" t="s">
        <v>30</v>
      </c>
      <c r="D6" s="7"/>
      <c r="E6" s="7" t="s">
        <v>30</v>
      </c>
      <c r="F6" s="7" t="s">
        <v>30</v>
      </c>
      <c r="G6" s="7" t="s">
        <v>30</v>
      </c>
      <c r="H6" s="7" t="s">
        <v>30</v>
      </c>
      <c r="I6" s="7" t="s">
        <v>30</v>
      </c>
      <c r="J6" s="7" t="s">
        <v>30</v>
      </c>
    </row>
    <row r="7" spans="1:10" x14ac:dyDescent="0.5">
      <c r="A7" s="15"/>
      <c r="B7" s="7" t="s">
        <v>2</v>
      </c>
      <c r="C7" s="7" t="s">
        <v>30</v>
      </c>
      <c r="D7" s="7" t="s">
        <v>30</v>
      </c>
      <c r="E7" s="7"/>
      <c r="F7" s="7" t="s">
        <v>30</v>
      </c>
      <c r="G7" s="7" t="s">
        <v>30</v>
      </c>
      <c r="H7" s="7" t="s">
        <v>30</v>
      </c>
      <c r="I7" s="7" t="s">
        <v>30</v>
      </c>
      <c r="J7" s="7" t="s">
        <v>30</v>
      </c>
    </row>
    <row r="8" spans="1:10" x14ac:dyDescent="0.5">
      <c r="A8" s="15"/>
      <c r="B8" s="7" t="s">
        <v>3</v>
      </c>
      <c r="C8" s="7" t="s">
        <v>30</v>
      </c>
      <c r="D8" s="7" t="s">
        <v>30</v>
      </c>
      <c r="E8" s="7" t="s">
        <v>30</v>
      </c>
      <c r="F8" s="7"/>
      <c r="G8" s="7" t="s">
        <v>30</v>
      </c>
      <c r="H8" s="7" t="s">
        <v>30</v>
      </c>
      <c r="I8" s="7" t="s">
        <v>30</v>
      </c>
      <c r="J8" s="7" t="s">
        <v>30</v>
      </c>
    </row>
    <row r="9" spans="1:10" x14ac:dyDescent="0.5">
      <c r="A9" s="15"/>
      <c r="B9" s="7" t="s">
        <v>4</v>
      </c>
      <c r="C9" s="7" t="s">
        <v>30</v>
      </c>
      <c r="D9" s="7" t="s">
        <v>30</v>
      </c>
      <c r="E9" s="7" t="s">
        <v>30</v>
      </c>
      <c r="F9" s="7" t="s">
        <v>30</v>
      </c>
      <c r="G9" s="7"/>
      <c r="H9" s="7" t="s">
        <v>30</v>
      </c>
      <c r="I9" s="7" t="s">
        <v>30</v>
      </c>
      <c r="J9" s="7" t="s">
        <v>30</v>
      </c>
    </row>
    <row r="10" spans="1:10" x14ac:dyDescent="0.5">
      <c r="A10" s="15"/>
      <c r="B10" s="7" t="s">
        <v>5</v>
      </c>
      <c r="C10" s="7" t="s">
        <v>30</v>
      </c>
      <c r="D10" s="7" t="s">
        <v>30</v>
      </c>
      <c r="E10" s="7" t="s">
        <v>30</v>
      </c>
      <c r="F10" s="7" t="s">
        <v>30</v>
      </c>
      <c r="G10" s="7" t="s">
        <v>30</v>
      </c>
      <c r="H10" s="7"/>
      <c r="I10" s="7" t="s">
        <v>30</v>
      </c>
      <c r="J10" s="7" t="s">
        <v>30</v>
      </c>
    </row>
    <row r="11" spans="1:10" x14ac:dyDescent="0.5">
      <c r="A11" s="15"/>
      <c r="B11" s="7" t="s">
        <v>6</v>
      </c>
      <c r="C11" s="7" t="s">
        <v>30</v>
      </c>
      <c r="D11" s="7" t="s">
        <v>30</v>
      </c>
      <c r="E11" s="7" t="s">
        <v>30</v>
      </c>
      <c r="F11" s="7" t="s">
        <v>30</v>
      </c>
      <c r="G11" s="7" t="s">
        <v>30</v>
      </c>
      <c r="H11" s="7" t="s">
        <v>30</v>
      </c>
      <c r="I11" s="7"/>
      <c r="J11" s="7" t="s">
        <v>30</v>
      </c>
    </row>
    <row r="12" spans="1:10" x14ac:dyDescent="0.5">
      <c r="A12" s="15"/>
      <c r="B12" s="7" t="s">
        <v>7</v>
      </c>
      <c r="C12" s="7" t="s">
        <v>30</v>
      </c>
      <c r="D12" s="7" t="s">
        <v>30</v>
      </c>
      <c r="E12" s="7" t="s">
        <v>30</v>
      </c>
      <c r="F12" s="7" t="s">
        <v>30</v>
      </c>
      <c r="G12" s="7" t="s">
        <v>30</v>
      </c>
      <c r="H12" s="7" t="s">
        <v>30</v>
      </c>
      <c r="I12" s="7"/>
      <c r="J12" s="7"/>
    </row>
    <row r="13" spans="1:10" ht="43" customHeight="1" x14ac:dyDescent="0.5">
      <c r="A13" s="16" t="s">
        <v>31</v>
      </c>
      <c r="B13" s="16"/>
      <c r="C13" s="16"/>
      <c r="D13" s="16"/>
      <c r="E13" s="16"/>
      <c r="F13" s="16"/>
      <c r="G13" s="16"/>
      <c r="H13" s="16"/>
      <c r="I13" s="16"/>
      <c r="J13" s="16"/>
    </row>
  </sheetData>
  <mergeCells count="5">
    <mergeCell ref="A2:J2"/>
    <mergeCell ref="C3:J3"/>
    <mergeCell ref="A5:A12"/>
    <mergeCell ref="A13:J13"/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DF6A5-C114-4E6C-AC6A-1BB045D1273D}">
  <dimension ref="A1:Z23"/>
  <sheetViews>
    <sheetView tabSelected="1" topLeftCell="L1" zoomScale="124" workbookViewId="0">
      <selection activeCell="Q20" sqref="Q20"/>
    </sheetView>
  </sheetViews>
  <sheetFormatPr defaultRowHeight="14.35" x14ac:dyDescent="0.5"/>
  <cols>
    <col min="1" max="1" width="5.9375" bestFit="1" customWidth="1"/>
    <col min="2" max="2" width="5.9375" customWidth="1"/>
    <col min="3" max="3" width="3.64453125" customWidth="1"/>
    <col min="4" max="4" width="16.1171875" bestFit="1" customWidth="1"/>
    <col min="5" max="5" width="8.3515625" bestFit="1" customWidth="1"/>
    <col min="6" max="6" width="19.29296875" bestFit="1" customWidth="1"/>
    <col min="24" max="24" width="11.46875" customWidth="1"/>
    <col min="25" max="25" width="12.9375" customWidth="1"/>
  </cols>
  <sheetData>
    <row r="1" spans="1:26" x14ac:dyDescent="0.5">
      <c r="B1" t="s">
        <v>44</v>
      </c>
      <c r="C1" t="s">
        <v>32</v>
      </c>
      <c r="D1" t="s">
        <v>33</v>
      </c>
      <c r="E1" t="s">
        <v>34</v>
      </c>
      <c r="F1" t="s">
        <v>35</v>
      </c>
      <c r="T1" t="s">
        <v>45</v>
      </c>
      <c r="U1" t="s">
        <v>46</v>
      </c>
      <c r="V1" t="s">
        <v>47</v>
      </c>
      <c r="W1" t="s">
        <v>48</v>
      </c>
    </row>
    <row r="2" spans="1:26" x14ac:dyDescent="0.5">
      <c r="A2" t="s">
        <v>36</v>
      </c>
      <c r="B2">
        <f ca="1">C2+RAND()*0.2</f>
        <v>1.1528924195515988</v>
      </c>
      <c r="C2">
        <v>1</v>
      </c>
      <c r="D2">
        <v>1</v>
      </c>
      <c r="E2">
        <v>1</v>
      </c>
      <c r="F2">
        <f>D2*E2</f>
        <v>1</v>
      </c>
      <c r="H2" t="s">
        <v>38</v>
      </c>
      <c r="T2">
        <v>1</v>
      </c>
      <c r="U2">
        <v>1</v>
      </c>
      <c r="V2">
        <v>2</v>
      </c>
      <c r="W2">
        <v>-2</v>
      </c>
    </row>
    <row r="3" spans="1:26" x14ac:dyDescent="0.5">
      <c r="A3" t="s">
        <v>36</v>
      </c>
      <c r="B3">
        <f t="shared" ref="B3:B13" ca="1" si="0">C3+RAND()*0.2</f>
        <v>1.146922755249699</v>
      </c>
      <c r="C3">
        <v>1</v>
      </c>
      <c r="D3">
        <v>1</v>
      </c>
      <c r="E3">
        <v>1</v>
      </c>
      <c r="F3">
        <f t="shared" ref="F3:F13" si="1">D3*E3</f>
        <v>1</v>
      </c>
      <c r="H3" t="s">
        <v>38</v>
      </c>
      <c r="S3" t="s">
        <v>56</v>
      </c>
      <c r="T3" t="s">
        <v>57</v>
      </c>
      <c r="U3" t="s">
        <v>36</v>
      </c>
      <c r="V3" t="s">
        <v>37</v>
      </c>
      <c r="X3" t="s">
        <v>58</v>
      </c>
      <c r="Y3" t="s">
        <v>59</v>
      </c>
      <c r="Z3" t="s">
        <v>60</v>
      </c>
    </row>
    <row r="4" spans="1:26" x14ac:dyDescent="0.5">
      <c r="A4" t="s">
        <v>36</v>
      </c>
      <c r="B4">
        <f t="shared" ca="1" si="0"/>
        <v>1.071539860526586</v>
      </c>
      <c r="C4">
        <v>1</v>
      </c>
      <c r="D4">
        <v>1</v>
      </c>
      <c r="E4">
        <v>2</v>
      </c>
      <c r="F4">
        <f t="shared" si="1"/>
        <v>2</v>
      </c>
      <c r="H4" t="s">
        <v>40</v>
      </c>
      <c r="M4" t="s">
        <v>52</v>
      </c>
      <c r="R4">
        <v>1</v>
      </c>
      <c r="S4">
        <f>U4</f>
        <v>2</v>
      </c>
      <c r="T4">
        <f>V4</f>
        <v>3</v>
      </c>
      <c r="U4">
        <f>$T$2+$U$2*1+$V$2*R4+$W$2*R4*1</f>
        <v>2</v>
      </c>
      <c r="V4">
        <f>$T$2+$U$2*0+$V$2*R4+$W$2*R4*0</f>
        <v>3</v>
      </c>
      <c r="W4">
        <v>1</v>
      </c>
      <c r="X4">
        <v>0.05</v>
      </c>
      <c r="Y4">
        <f>X4+0.04</f>
        <v>0.09</v>
      </c>
      <c r="Z4">
        <f>X4-Y4</f>
        <v>-3.9999999999999994E-2</v>
      </c>
    </row>
    <row r="5" spans="1:26" x14ac:dyDescent="0.5">
      <c r="A5" t="s">
        <v>36</v>
      </c>
      <c r="B5">
        <f t="shared" ca="1" si="0"/>
        <v>1.0628937968419983</v>
      </c>
      <c r="C5">
        <v>1</v>
      </c>
      <c r="D5">
        <v>1</v>
      </c>
      <c r="E5">
        <v>2</v>
      </c>
      <c r="F5">
        <f t="shared" si="1"/>
        <v>2</v>
      </c>
      <c r="H5" t="s">
        <v>40</v>
      </c>
      <c r="M5" t="s">
        <v>45</v>
      </c>
      <c r="R5">
        <f>R4+1</f>
        <v>2</v>
      </c>
      <c r="S5">
        <f t="shared" ref="S5:S24" si="2">U5</f>
        <v>2</v>
      </c>
      <c r="T5">
        <f t="shared" ref="T5:T24" si="3">V5</f>
        <v>5</v>
      </c>
      <c r="U5">
        <f t="shared" ref="U5:U13" si="4">$T$2+$U$2*1+$V$2*R5+$W$2*R5*1</f>
        <v>2</v>
      </c>
      <c r="V5">
        <f t="shared" ref="V5:V13" si="5">$T$2+$U$2*0+$V$2*R5+$W$2*R5*0</f>
        <v>5</v>
      </c>
      <c r="W5">
        <f>W4+1</f>
        <v>2</v>
      </c>
      <c r="X5">
        <f>X4+0.05</f>
        <v>0.1</v>
      </c>
      <c r="Y5">
        <f t="shared" ref="Y5:Y23" si="6">X5+0.04</f>
        <v>0.14000000000000001</v>
      </c>
      <c r="Z5">
        <f>X5-Y5</f>
        <v>-4.0000000000000008E-2</v>
      </c>
    </row>
    <row r="6" spans="1:26" x14ac:dyDescent="0.5">
      <c r="A6" t="s">
        <v>36</v>
      </c>
      <c r="B6">
        <f t="shared" ca="1" si="0"/>
        <v>1.0140816990683428</v>
      </c>
      <c r="C6">
        <v>1</v>
      </c>
      <c r="D6">
        <v>1</v>
      </c>
      <c r="E6">
        <v>3</v>
      </c>
      <c r="F6">
        <f t="shared" si="1"/>
        <v>3</v>
      </c>
      <c r="H6" t="s">
        <v>41</v>
      </c>
      <c r="M6" t="s">
        <v>51</v>
      </c>
      <c r="R6">
        <f t="shared" ref="R6:R13" si="7">R5+1</f>
        <v>3</v>
      </c>
      <c r="S6">
        <f t="shared" si="2"/>
        <v>2</v>
      </c>
      <c r="T6">
        <f t="shared" si="3"/>
        <v>7</v>
      </c>
      <c r="U6">
        <f t="shared" si="4"/>
        <v>2</v>
      </c>
      <c r="V6">
        <f t="shared" si="5"/>
        <v>7</v>
      </c>
      <c r="W6">
        <f t="shared" ref="W6:W23" si="8">W5+1</f>
        <v>3</v>
      </c>
      <c r="X6">
        <f t="shared" ref="X6:Y22" si="9">X5+0.05</f>
        <v>0.15000000000000002</v>
      </c>
      <c r="Y6">
        <f t="shared" si="6"/>
        <v>0.19000000000000003</v>
      </c>
      <c r="Z6">
        <f>X6-Y6</f>
        <v>-4.0000000000000008E-2</v>
      </c>
    </row>
    <row r="7" spans="1:26" x14ac:dyDescent="0.5">
      <c r="A7" t="s">
        <v>36</v>
      </c>
      <c r="B7">
        <f t="shared" ca="1" si="0"/>
        <v>1.0048964314144579</v>
      </c>
      <c r="C7">
        <v>1</v>
      </c>
      <c r="D7">
        <v>1</v>
      </c>
      <c r="E7">
        <v>3</v>
      </c>
      <c r="F7">
        <f t="shared" si="1"/>
        <v>3</v>
      </c>
      <c r="H7" t="s">
        <v>41</v>
      </c>
      <c r="M7" t="s">
        <v>53</v>
      </c>
      <c r="R7">
        <f t="shared" si="7"/>
        <v>4</v>
      </c>
      <c r="S7">
        <f t="shared" si="2"/>
        <v>2</v>
      </c>
      <c r="T7">
        <f t="shared" si="3"/>
        <v>9</v>
      </c>
      <c r="U7">
        <f t="shared" si="4"/>
        <v>2</v>
      </c>
      <c r="V7">
        <f t="shared" si="5"/>
        <v>9</v>
      </c>
      <c r="W7">
        <f t="shared" si="8"/>
        <v>4</v>
      </c>
      <c r="X7">
        <f t="shared" si="9"/>
        <v>0.2</v>
      </c>
      <c r="Y7">
        <f t="shared" si="6"/>
        <v>0.24000000000000002</v>
      </c>
      <c r="Z7">
        <f>X7-Y7</f>
        <v>-4.0000000000000008E-2</v>
      </c>
    </row>
    <row r="8" spans="1:26" x14ac:dyDescent="0.5">
      <c r="A8" t="s">
        <v>37</v>
      </c>
      <c r="B8">
        <f t="shared" ca="1" si="0"/>
        <v>0.14199353180891988</v>
      </c>
      <c r="C8">
        <v>0</v>
      </c>
      <c r="D8">
        <v>0</v>
      </c>
      <c r="E8">
        <v>1</v>
      </c>
      <c r="F8">
        <f t="shared" si="1"/>
        <v>0</v>
      </c>
      <c r="H8" t="s">
        <v>39</v>
      </c>
      <c r="M8" t="s">
        <v>50</v>
      </c>
      <c r="R8">
        <f t="shared" si="7"/>
        <v>5</v>
      </c>
      <c r="S8">
        <f t="shared" si="2"/>
        <v>2</v>
      </c>
      <c r="T8">
        <f t="shared" si="3"/>
        <v>11</v>
      </c>
      <c r="U8">
        <f t="shared" si="4"/>
        <v>2</v>
      </c>
      <c r="V8">
        <f t="shared" si="5"/>
        <v>11</v>
      </c>
      <c r="W8">
        <f t="shared" si="8"/>
        <v>5</v>
      </c>
      <c r="X8">
        <f t="shared" si="9"/>
        <v>0.25</v>
      </c>
      <c r="Y8">
        <f t="shared" si="6"/>
        <v>0.28999999999999998</v>
      </c>
      <c r="Z8">
        <f>X8-Y8</f>
        <v>-3.999999999999998E-2</v>
      </c>
    </row>
    <row r="9" spans="1:26" x14ac:dyDescent="0.5">
      <c r="A9" t="s">
        <v>37</v>
      </c>
      <c r="B9">
        <f t="shared" ca="1" si="0"/>
        <v>4.6735420571011432E-2</v>
      </c>
      <c r="C9">
        <v>0</v>
      </c>
      <c r="D9">
        <v>0</v>
      </c>
      <c r="E9">
        <v>1</v>
      </c>
      <c r="F9">
        <f t="shared" si="1"/>
        <v>0</v>
      </c>
      <c r="H9" t="s">
        <v>39</v>
      </c>
      <c r="M9" t="s">
        <v>54</v>
      </c>
      <c r="R9">
        <f t="shared" si="7"/>
        <v>6</v>
      </c>
      <c r="S9">
        <f t="shared" si="2"/>
        <v>2</v>
      </c>
      <c r="T9">
        <f t="shared" si="3"/>
        <v>13</v>
      </c>
      <c r="U9">
        <f t="shared" si="4"/>
        <v>2</v>
      </c>
      <c r="V9">
        <f t="shared" si="5"/>
        <v>13</v>
      </c>
      <c r="W9">
        <f t="shared" si="8"/>
        <v>6</v>
      </c>
      <c r="X9">
        <f t="shared" si="9"/>
        <v>0.3</v>
      </c>
      <c r="Y9">
        <f t="shared" si="6"/>
        <v>0.33999999999999997</v>
      </c>
      <c r="Z9">
        <f>X9-Y9</f>
        <v>-3.999999999999998E-2</v>
      </c>
    </row>
    <row r="10" spans="1:26" x14ac:dyDescent="0.5">
      <c r="A10" t="s">
        <v>37</v>
      </c>
      <c r="B10">
        <f t="shared" ca="1" si="0"/>
        <v>0.15227218916933863</v>
      </c>
      <c r="C10">
        <v>0</v>
      </c>
      <c r="D10">
        <v>0</v>
      </c>
      <c r="E10">
        <v>2</v>
      </c>
      <c r="F10">
        <f t="shared" si="1"/>
        <v>0</v>
      </c>
      <c r="H10" t="s">
        <v>42</v>
      </c>
      <c r="M10" t="s">
        <v>49</v>
      </c>
      <c r="R10">
        <f t="shared" si="7"/>
        <v>7</v>
      </c>
      <c r="S10">
        <f t="shared" si="2"/>
        <v>2</v>
      </c>
      <c r="T10">
        <f t="shared" si="3"/>
        <v>15</v>
      </c>
      <c r="U10">
        <f t="shared" si="4"/>
        <v>2</v>
      </c>
      <c r="V10">
        <f t="shared" si="5"/>
        <v>15</v>
      </c>
      <c r="W10">
        <f t="shared" si="8"/>
        <v>7</v>
      </c>
      <c r="X10">
        <f t="shared" si="9"/>
        <v>0.35</v>
      </c>
      <c r="Y10">
        <f t="shared" si="6"/>
        <v>0.38999999999999996</v>
      </c>
      <c r="Z10">
        <f>X10-Y10</f>
        <v>-3.999999999999998E-2</v>
      </c>
    </row>
    <row r="11" spans="1:26" x14ac:dyDescent="0.5">
      <c r="A11" t="s">
        <v>37</v>
      </c>
      <c r="B11">
        <f t="shared" ca="1" si="0"/>
        <v>6.3713998475657938E-2</v>
      </c>
      <c r="C11">
        <v>0</v>
      </c>
      <c r="D11">
        <v>0</v>
      </c>
      <c r="E11">
        <v>2</v>
      </c>
      <c r="F11">
        <f t="shared" si="1"/>
        <v>0</v>
      </c>
      <c r="H11" t="s">
        <v>42</v>
      </c>
      <c r="M11" t="s">
        <v>55</v>
      </c>
      <c r="R11">
        <f t="shared" si="7"/>
        <v>8</v>
      </c>
      <c r="S11">
        <f t="shared" si="2"/>
        <v>2</v>
      </c>
      <c r="T11">
        <f t="shared" si="3"/>
        <v>17</v>
      </c>
      <c r="U11">
        <f t="shared" si="4"/>
        <v>2</v>
      </c>
      <c r="V11">
        <f t="shared" si="5"/>
        <v>17</v>
      </c>
      <c r="W11">
        <f t="shared" si="8"/>
        <v>8</v>
      </c>
      <c r="X11">
        <f t="shared" si="9"/>
        <v>0.39999999999999997</v>
      </c>
      <c r="Y11">
        <f t="shared" si="6"/>
        <v>0.43999999999999995</v>
      </c>
      <c r="Z11">
        <f>X11-Y11</f>
        <v>-3.999999999999998E-2</v>
      </c>
    </row>
    <row r="12" spans="1:26" x14ac:dyDescent="0.5">
      <c r="A12" t="s">
        <v>37</v>
      </c>
      <c r="B12">
        <f t="shared" ca="1" si="0"/>
        <v>9.5780274104990015E-2</v>
      </c>
      <c r="C12">
        <v>0</v>
      </c>
      <c r="D12">
        <v>0</v>
      </c>
      <c r="E12">
        <v>3</v>
      </c>
      <c r="F12">
        <f t="shared" si="1"/>
        <v>0</v>
      </c>
      <c r="H12" t="s">
        <v>43</v>
      </c>
      <c r="R12">
        <f t="shared" si="7"/>
        <v>9</v>
      </c>
      <c r="S12">
        <f t="shared" si="2"/>
        <v>2</v>
      </c>
      <c r="T12">
        <f t="shared" si="3"/>
        <v>19</v>
      </c>
      <c r="U12">
        <f t="shared" si="4"/>
        <v>2</v>
      </c>
      <c r="V12">
        <f t="shared" si="5"/>
        <v>19</v>
      </c>
      <c r="W12">
        <f t="shared" si="8"/>
        <v>9</v>
      </c>
      <c r="X12">
        <f t="shared" si="9"/>
        <v>0.44999999999999996</v>
      </c>
      <c r="Y12">
        <f t="shared" si="6"/>
        <v>0.48999999999999994</v>
      </c>
      <c r="Z12">
        <f>X12-Y12</f>
        <v>-3.999999999999998E-2</v>
      </c>
    </row>
    <row r="13" spans="1:26" x14ac:dyDescent="0.5">
      <c r="A13" t="s">
        <v>37</v>
      </c>
      <c r="B13">
        <f t="shared" ca="1" si="0"/>
        <v>0.11002346730766344</v>
      </c>
      <c r="C13">
        <v>0</v>
      </c>
      <c r="D13">
        <v>0</v>
      </c>
      <c r="E13">
        <v>3</v>
      </c>
      <c r="F13">
        <f t="shared" si="1"/>
        <v>0</v>
      </c>
      <c r="H13" t="s">
        <v>43</v>
      </c>
      <c r="R13">
        <f t="shared" si="7"/>
        <v>10</v>
      </c>
      <c r="S13">
        <f t="shared" si="2"/>
        <v>2</v>
      </c>
      <c r="T13">
        <f t="shared" si="3"/>
        <v>21</v>
      </c>
      <c r="U13">
        <f t="shared" si="4"/>
        <v>2</v>
      </c>
      <c r="V13">
        <f t="shared" si="5"/>
        <v>21</v>
      </c>
      <c r="W13">
        <f t="shared" si="8"/>
        <v>10</v>
      </c>
      <c r="X13">
        <f t="shared" si="9"/>
        <v>0.49999999999999994</v>
      </c>
      <c r="Y13">
        <f t="shared" si="6"/>
        <v>0.53999999999999992</v>
      </c>
      <c r="Z13">
        <f>X13-Y13</f>
        <v>-3.999999999999998E-2</v>
      </c>
    </row>
    <row r="14" spans="1:26" x14ac:dyDescent="0.5">
      <c r="R14">
        <f t="shared" ref="R14:R24" si="10">R13+1</f>
        <v>11</v>
      </c>
      <c r="S14">
        <f t="shared" si="2"/>
        <v>2</v>
      </c>
      <c r="T14">
        <f t="shared" si="3"/>
        <v>23</v>
      </c>
      <c r="U14">
        <f t="shared" ref="U14:U24" si="11">$T$2+$U$2*1+$V$2*R14+$W$2*R14*1</f>
        <v>2</v>
      </c>
      <c r="V14">
        <f t="shared" ref="V14:V24" si="12">$T$2+$U$2*0+$V$2*R14+$W$2*R14*0</f>
        <v>23</v>
      </c>
      <c r="W14">
        <f t="shared" si="8"/>
        <v>11</v>
      </c>
      <c r="X14">
        <f t="shared" si="9"/>
        <v>0.54999999999999993</v>
      </c>
      <c r="Y14">
        <f t="shared" si="6"/>
        <v>0.59</v>
      </c>
      <c r="Z14">
        <f>X14-Y14</f>
        <v>-4.0000000000000036E-2</v>
      </c>
    </row>
    <row r="15" spans="1:26" x14ac:dyDescent="0.5">
      <c r="R15">
        <f t="shared" si="10"/>
        <v>12</v>
      </c>
      <c r="S15">
        <f t="shared" si="2"/>
        <v>2</v>
      </c>
      <c r="T15">
        <f t="shared" si="3"/>
        <v>25</v>
      </c>
      <c r="U15">
        <f t="shared" si="11"/>
        <v>2</v>
      </c>
      <c r="V15">
        <f t="shared" si="12"/>
        <v>25</v>
      </c>
      <c r="W15">
        <f t="shared" si="8"/>
        <v>12</v>
      </c>
      <c r="X15">
        <f t="shared" si="9"/>
        <v>0.6</v>
      </c>
      <c r="Y15">
        <f t="shared" si="6"/>
        <v>0.64</v>
      </c>
      <c r="Z15">
        <f>X15-Y15</f>
        <v>-4.0000000000000036E-2</v>
      </c>
    </row>
    <row r="16" spans="1:26" x14ac:dyDescent="0.5">
      <c r="R16">
        <f t="shared" si="10"/>
        <v>13</v>
      </c>
      <c r="S16">
        <f t="shared" si="2"/>
        <v>2</v>
      </c>
      <c r="T16">
        <f t="shared" si="3"/>
        <v>27</v>
      </c>
      <c r="U16">
        <f t="shared" si="11"/>
        <v>2</v>
      </c>
      <c r="V16">
        <f t="shared" si="12"/>
        <v>27</v>
      </c>
      <c r="W16">
        <f t="shared" si="8"/>
        <v>13</v>
      </c>
      <c r="X16">
        <f t="shared" si="9"/>
        <v>0.65</v>
      </c>
      <c r="Y16">
        <f t="shared" si="6"/>
        <v>0.69000000000000006</v>
      </c>
      <c r="Z16">
        <f>X16-Y16</f>
        <v>-4.0000000000000036E-2</v>
      </c>
    </row>
    <row r="17" spans="18:26" x14ac:dyDescent="0.5">
      <c r="R17">
        <f t="shared" si="10"/>
        <v>14</v>
      </c>
      <c r="S17">
        <f t="shared" si="2"/>
        <v>2</v>
      </c>
      <c r="T17">
        <f t="shared" si="3"/>
        <v>29</v>
      </c>
      <c r="U17">
        <f t="shared" si="11"/>
        <v>2</v>
      </c>
      <c r="V17">
        <f t="shared" si="12"/>
        <v>29</v>
      </c>
      <c r="W17">
        <f t="shared" si="8"/>
        <v>14</v>
      </c>
      <c r="X17">
        <f t="shared" si="9"/>
        <v>0.70000000000000007</v>
      </c>
      <c r="Y17">
        <f t="shared" si="6"/>
        <v>0.7400000000000001</v>
      </c>
      <c r="Z17">
        <f>X17-Y17</f>
        <v>-4.0000000000000036E-2</v>
      </c>
    </row>
    <row r="18" spans="18:26" x14ac:dyDescent="0.5">
      <c r="R18">
        <f t="shared" si="10"/>
        <v>15</v>
      </c>
      <c r="S18">
        <f t="shared" si="2"/>
        <v>2</v>
      </c>
      <c r="T18">
        <f t="shared" si="3"/>
        <v>31</v>
      </c>
      <c r="U18">
        <f t="shared" si="11"/>
        <v>2</v>
      </c>
      <c r="V18">
        <f t="shared" si="12"/>
        <v>31</v>
      </c>
      <c r="W18">
        <f t="shared" si="8"/>
        <v>15</v>
      </c>
      <c r="X18">
        <f t="shared" si="9"/>
        <v>0.75000000000000011</v>
      </c>
      <c r="Y18">
        <f t="shared" si="6"/>
        <v>0.79000000000000015</v>
      </c>
      <c r="Z18">
        <f>X18-Y18</f>
        <v>-4.0000000000000036E-2</v>
      </c>
    </row>
    <row r="19" spans="18:26" x14ac:dyDescent="0.5">
      <c r="R19">
        <f t="shared" si="10"/>
        <v>16</v>
      </c>
      <c r="S19">
        <f t="shared" si="2"/>
        <v>2</v>
      </c>
      <c r="T19">
        <f t="shared" si="3"/>
        <v>33</v>
      </c>
      <c r="U19">
        <f t="shared" si="11"/>
        <v>2</v>
      </c>
      <c r="V19">
        <f t="shared" si="12"/>
        <v>33</v>
      </c>
      <c r="W19">
        <f t="shared" si="8"/>
        <v>16</v>
      </c>
      <c r="X19">
        <f t="shared" si="9"/>
        <v>0.80000000000000016</v>
      </c>
      <c r="Y19">
        <f t="shared" si="6"/>
        <v>0.84000000000000019</v>
      </c>
      <c r="Z19">
        <f>X19-Y19</f>
        <v>-4.0000000000000036E-2</v>
      </c>
    </row>
    <row r="20" spans="18:26" x14ac:dyDescent="0.5">
      <c r="R20">
        <f t="shared" si="10"/>
        <v>17</v>
      </c>
      <c r="S20">
        <f t="shared" si="2"/>
        <v>2</v>
      </c>
      <c r="T20">
        <f t="shared" si="3"/>
        <v>35</v>
      </c>
      <c r="U20">
        <f t="shared" si="11"/>
        <v>2</v>
      </c>
      <c r="V20">
        <f t="shared" si="12"/>
        <v>35</v>
      </c>
      <c r="W20">
        <f t="shared" si="8"/>
        <v>17</v>
      </c>
      <c r="X20">
        <f t="shared" si="9"/>
        <v>0.8500000000000002</v>
      </c>
      <c r="Y20">
        <f t="shared" si="6"/>
        <v>0.89000000000000024</v>
      </c>
      <c r="Z20">
        <f>X20-Y20</f>
        <v>-4.0000000000000036E-2</v>
      </c>
    </row>
    <row r="21" spans="18:26" x14ac:dyDescent="0.5">
      <c r="R21">
        <f t="shared" si="10"/>
        <v>18</v>
      </c>
      <c r="S21">
        <f t="shared" si="2"/>
        <v>2</v>
      </c>
      <c r="T21">
        <f t="shared" si="3"/>
        <v>37</v>
      </c>
      <c r="U21">
        <f t="shared" si="11"/>
        <v>2</v>
      </c>
      <c r="V21">
        <f t="shared" si="12"/>
        <v>37</v>
      </c>
      <c r="W21">
        <f t="shared" si="8"/>
        <v>18</v>
      </c>
      <c r="X21">
        <f t="shared" si="9"/>
        <v>0.90000000000000024</v>
      </c>
      <c r="Y21">
        <f t="shared" si="6"/>
        <v>0.94000000000000028</v>
      </c>
      <c r="Z21">
        <f>X21-Y21</f>
        <v>-4.0000000000000036E-2</v>
      </c>
    </row>
    <row r="22" spans="18:26" x14ac:dyDescent="0.5">
      <c r="R22">
        <f t="shared" si="10"/>
        <v>19</v>
      </c>
      <c r="S22">
        <f t="shared" si="2"/>
        <v>2</v>
      </c>
      <c r="T22">
        <f t="shared" si="3"/>
        <v>39</v>
      </c>
      <c r="U22">
        <f t="shared" si="11"/>
        <v>2</v>
      </c>
      <c r="V22">
        <f t="shared" si="12"/>
        <v>39</v>
      </c>
      <c r="W22">
        <f t="shared" si="8"/>
        <v>19</v>
      </c>
      <c r="X22">
        <f t="shared" si="9"/>
        <v>0.95000000000000029</v>
      </c>
      <c r="Y22">
        <f t="shared" si="6"/>
        <v>0.99000000000000032</v>
      </c>
      <c r="Z22">
        <f>X22-Y22</f>
        <v>-4.0000000000000036E-2</v>
      </c>
    </row>
    <row r="23" spans="18:26" x14ac:dyDescent="0.5">
      <c r="R23">
        <f t="shared" si="10"/>
        <v>20</v>
      </c>
      <c r="S23">
        <f t="shared" si="2"/>
        <v>2</v>
      </c>
      <c r="T23">
        <f t="shared" si="3"/>
        <v>41</v>
      </c>
      <c r="U23">
        <f t="shared" si="11"/>
        <v>2</v>
      </c>
      <c r="V23">
        <f t="shared" si="12"/>
        <v>41</v>
      </c>
      <c r="W23">
        <f t="shared" si="8"/>
        <v>20</v>
      </c>
      <c r="X23">
        <f t="shared" ref="X23:Y23" si="13">X22+0.05</f>
        <v>1.0000000000000002</v>
      </c>
      <c r="Y23">
        <f t="shared" si="6"/>
        <v>1.0400000000000003</v>
      </c>
      <c r="Z23">
        <f t="shared" ref="Z23" si="14">X23-Y23</f>
        <v>-4.0000000000000036E-2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</vt:lpstr>
      <vt:lpstr>table2</vt:lpstr>
      <vt:lpstr>table3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SCDO</dc:creator>
  <cp:lastModifiedBy>Castiello de Obeso, Santiago</cp:lastModifiedBy>
  <dcterms:created xsi:type="dcterms:W3CDTF">2015-06-05T18:17:20Z</dcterms:created>
  <dcterms:modified xsi:type="dcterms:W3CDTF">2025-07-26T16:35:35Z</dcterms:modified>
</cp:coreProperties>
</file>