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ero\Downloads\"/>
    </mc:Choice>
  </mc:AlternateContent>
  <xr:revisionPtr revIDLastSave="0" documentId="13_ncr:1_{EF69BB1C-D335-4F44-9B8D-4892BDD6DB54}" xr6:coauthVersionLast="47" xr6:coauthVersionMax="47" xr10:uidLastSave="{00000000-0000-0000-0000-000000000000}"/>
  <bookViews>
    <workbookView xWindow="-120" yWindow="-120" windowWidth="20730" windowHeight="11040" xr2:uid="{31B1138A-ABF2-4D74-B1AA-1D47F520D8B4}"/>
  </bookViews>
  <sheets>
    <sheet name="Hoja1" sheetId="1" r:id="rId1"/>
    <sheet name="Hoja3" sheetId="3" r:id="rId2"/>
  </sheets>
  <calcPr calcId="191029"/>
  <pivotCaches>
    <pivotCache cacheId="7" r:id="rId3"/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14" i="1" s="1"/>
  <c r="E22" i="1"/>
  <c r="D23" i="1"/>
  <c r="D22" i="1"/>
  <c r="C23" i="1"/>
  <c r="C22" i="1"/>
  <c r="F2" i="1"/>
  <c r="F21" i="1"/>
  <c r="F20" i="1"/>
  <c r="F19" i="1"/>
  <c r="F10" i="1"/>
  <c r="F7" i="1"/>
  <c r="F6" i="1"/>
  <c r="F5" i="1"/>
  <c r="F4" i="1"/>
  <c r="F3" i="1"/>
  <c r="F18" i="1"/>
  <c r="F11" i="1" l="1"/>
  <c r="F13" i="1"/>
  <c r="F12" i="1"/>
  <c r="F15" i="1"/>
  <c r="F8" i="1"/>
  <c r="F9" i="1"/>
  <c r="F17" i="1"/>
  <c r="F16" i="1"/>
</calcChain>
</file>

<file path=xl/sharedStrings.xml><?xml version="1.0" encoding="utf-8"?>
<sst xmlns="http://schemas.openxmlformats.org/spreadsheetml/2006/main" count="44" uniqueCount="16">
  <si>
    <t>Fecha de Ingreso</t>
  </si>
  <si>
    <t>Tipo de Transporte</t>
  </si>
  <si>
    <t>Peso (Toneladas)</t>
  </si>
  <si>
    <t>Cantidad de transportes</t>
  </si>
  <si>
    <t>Pago de Peaje (USD)</t>
  </si>
  <si>
    <t>Camión</t>
  </si>
  <si>
    <t>Autobús</t>
  </si>
  <si>
    <t>Furgoneta</t>
  </si>
  <si>
    <t>Moto</t>
  </si>
  <si>
    <t>Automóvil</t>
  </si>
  <si>
    <t>Promedio ponderado</t>
  </si>
  <si>
    <t>Maximo</t>
  </si>
  <si>
    <t>Minimo</t>
  </si>
  <si>
    <t>Etiquetas de fila</t>
  </si>
  <si>
    <t>Total general</t>
  </si>
  <si>
    <t>Suma de Cantidad de transportes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</si>
</sst>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.5"/>
      <color theme="1"/>
      <name val="Segoe UI"/>
      <family val="2"/>
    </font>
    <font>
      <b/>
      <sz val="10.5"/>
      <color theme="0"/>
      <name val="Segoe UI"/>
      <family val="2"/>
    </font>
    <font>
      <sz val="10.5"/>
      <color theme="0"/>
      <name val="Segoe UI"/>
      <family val="2"/>
    </font>
    <font>
      <sz val="11"/>
      <color theme="1"/>
      <name val="Courier New"/>
      <family val="3"/>
    </font>
    <font>
      <b/>
      <sz val="10.5"/>
      <color theme="0" tint="-4.9989318521683403E-2"/>
      <name val="Segoe UI"/>
      <family val="2"/>
    </font>
    <font>
      <sz val="10.5"/>
      <color theme="0" tint="-4.9989318521683403E-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2" fillId="7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[Libro1.xlsx]Hoja3!TablaDinámica3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019247594050745"/>
          <c:y val="0.19847003499562554"/>
          <c:w val="0.4507749343832021"/>
          <c:h val="0.62968613298337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Hoja3!$A$4:$A$9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Hoja3!$B$4:$B$9</c:f>
              <c:numCache>
                <c:formatCode>General</c:formatCode>
                <c:ptCount val="5"/>
                <c:pt idx="0">
                  <c:v>29</c:v>
                </c:pt>
                <c:pt idx="1">
                  <c:v>50</c:v>
                </c:pt>
                <c:pt idx="2">
                  <c:v>57</c:v>
                </c:pt>
                <c:pt idx="3">
                  <c:v>41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E-4223-99CB-C741E12A6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1670400"/>
        <c:axId val="1711670880"/>
      </c:barChart>
      <c:catAx>
        <c:axId val="171167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1670880"/>
        <c:crosses val="autoZero"/>
        <c:auto val="1"/>
        <c:lblAlgn val="ctr"/>
        <c:lblOffset val="100"/>
        <c:noMultiLvlLbl val="0"/>
      </c:catAx>
      <c:valAx>
        <c:axId val="17116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16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[Libro1.xlsx]Hoja3!TablaDinámica6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Hoja3!$B$14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Hoja3!$A$15:$A$20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Hoja3!$B$15:$B$20</c:f>
              <c:numCache>
                <c:formatCode>General</c:formatCode>
                <c:ptCount val="5"/>
                <c:pt idx="0">
                  <c:v>29</c:v>
                </c:pt>
                <c:pt idx="1">
                  <c:v>50</c:v>
                </c:pt>
                <c:pt idx="2">
                  <c:v>57</c:v>
                </c:pt>
                <c:pt idx="3">
                  <c:v>41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A-49FB-BC54-C9F32455B5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3040"/>
        <c:axId val="99613440"/>
      </c:lineChart>
      <c:catAx>
        <c:axId val="996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13440"/>
        <c:crosses val="autoZero"/>
        <c:auto val="1"/>
        <c:lblAlgn val="ctr"/>
        <c:lblOffset val="100"/>
        <c:noMultiLvlLbl val="0"/>
      </c:catAx>
      <c:valAx>
        <c:axId val="99613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6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10</xdr:col>
      <xdr:colOff>9525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822823-E84B-D96E-AC79-D4D37F70C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17</xdr:row>
      <xdr:rowOff>14287</xdr:rowOff>
    </xdr:from>
    <xdr:to>
      <xdr:col>10</xdr:col>
      <xdr:colOff>9525</xdr:colOff>
      <xdr:row>31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3449C5-D80C-21CB-216A-1D131B93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432.765800810186" createdVersion="8" refreshedVersion="8" minRefreshableVersion="3" recordCount="22" xr:uid="{463C9FCE-183B-4FBC-B2B3-03D03CB592A3}">
  <cacheSource type="worksheet">
    <worksheetSource ref="A1:F23" sheet="Hoja1"/>
  </cacheSource>
  <cacheFields count="6">
    <cacheField name="Fecha de Ingreso" numFmtId="0">
      <sharedItems containsNonDate="0" containsDate="1" containsString="0" containsBlank="1" minDate="2024-01-01T00:00:00" maxDate="2024-01-21T00:00:00"/>
    </cacheField>
    <cacheField name="Tipo de Transporte" numFmtId="0">
      <sharedItems count="7">
        <s v="Camión"/>
        <s v="Autobús"/>
        <s v="Furgoneta"/>
        <s v="Moto"/>
        <s v="Automóvil"/>
        <s v="Maximo"/>
        <s v="Minimo"/>
      </sharedItems>
    </cacheField>
    <cacheField name="Peso (Toneladas)" numFmtId="0">
      <sharedItems containsSemiMixedTypes="0" containsString="0" containsNumber="1" minValue="0.5" maxValue="19.399999999999999"/>
    </cacheField>
    <cacheField name="Cantidad de transportes" numFmtId="0">
      <sharedItems containsSemiMixedTypes="0" containsString="0" containsNumber="1" containsInteger="1" minValue="3" maxValue="25"/>
    </cacheField>
    <cacheField name="Pago de Peaje (USD)" numFmtId="0">
      <sharedItems containsSemiMixedTypes="0" containsString="0" containsNumber="1" containsInteger="1" minValue="5" maxValue="37"/>
    </cacheField>
    <cacheField name="Promedio ponderado" numFmtId="0">
      <sharedItems containsString="0" containsBlank="1" containsNumber="1" minValue="2.7704918032786887" maxValue="3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432.767990509259" createdVersion="8" refreshedVersion="8" minRefreshableVersion="3" recordCount="22" xr:uid="{290D55AD-CD30-4E12-9D4E-9EE4081684B7}">
  <cacheSource type="worksheet">
    <worksheetSource ref="A1:F23" sheet="Hoja1"/>
  </cacheSource>
  <cacheFields count="6">
    <cacheField name="Fecha de Ingreso" numFmtId="0">
      <sharedItems containsNonDate="0" containsDate="1" containsString="0" containsBlank="1" minDate="2024-01-01T00:00:00" maxDate="2024-01-21T00:00:00"/>
    </cacheField>
    <cacheField name="Tipo de Transporte" numFmtId="0">
      <sharedItems count="7">
        <s v="Camión"/>
        <s v="Autobús"/>
        <s v="Furgoneta"/>
        <s v="Moto"/>
        <s v="Automóvil"/>
        <s v="Maximo"/>
        <s v="Minimo"/>
      </sharedItems>
    </cacheField>
    <cacheField name="Peso (Toneladas)" numFmtId="0">
      <sharedItems containsSemiMixedTypes="0" containsString="0" containsNumber="1" minValue="0.5" maxValue="19.399999999999999"/>
    </cacheField>
    <cacheField name="Cantidad de transportes" numFmtId="0">
      <sharedItems containsSemiMixedTypes="0" containsString="0" containsNumber="1" containsInteger="1" minValue="3" maxValue="25"/>
    </cacheField>
    <cacheField name="Pago de Peaje (USD)" numFmtId="0">
      <sharedItems containsSemiMixedTypes="0" containsString="0" containsNumber="1" containsInteger="1" minValue="5" maxValue="37"/>
    </cacheField>
    <cacheField name="Promedio ponderado" numFmtId="0">
      <sharedItems containsString="0" containsBlank="1" containsNumber="1" minValue="2.7704918032786887" maxValue="3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4-01-01T00:00:00"/>
    <x v="0"/>
    <n v="15.3"/>
    <n v="14"/>
    <n v="30"/>
    <n v="3.2057416267942584"/>
  </r>
  <r>
    <d v="2024-01-02T00:00:00"/>
    <x v="1"/>
    <n v="12.1"/>
    <n v="8"/>
    <n v="25"/>
    <n v="3.1272727272727274"/>
  </r>
  <r>
    <d v="2024-01-03T00:00:00"/>
    <x v="0"/>
    <n v="16.5"/>
    <n v="9"/>
    <n v="32"/>
    <n v="3.0837209302325581"/>
  </r>
  <r>
    <d v="2024-01-04T00:00:00"/>
    <x v="2"/>
    <n v="7.8"/>
    <n v="13"/>
    <n v="20"/>
    <n v="3.0194174757281553"/>
  </r>
  <r>
    <d v="2024-01-05T00:00:00"/>
    <x v="3"/>
    <n v="0.5"/>
    <n v="25"/>
    <n v="5"/>
    <n v="3.0518134715025909"/>
  </r>
  <r>
    <d v="2024-01-06T00:00:00"/>
    <x v="0"/>
    <n v="18.2"/>
    <n v="7"/>
    <n v="35"/>
    <n v="3.3273809523809526"/>
  </r>
  <r>
    <d v="2024-01-07T00:00:00"/>
    <x v="1"/>
    <n v="14"/>
    <n v="6"/>
    <n v="28"/>
    <n v="3.2111801242236027"/>
  </r>
  <r>
    <d v="2024-01-08T00:00:00"/>
    <x v="4"/>
    <n v="1.2"/>
    <n v="19"/>
    <n v="8"/>
    <n v="3.1161290322580646"/>
  </r>
  <r>
    <d v="2024-01-09T00:00:00"/>
    <x v="0"/>
    <n v="19.399999999999999"/>
    <n v="5"/>
    <n v="37"/>
    <n v="3.3529411764705883"/>
  </r>
  <r>
    <d v="2024-01-10T00:00:00"/>
    <x v="2"/>
    <n v="8.6"/>
    <n v="3"/>
    <n v="22"/>
    <n v="3.1603053435114505"/>
  </r>
  <r>
    <d v="2024-01-11T00:00:00"/>
    <x v="0"/>
    <n v="17.3"/>
    <n v="9"/>
    <n v="33"/>
    <n v="3.0390625"/>
  </r>
  <r>
    <d v="2024-01-12T00:00:00"/>
    <x v="1"/>
    <n v="13.5"/>
    <n v="10"/>
    <n v="26"/>
    <n v="2.9159663865546217"/>
  </r>
  <r>
    <d v="2024-01-13T00:00:00"/>
    <x v="3"/>
    <n v="0.6"/>
    <n v="7"/>
    <n v="6"/>
    <n v="2.8532110091743119"/>
  </r>
  <r>
    <d v="2024-01-14T00:00:00"/>
    <x v="2"/>
    <n v="7.9"/>
    <n v="10"/>
    <n v="21"/>
    <n v="2.9215686274509802"/>
  </r>
  <r>
    <d v="2024-01-15T00:00:00"/>
    <x v="4"/>
    <n v="1.1000000000000001"/>
    <n v="17"/>
    <n v="7"/>
    <n v="2.902173913043478"/>
  </r>
  <r>
    <d v="2024-01-16T00:00:00"/>
    <x v="0"/>
    <n v="16"/>
    <n v="9"/>
    <n v="31"/>
    <n v="3.24"/>
  </r>
  <r>
    <d v="2024-01-17T00:00:00"/>
    <x v="1"/>
    <n v="15"/>
    <n v="5"/>
    <n v="29"/>
    <n v="3.0757575757575757"/>
  </r>
  <r>
    <d v="2024-01-18T00:00:00"/>
    <x v="2"/>
    <n v="8.1999999999999993"/>
    <n v="15"/>
    <n v="23"/>
    <n v="2.7704918032786887"/>
  </r>
  <r>
    <d v="2024-01-19T00:00:00"/>
    <x v="4"/>
    <n v="1.3"/>
    <n v="14"/>
    <n v="9"/>
    <n v="2.847826086956522"/>
  </r>
  <r>
    <d v="2024-01-20T00:00:00"/>
    <x v="0"/>
    <n v="18"/>
    <n v="4"/>
    <n v="34"/>
    <n v="3.375"/>
  </r>
  <r>
    <m/>
    <x v="5"/>
    <n v="19.399999999999999"/>
    <n v="25"/>
    <n v="37"/>
    <m/>
  </r>
  <r>
    <m/>
    <x v="6"/>
    <n v="0.5"/>
    <n v="3"/>
    <n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4-01-01T00:00:00"/>
    <x v="0"/>
    <n v="15.3"/>
    <n v="14"/>
    <n v="30"/>
    <n v="3.2057416267942584"/>
  </r>
  <r>
    <d v="2024-01-02T00:00:00"/>
    <x v="1"/>
    <n v="12.1"/>
    <n v="8"/>
    <n v="25"/>
    <n v="3.1272727272727274"/>
  </r>
  <r>
    <d v="2024-01-03T00:00:00"/>
    <x v="0"/>
    <n v="16.5"/>
    <n v="9"/>
    <n v="32"/>
    <n v="3.0837209302325581"/>
  </r>
  <r>
    <d v="2024-01-04T00:00:00"/>
    <x v="2"/>
    <n v="7.8"/>
    <n v="13"/>
    <n v="20"/>
    <n v="3.0194174757281553"/>
  </r>
  <r>
    <d v="2024-01-05T00:00:00"/>
    <x v="3"/>
    <n v="0.5"/>
    <n v="25"/>
    <n v="5"/>
    <n v="3.0518134715025909"/>
  </r>
  <r>
    <d v="2024-01-06T00:00:00"/>
    <x v="0"/>
    <n v="18.2"/>
    <n v="7"/>
    <n v="35"/>
    <n v="3.3273809523809526"/>
  </r>
  <r>
    <d v="2024-01-07T00:00:00"/>
    <x v="1"/>
    <n v="14"/>
    <n v="6"/>
    <n v="28"/>
    <n v="3.2111801242236027"/>
  </r>
  <r>
    <d v="2024-01-08T00:00:00"/>
    <x v="4"/>
    <n v="1.2"/>
    <n v="19"/>
    <n v="8"/>
    <n v="3.1161290322580646"/>
  </r>
  <r>
    <d v="2024-01-09T00:00:00"/>
    <x v="0"/>
    <n v="19.399999999999999"/>
    <n v="5"/>
    <n v="37"/>
    <n v="3.3529411764705883"/>
  </r>
  <r>
    <d v="2024-01-10T00:00:00"/>
    <x v="2"/>
    <n v="8.6"/>
    <n v="3"/>
    <n v="22"/>
    <n v="3.1603053435114505"/>
  </r>
  <r>
    <d v="2024-01-11T00:00:00"/>
    <x v="0"/>
    <n v="17.3"/>
    <n v="9"/>
    <n v="33"/>
    <n v="3.0390625"/>
  </r>
  <r>
    <d v="2024-01-12T00:00:00"/>
    <x v="1"/>
    <n v="13.5"/>
    <n v="10"/>
    <n v="26"/>
    <n v="2.9159663865546217"/>
  </r>
  <r>
    <d v="2024-01-13T00:00:00"/>
    <x v="3"/>
    <n v="0.6"/>
    <n v="7"/>
    <n v="6"/>
    <n v="2.8532110091743119"/>
  </r>
  <r>
    <d v="2024-01-14T00:00:00"/>
    <x v="2"/>
    <n v="7.9"/>
    <n v="10"/>
    <n v="21"/>
    <n v="2.9215686274509802"/>
  </r>
  <r>
    <d v="2024-01-15T00:00:00"/>
    <x v="4"/>
    <n v="1.1000000000000001"/>
    <n v="17"/>
    <n v="7"/>
    <n v="2.902173913043478"/>
  </r>
  <r>
    <d v="2024-01-16T00:00:00"/>
    <x v="0"/>
    <n v="16"/>
    <n v="9"/>
    <n v="31"/>
    <n v="3.24"/>
  </r>
  <r>
    <d v="2024-01-17T00:00:00"/>
    <x v="1"/>
    <n v="15"/>
    <n v="5"/>
    <n v="29"/>
    <n v="3.0757575757575757"/>
  </r>
  <r>
    <d v="2024-01-18T00:00:00"/>
    <x v="2"/>
    <n v="8.1999999999999993"/>
    <n v="15"/>
    <n v="23"/>
    <n v="2.7704918032786887"/>
  </r>
  <r>
    <d v="2024-01-19T00:00:00"/>
    <x v="4"/>
    <n v="1.3"/>
    <n v="14"/>
    <n v="9"/>
    <n v="2.847826086956522"/>
  </r>
  <r>
    <d v="2024-01-20T00:00:00"/>
    <x v="0"/>
    <n v="18"/>
    <n v="4"/>
    <n v="34"/>
    <n v="3.375"/>
  </r>
  <r>
    <m/>
    <x v="5"/>
    <n v="19.399999999999999"/>
    <n v="25"/>
    <n v="37"/>
    <m/>
  </r>
  <r>
    <m/>
    <x v="6"/>
    <n v="0.5"/>
    <n v="3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35342-C4BA-419F-BEB0-5D3B972B0C55}" name="TablaDinámica6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4:B20" firstHeaderRow="1" firstDataRow="1" firstDataCol="1"/>
  <pivotFields count="6">
    <pivotField showAll="0"/>
    <pivotField axis="axisRow" showAll="0">
      <items count="8">
        <item x="1"/>
        <item x="4"/>
        <item x="0"/>
        <item x="2"/>
        <item h="1" x="5"/>
        <item n="hfdh" h="1" x="6"/>
        <item x="3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Suma de Cantidad de transportes" fld="3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B2100-A2A4-4A7C-8D2E-018F649C4AB1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6">
    <pivotField showAll="0"/>
    <pivotField axis="axisRow" showAll="0">
      <items count="8">
        <item x="1"/>
        <item x="4"/>
        <item x="0"/>
        <item x="2"/>
        <item h="1" x="5"/>
        <item h="1" x="6"/>
        <item x="3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Suma de Cantidad de transportes" fld="3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01B7-BD32-48CE-A278-CD3B912AACC7}">
  <dimension ref="A1:F23"/>
  <sheetViews>
    <sheetView tabSelected="1" workbookViewId="0">
      <selection activeCell="I14" sqref="I14"/>
    </sheetView>
  </sheetViews>
  <sheetFormatPr baseColWidth="10" defaultRowHeight="15" x14ac:dyDescent="0.25"/>
  <cols>
    <col min="3" max="3" width="12.85546875" bestFit="1" customWidth="1"/>
    <col min="6" max="6" width="13.7109375" customWidth="1"/>
  </cols>
  <sheetData>
    <row r="1" spans="1:6" ht="63" x14ac:dyDescent="0.25">
      <c r="A1" s="1" t="s">
        <v>0</v>
      </c>
      <c r="B1" s="1" t="s">
        <v>1</v>
      </c>
      <c r="C1" s="14" t="s">
        <v>2</v>
      </c>
      <c r="D1" s="15" t="s">
        <v>3</v>
      </c>
      <c r="E1" s="15" t="s">
        <v>4</v>
      </c>
      <c r="F1" s="4" t="s">
        <v>10</v>
      </c>
    </row>
    <row r="2" spans="1:6" ht="15.75" x14ac:dyDescent="0.25">
      <c r="A2" s="2">
        <v>45292</v>
      </c>
      <c r="B2" s="3" t="s">
        <v>5</v>
      </c>
      <c r="C2" s="16">
        <v>15.3</v>
      </c>
      <c r="D2" s="17">
        <v>14</v>
      </c>
      <c r="E2" s="17">
        <v>30</v>
      </c>
      <c r="F2" s="5">
        <f>SUMPRODUCT(D2:E21) / SUM(D2:D21)</f>
        <v>3.2057416267942584</v>
      </c>
    </row>
    <row r="3" spans="1:6" ht="15.75" x14ac:dyDescent="0.25">
      <c r="A3" s="2">
        <v>45293</v>
      </c>
      <c r="B3" s="3" t="s">
        <v>6</v>
      </c>
      <c r="C3" s="16">
        <v>12.1</v>
      </c>
      <c r="D3" s="17">
        <v>8</v>
      </c>
      <c r="E3" s="17">
        <v>25</v>
      </c>
      <c r="F3" s="5">
        <f>SUMPRODUCT(D3:E22) / SUM(D3:D22)</f>
        <v>3.1272727272727274</v>
      </c>
    </row>
    <row r="4" spans="1:6" ht="15.75" x14ac:dyDescent="0.25">
      <c r="A4" s="2">
        <v>45294</v>
      </c>
      <c r="B4" s="3" t="s">
        <v>5</v>
      </c>
      <c r="C4" s="16">
        <v>16.5</v>
      </c>
      <c r="D4" s="17">
        <v>9</v>
      </c>
      <c r="E4" s="17">
        <v>32</v>
      </c>
      <c r="F4" s="5">
        <f>SUMPRODUCT(D4:E23) / SUM(D4:D23)</f>
        <v>3.0837209302325581</v>
      </c>
    </row>
    <row r="5" spans="1:6" ht="15.75" x14ac:dyDescent="0.25">
      <c r="A5" s="2">
        <v>45295</v>
      </c>
      <c r="B5" s="3" t="s">
        <v>7</v>
      </c>
      <c r="C5" s="16">
        <v>7.8</v>
      </c>
      <c r="D5" s="17">
        <v>13</v>
      </c>
      <c r="E5" s="17">
        <v>20</v>
      </c>
      <c r="F5" s="5">
        <f>SUMPRODUCT(D5:E24) / SUM(D5:D24)</f>
        <v>3.0194174757281553</v>
      </c>
    </row>
    <row r="6" spans="1:6" ht="15.75" x14ac:dyDescent="0.25">
      <c r="A6" s="2">
        <v>45296</v>
      </c>
      <c r="B6" s="3" t="s">
        <v>8</v>
      </c>
      <c r="C6" s="16">
        <v>0.5</v>
      </c>
      <c r="D6" s="17">
        <v>25</v>
      </c>
      <c r="E6" s="17">
        <v>5</v>
      </c>
      <c r="F6" s="5">
        <f>SUMPRODUCT(D6:E25) / SUM(D6:D25)</f>
        <v>3.0518134715025909</v>
      </c>
    </row>
    <row r="7" spans="1:6" ht="15.75" x14ac:dyDescent="0.25">
      <c r="A7" s="2">
        <v>45297</v>
      </c>
      <c r="B7" s="3" t="s">
        <v>5</v>
      </c>
      <c r="C7" s="16">
        <v>18.2</v>
      </c>
      <c r="D7" s="17">
        <v>7</v>
      </c>
      <c r="E7" s="17">
        <v>35</v>
      </c>
      <c r="F7" s="5">
        <f>SUMPRODUCT(D7:E26) / SUM(D7:D26)</f>
        <v>3.3273809523809526</v>
      </c>
    </row>
    <row r="8" spans="1:6" ht="15.75" x14ac:dyDescent="0.25">
      <c r="A8" s="2">
        <v>45298</v>
      </c>
      <c r="B8" s="3" t="s">
        <v>6</v>
      </c>
      <c r="C8" s="16">
        <v>14</v>
      </c>
      <c r="D8" s="17">
        <v>6</v>
      </c>
      <c r="E8" s="17">
        <v>28</v>
      </c>
      <c r="F8" s="5">
        <f>SUMPRODUCT(D8:E27) / SUM(D8:D27)</f>
        <v>3.2111801242236027</v>
      </c>
    </row>
    <row r="9" spans="1:6" ht="15.75" x14ac:dyDescent="0.25">
      <c r="A9" s="2">
        <v>45299</v>
      </c>
      <c r="B9" s="3" t="s">
        <v>9</v>
      </c>
      <c r="C9" s="16">
        <v>1.2</v>
      </c>
      <c r="D9" s="17">
        <v>19</v>
      </c>
      <c r="E9" s="17">
        <v>8</v>
      </c>
      <c r="F9" s="5">
        <f>SUMPRODUCT(D9:E28) / SUM(D9:D28)</f>
        <v>3.1161290322580646</v>
      </c>
    </row>
    <row r="10" spans="1:6" ht="15.75" x14ac:dyDescent="0.25">
      <c r="A10" s="2">
        <v>45300</v>
      </c>
      <c r="B10" s="3" t="s">
        <v>5</v>
      </c>
      <c r="C10" s="16">
        <v>19.399999999999999</v>
      </c>
      <c r="D10" s="17">
        <v>5</v>
      </c>
      <c r="E10" s="17">
        <v>37</v>
      </c>
      <c r="F10" s="5">
        <f>SUMPRODUCT(D10:E29) / SUM(D10:D29)</f>
        <v>3.3529411764705883</v>
      </c>
    </row>
    <row r="11" spans="1:6" ht="15.75" x14ac:dyDescent="0.25">
      <c r="A11" s="2">
        <v>45301</v>
      </c>
      <c r="B11" s="3" t="s">
        <v>7</v>
      </c>
      <c r="C11" s="16">
        <v>8.6</v>
      </c>
      <c r="D11" s="17">
        <v>3</v>
      </c>
      <c r="E11" s="17">
        <v>22</v>
      </c>
      <c r="F11" s="5">
        <f>SUMPRODUCT(D11:E30) / SUM(D11:D30)</f>
        <v>3.1603053435114505</v>
      </c>
    </row>
    <row r="12" spans="1:6" ht="15.75" x14ac:dyDescent="0.25">
      <c r="A12" s="2">
        <v>45302</v>
      </c>
      <c r="B12" s="3" t="s">
        <v>5</v>
      </c>
      <c r="C12" s="16">
        <v>17.3</v>
      </c>
      <c r="D12" s="17">
        <v>9</v>
      </c>
      <c r="E12" s="17">
        <v>33</v>
      </c>
      <c r="F12" s="5">
        <f>SUMPRODUCT(D12:E31) / SUM(D12:D31)</f>
        <v>3.0390625</v>
      </c>
    </row>
    <row r="13" spans="1:6" ht="15.75" x14ac:dyDescent="0.25">
      <c r="A13" s="2">
        <v>45303</v>
      </c>
      <c r="B13" s="3" t="s">
        <v>6</v>
      </c>
      <c r="C13" s="16">
        <v>13.5</v>
      </c>
      <c r="D13" s="17">
        <v>10</v>
      </c>
      <c r="E13" s="17">
        <v>26</v>
      </c>
      <c r="F13" s="5">
        <f>SUMPRODUCT(D13:E32) / SUM(D13:D32)</f>
        <v>2.9159663865546217</v>
      </c>
    </row>
    <row r="14" spans="1:6" ht="15.75" x14ac:dyDescent="0.25">
      <c r="A14" s="2">
        <v>45304</v>
      </c>
      <c r="B14" s="3" t="s">
        <v>8</v>
      </c>
      <c r="C14" s="16">
        <v>0.6</v>
      </c>
      <c r="D14" s="17">
        <v>7</v>
      </c>
      <c r="E14" s="17">
        <v>6</v>
      </c>
      <c r="F14" s="5">
        <f>SUMPRODUCT(D14:E33) / SUM(D14:D33)</f>
        <v>2.8532110091743119</v>
      </c>
    </row>
    <row r="15" spans="1:6" ht="15.75" x14ac:dyDescent="0.25">
      <c r="A15" s="2">
        <v>45305</v>
      </c>
      <c r="B15" s="3" t="s">
        <v>7</v>
      </c>
      <c r="C15" s="16">
        <v>7.9</v>
      </c>
      <c r="D15" s="17">
        <v>10</v>
      </c>
      <c r="E15" s="17">
        <v>21</v>
      </c>
      <c r="F15" s="5">
        <f>SUMPRODUCT(D15:E34) / SUM(D15:D34)</f>
        <v>2.9215686274509802</v>
      </c>
    </row>
    <row r="16" spans="1:6" ht="15.75" x14ac:dyDescent="0.25">
      <c r="A16" s="2">
        <v>45306</v>
      </c>
      <c r="B16" s="3" t="s">
        <v>9</v>
      </c>
      <c r="C16" s="16">
        <v>1.1000000000000001</v>
      </c>
      <c r="D16" s="17">
        <v>17</v>
      </c>
      <c r="E16" s="17">
        <v>7</v>
      </c>
      <c r="F16" s="5">
        <f>SUMPRODUCT(D16:E35) / SUM(D16:D35)</f>
        <v>2.902173913043478</v>
      </c>
    </row>
    <row r="17" spans="1:6" ht="15.75" x14ac:dyDescent="0.25">
      <c r="A17" s="2">
        <v>45307</v>
      </c>
      <c r="B17" s="3" t="s">
        <v>5</v>
      </c>
      <c r="C17" s="16">
        <v>16</v>
      </c>
      <c r="D17" s="17">
        <v>9</v>
      </c>
      <c r="E17" s="17">
        <v>31</v>
      </c>
      <c r="F17" s="5">
        <f>SUMPRODUCT(D17:E36) / SUM(D17:D36)</f>
        <v>3.24</v>
      </c>
    </row>
    <row r="18" spans="1:6" ht="15.75" x14ac:dyDescent="0.25">
      <c r="A18" s="2">
        <v>45308</v>
      </c>
      <c r="B18" s="3" t="s">
        <v>6</v>
      </c>
      <c r="C18" s="16">
        <v>15</v>
      </c>
      <c r="D18" s="17">
        <v>5</v>
      </c>
      <c r="E18" s="17">
        <v>29</v>
      </c>
      <c r="F18" s="5">
        <f>SUMPRODUCT(D18:E37) / SUM(D18:D37)</f>
        <v>3.0757575757575757</v>
      </c>
    </row>
    <row r="19" spans="1:6" ht="15.75" x14ac:dyDescent="0.25">
      <c r="A19" s="2">
        <v>45309</v>
      </c>
      <c r="B19" s="3" t="s">
        <v>7</v>
      </c>
      <c r="C19" s="16">
        <v>8.1999999999999993</v>
      </c>
      <c r="D19" s="17">
        <v>15</v>
      </c>
      <c r="E19" s="17">
        <v>23</v>
      </c>
      <c r="F19" s="5">
        <f>SUMPRODUCT(D19:E38) / SUM(D19:D38)</f>
        <v>2.7704918032786887</v>
      </c>
    </row>
    <row r="20" spans="1:6" ht="15.75" x14ac:dyDescent="0.25">
      <c r="A20" s="2">
        <v>45310</v>
      </c>
      <c r="B20" s="3" t="s">
        <v>9</v>
      </c>
      <c r="C20" s="16">
        <v>1.3</v>
      </c>
      <c r="D20" s="17">
        <v>14</v>
      </c>
      <c r="E20" s="17">
        <v>9</v>
      </c>
      <c r="F20" s="5">
        <f>SUMPRODUCT(D20:E39) / SUM(D20:D39)</f>
        <v>2.847826086956522</v>
      </c>
    </row>
    <row r="21" spans="1:6" ht="15.75" x14ac:dyDescent="0.25">
      <c r="A21" s="2">
        <v>45311</v>
      </c>
      <c r="B21" s="3" t="s">
        <v>5</v>
      </c>
      <c r="C21" s="16">
        <v>18</v>
      </c>
      <c r="D21" s="17">
        <v>4</v>
      </c>
      <c r="E21" s="17">
        <v>34</v>
      </c>
      <c r="F21" s="5">
        <f>SUMPRODUCT(D21:E40) / SUM(D21:D40)</f>
        <v>3.375</v>
      </c>
    </row>
    <row r="22" spans="1:6" ht="15.75" x14ac:dyDescent="0.25">
      <c r="B22" s="6" t="s">
        <v>11</v>
      </c>
      <c r="C22" s="10">
        <f>MAX(C2:C21)</f>
        <v>19.399999999999999</v>
      </c>
      <c r="D22" s="11">
        <f>MAX(D2:D21)</f>
        <v>25</v>
      </c>
      <c r="E22" s="12">
        <f>MAX(E2:E21)</f>
        <v>37</v>
      </c>
    </row>
    <row r="23" spans="1:6" ht="20.25" customHeight="1" x14ac:dyDescent="0.25">
      <c r="B23" s="6" t="s">
        <v>12</v>
      </c>
      <c r="C23" s="10">
        <f>MIN(C2:C21)</f>
        <v>0.5</v>
      </c>
      <c r="D23" s="13">
        <f>MIN(D2:D21)</f>
        <v>3</v>
      </c>
      <c r="E23" s="12">
        <f>MIN(E2:E21)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357-A639-4E7A-AA16-FA8569E6FC61}">
  <dimension ref="A3:B20"/>
  <sheetViews>
    <sheetView workbookViewId="0">
      <selection activeCell="L23" sqref="L23"/>
    </sheetView>
  </sheetViews>
  <sheetFormatPr baseColWidth="10" defaultRowHeight="15" x14ac:dyDescent="0.25"/>
  <cols>
    <col min="1" max="1" width="17.85546875" bestFit="1" customWidth="1"/>
    <col min="2" max="2" width="31.28515625" bestFit="1" customWidth="1"/>
  </cols>
  <sheetData>
    <row r="3" spans="1:2" x14ac:dyDescent="0.25">
      <c r="A3" s="7" t="s">
        <v>13</v>
      </c>
      <c r="B3" t="s">
        <v>15</v>
      </c>
    </row>
    <row r="4" spans="1:2" x14ac:dyDescent="0.25">
      <c r="A4" s="8" t="s">
        <v>6</v>
      </c>
      <c r="B4" s="9">
        <v>29</v>
      </c>
    </row>
    <row r="5" spans="1:2" x14ac:dyDescent="0.25">
      <c r="A5" s="8" t="s">
        <v>9</v>
      </c>
      <c r="B5" s="9">
        <v>50</v>
      </c>
    </row>
    <row r="6" spans="1:2" x14ac:dyDescent="0.25">
      <c r="A6" s="8" t="s">
        <v>5</v>
      </c>
      <c r="B6" s="9">
        <v>57</v>
      </c>
    </row>
    <row r="7" spans="1:2" x14ac:dyDescent="0.25">
      <c r="A7" s="8" t="s">
        <v>7</v>
      </c>
      <c r="B7" s="9">
        <v>41</v>
      </c>
    </row>
    <row r="8" spans="1:2" x14ac:dyDescent="0.25">
      <c r="A8" s="8" t="s">
        <v>8</v>
      </c>
      <c r="B8" s="9">
        <v>32</v>
      </c>
    </row>
    <row r="9" spans="1:2" x14ac:dyDescent="0.25">
      <c r="A9" s="8" t="s">
        <v>14</v>
      </c>
      <c r="B9" s="9">
        <v>209</v>
      </c>
    </row>
    <row r="14" spans="1:2" x14ac:dyDescent="0.25">
      <c r="A14" s="7" t="s">
        <v>13</v>
      </c>
      <c r="B14" t="s">
        <v>15</v>
      </c>
    </row>
    <row r="15" spans="1:2" x14ac:dyDescent="0.25">
      <c r="A15" s="8" t="s">
        <v>6</v>
      </c>
      <c r="B15" s="9">
        <v>29</v>
      </c>
    </row>
    <row r="16" spans="1:2" x14ac:dyDescent="0.25">
      <c r="A16" s="8" t="s">
        <v>9</v>
      </c>
      <c r="B16" s="9">
        <v>50</v>
      </c>
    </row>
    <row r="17" spans="1:2" x14ac:dyDescent="0.25">
      <c r="A17" s="8" t="s">
        <v>5</v>
      </c>
      <c r="B17" s="9">
        <v>57</v>
      </c>
    </row>
    <row r="18" spans="1:2" x14ac:dyDescent="0.25">
      <c r="A18" s="8" t="s">
        <v>7</v>
      </c>
      <c r="B18" s="9">
        <v>41</v>
      </c>
    </row>
    <row r="19" spans="1:2" x14ac:dyDescent="0.25">
      <c r="A19" s="8" t="s">
        <v>8</v>
      </c>
      <c r="B19" s="9">
        <v>32</v>
      </c>
    </row>
    <row r="20" spans="1:2" x14ac:dyDescent="0.25">
      <c r="A20" s="8" t="s">
        <v>14</v>
      </c>
      <c r="B20" s="9">
        <v>209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Isaias Moscatelli</dc:creator>
  <cp:lastModifiedBy>Santiago Isaias Moscatelli</cp:lastModifiedBy>
  <dcterms:created xsi:type="dcterms:W3CDTF">2024-05-20T20:37:29Z</dcterms:created>
  <dcterms:modified xsi:type="dcterms:W3CDTF">2024-05-20T22:11:23Z</dcterms:modified>
</cp:coreProperties>
</file>