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.restrepo35\Downloads\"/>
    </mc:Choice>
  </mc:AlternateContent>
  <xr:revisionPtr revIDLastSave="0" documentId="13_ncr:1_{77040961-43C8-409D-AD95-E85B0989A844}" xr6:coauthVersionLast="47" xr6:coauthVersionMax="47" xr10:uidLastSave="{00000000-0000-0000-0000-000000000000}"/>
  <bookViews>
    <workbookView xWindow="0" yWindow="0" windowWidth="28800" windowHeight="11625" firstSheet="2" activeTab="2" xr2:uid="{E5DFDAD6-BC3F-4B8B-8977-5F5E69C7DD48}"/>
  </bookViews>
  <sheets>
    <sheet name="PUNTO 1" sheetId="1" r:id="rId1"/>
    <sheet name="PUNTO 2" sheetId="3" r:id="rId2"/>
    <sheet name="PUNTO 1.1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H6" i="4"/>
  <c r="I6" i="4"/>
  <c r="J6" i="4"/>
  <c r="K6" i="4"/>
  <c r="L6" i="4"/>
  <c r="M6" i="4"/>
  <c r="G5" i="4"/>
  <c r="H5" i="4"/>
  <c r="I5" i="4"/>
  <c r="J5" i="4"/>
  <c r="K5" i="4"/>
  <c r="L5" i="4"/>
  <c r="M5" i="4"/>
  <c r="F6" i="4"/>
  <c r="F5" i="4"/>
  <c r="N3" i="4"/>
  <c r="N6" i="4" l="1"/>
  <c r="F9" i="4" s="1"/>
  <c r="N5" i="4"/>
  <c r="N4" i="4"/>
  <c r="F8" i="4" l="1"/>
  <c r="E9" i="4"/>
  <c r="F11" i="4" l="1"/>
  <c r="E12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J24" i="4" s="1"/>
  <c r="F17" i="4"/>
  <c r="F16" i="4"/>
  <c r="G6" i="3"/>
  <c r="H6" i="3"/>
  <c r="I6" i="3"/>
  <c r="J6" i="3"/>
  <c r="K6" i="3"/>
  <c r="L6" i="3"/>
  <c r="M6" i="3"/>
  <c r="N6" i="3"/>
  <c r="O6" i="3"/>
  <c r="F6" i="3"/>
  <c r="P3" i="3"/>
  <c r="G4" i="3"/>
  <c r="G5" i="3" s="1"/>
  <c r="H4" i="3"/>
  <c r="H5" i="3" s="1"/>
  <c r="I4" i="3"/>
  <c r="I5" i="3" s="1"/>
  <c r="J4" i="3"/>
  <c r="J5" i="3" s="1"/>
  <c r="K4" i="3"/>
  <c r="K5" i="3" s="1"/>
  <c r="L4" i="3"/>
  <c r="L5" i="3" s="1"/>
  <c r="M4" i="3"/>
  <c r="M5" i="3" s="1"/>
  <c r="N4" i="3"/>
  <c r="N5" i="3" s="1"/>
  <c r="O4" i="3"/>
  <c r="O5" i="3" s="1"/>
  <c r="F4" i="3"/>
  <c r="F5" i="3" s="1"/>
  <c r="P4" i="3" l="1"/>
  <c r="P6" i="3"/>
  <c r="F9" i="3" s="1"/>
  <c r="P5" i="3"/>
  <c r="F8" i="3" s="1"/>
  <c r="N3" i="1"/>
  <c r="N2" i="1"/>
  <c r="E6" i="1" l="1"/>
  <c r="F6" i="1"/>
  <c r="G6" i="1"/>
  <c r="H6" i="1"/>
  <c r="I6" i="1"/>
  <c r="J6" i="1"/>
  <c r="K6" i="1"/>
  <c r="L6" i="1"/>
  <c r="M6" i="1"/>
  <c r="D6" i="1"/>
  <c r="E7" i="1"/>
  <c r="F7" i="1"/>
  <c r="G7" i="1"/>
  <c r="H7" i="1"/>
  <c r="I7" i="1"/>
  <c r="J7" i="1"/>
  <c r="K7" i="1"/>
  <c r="L7" i="1"/>
  <c r="M7" i="1"/>
  <c r="D7" i="1"/>
  <c r="E9" i="3"/>
  <c r="F11" i="3" s="1"/>
  <c r="E12" i="3" s="1"/>
  <c r="D9" i="1" l="1"/>
  <c r="D8" i="1"/>
  <c r="M9" i="1"/>
  <c r="M8" i="1"/>
  <c r="L9" i="1"/>
  <c r="L8" i="1"/>
  <c r="K9" i="1"/>
  <c r="K8" i="1"/>
  <c r="J9" i="1"/>
  <c r="J8" i="1"/>
  <c r="I9" i="1"/>
  <c r="I8" i="1"/>
  <c r="H9" i="1"/>
  <c r="H8" i="1"/>
  <c r="G9" i="1"/>
  <c r="G8" i="1"/>
  <c r="F9" i="1"/>
  <c r="F8" i="1"/>
  <c r="E9" i="1"/>
  <c r="E8" i="1"/>
  <c r="N8" i="1" l="1"/>
  <c r="N9" i="1"/>
  <c r="H11" i="1" l="1"/>
</calcChain>
</file>

<file path=xl/sharedStrings.xml><?xml version="1.0" encoding="utf-8"?>
<sst xmlns="http://schemas.openxmlformats.org/spreadsheetml/2006/main" count="46" uniqueCount="24">
  <si>
    <t>PROMEDIO</t>
  </si>
  <si>
    <t>X</t>
  </si>
  <si>
    <t>Y</t>
  </si>
  <si>
    <t>XY</t>
  </si>
  <si>
    <t>X^2</t>
  </si>
  <si>
    <t>PENDIENTE=</t>
  </si>
  <si>
    <t>FORMULA= -2x-3</t>
  </si>
  <si>
    <t>N=</t>
  </si>
  <si>
    <t>TABLA PUNTO 2</t>
  </si>
  <si>
    <t>RESULTADOS</t>
  </si>
  <si>
    <t>DESCRIPCION</t>
  </si>
  <si>
    <t>SUMA X</t>
  </si>
  <si>
    <t>SUMA Y</t>
  </si>
  <si>
    <t>SUMA XY</t>
  </si>
  <si>
    <t>SUMA X^2</t>
  </si>
  <si>
    <t>PENDIENTE</t>
  </si>
  <si>
    <t>M=</t>
  </si>
  <si>
    <t>INTERCEPTO</t>
  </si>
  <si>
    <t>b=</t>
  </si>
  <si>
    <t>TABLA PUNTO 1.1</t>
  </si>
  <si>
    <t>y=mx+b</t>
  </si>
  <si>
    <t>MX(i)+b(i)</t>
  </si>
  <si>
    <t>y-i^2</t>
  </si>
  <si>
    <t>Sr=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</si>
</sst>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1" fillId="5" borderId="6" xfId="0" applyFont="1" applyFill="1" applyBorder="1"/>
    <xf numFmtId="0" fontId="1" fillId="5" borderId="7" xfId="0" applyFont="1" applyFill="1" applyBorder="1"/>
    <xf numFmtId="0" fontId="2" fillId="0" borderId="0" xfId="0" applyFont="1"/>
    <xf numFmtId="0" fontId="1" fillId="3" borderId="6" xfId="0" applyFont="1" applyFill="1" applyBorder="1"/>
    <xf numFmtId="0" fontId="2" fillId="0" borderId="6" xfId="0" applyFont="1" applyBorder="1"/>
    <xf numFmtId="0" fontId="1" fillId="4" borderId="6" xfId="0" applyFont="1" applyFill="1" applyBorder="1"/>
    <xf numFmtId="0" fontId="1" fillId="0" borderId="6" xfId="0" applyFont="1" applyBorder="1"/>
    <xf numFmtId="0" fontId="2" fillId="2" borderId="6" xfId="0" applyFont="1" applyFill="1" applyBorder="1"/>
    <xf numFmtId="164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/>
    <xf numFmtId="164" fontId="1" fillId="7" borderId="6" xfId="0" applyNumberFormat="1" applyFont="1" applyFill="1" applyBorder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114300</xdr:rowOff>
    </xdr:to>
    <xdr:sp macro="" textlink="">
      <xdr:nvSpPr>
        <xdr:cNvPr id="1025" name="AutoShape 1" descr="Minimizar cuadrados de diferencias">
          <a:extLst>
            <a:ext uri="{FF2B5EF4-FFF2-40B4-BE49-F238E27FC236}">
              <a16:creationId xmlns:a16="http://schemas.microsoft.com/office/drawing/2014/main" id="{E432712A-79E0-44F3-AE57-B4EF2A39760B}"/>
            </a:ext>
          </a:extLst>
        </xdr:cNvPr>
        <xdr:cNvSpPr>
          <a:spLocks noChangeAspect="1" noChangeArrowheads="1"/>
        </xdr:cNvSpPr>
      </xdr:nvSpPr>
      <xdr:spPr bwMode="auto">
        <a:xfrm>
          <a:off x="6724650" y="309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19050</xdr:colOff>
      <xdr:row>6</xdr:row>
      <xdr:rowOff>28574</xdr:rowOff>
    </xdr:from>
    <xdr:to>
      <xdr:col>9</xdr:col>
      <xdr:colOff>215477</xdr:colOff>
      <xdr:row>11</xdr:row>
      <xdr:rowOff>199836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37B19F-2029-4DD3-8EDC-809A30E37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1457324"/>
          <a:ext cx="2482427" cy="13618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6</xdr:row>
      <xdr:rowOff>76199</xdr:rowOff>
    </xdr:from>
    <xdr:to>
      <xdr:col>9</xdr:col>
      <xdr:colOff>177377</xdr:colOff>
      <xdr:row>12</xdr:row>
      <xdr:rowOff>9336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A6AB6A-A30C-4800-95D5-2C770E5E8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1504949"/>
          <a:ext cx="2482427" cy="1361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1A14-5EDF-4293-8161-81D7292D3A87}">
  <dimension ref="C1:N11"/>
  <sheetViews>
    <sheetView workbookViewId="0">
      <selection activeCell="H17" sqref="H17"/>
    </sheetView>
  </sheetViews>
  <sheetFormatPr defaultColWidth="11.42578125" defaultRowHeight="15"/>
  <cols>
    <col min="2" max="2" width="10.85546875" customWidth="1"/>
    <col min="6" max="6" width="11.85546875" bestFit="1" customWidth="1"/>
  </cols>
  <sheetData>
    <row r="1" spans="3:14" ht="15.75" thickBot="1">
      <c r="N1" s="2" t="s">
        <v>0</v>
      </c>
    </row>
    <row r="2" spans="3:14" ht="15.75" thickBot="1"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f>AVERAGE(D2:M2)</f>
        <v>5.5</v>
      </c>
    </row>
    <row r="3" spans="3:14" ht="15.75" thickBot="1">
      <c r="C3" s="3" t="s">
        <v>2</v>
      </c>
      <c r="D3" s="4">
        <v>5</v>
      </c>
      <c r="E3" s="4">
        <v>8</v>
      </c>
      <c r="F3" s="4">
        <v>11</v>
      </c>
      <c r="G3" s="4">
        <v>14</v>
      </c>
      <c r="H3" s="4">
        <v>17</v>
      </c>
      <c r="I3" s="4">
        <v>20</v>
      </c>
      <c r="J3" s="4">
        <v>23</v>
      </c>
      <c r="K3" s="4">
        <v>26</v>
      </c>
      <c r="L3" s="4">
        <v>29</v>
      </c>
      <c r="M3" s="4">
        <v>32</v>
      </c>
      <c r="N3" s="2">
        <f>AVERAGE(D3:M3)</f>
        <v>18.5</v>
      </c>
    </row>
    <row r="4" spans="3:14" ht="15.75" thickBot="1"/>
    <row r="5" spans="3:14" ht="15.75" thickBot="1">
      <c r="C5" s="2"/>
    </row>
    <row r="6" spans="3:14" ht="15.75" thickBot="1">
      <c r="C6" s="2" t="s">
        <v>1</v>
      </c>
      <c r="D6" s="2">
        <f>D2-$N$2</f>
        <v>-4.5</v>
      </c>
      <c r="E6" s="2">
        <f t="shared" ref="E6:M6" si="0">E2-$N$2</f>
        <v>-3.5</v>
      </c>
      <c r="F6" s="2">
        <f t="shared" si="0"/>
        <v>-2.5</v>
      </c>
      <c r="G6" s="2">
        <f t="shared" si="0"/>
        <v>-1.5</v>
      </c>
      <c r="H6" s="2">
        <f t="shared" si="0"/>
        <v>-0.5</v>
      </c>
      <c r="I6" s="2">
        <f t="shared" si="0"/>
        <v>0.5</v>
      </c>
      <c r="J6" s="2">
        <f t="shared" si="0"/>
        <v>1.5</v>
      </c>
      <c r="K6" s="2">
        <f t="shared" si="0"/>
        <v>2.5</v>
      </c>
      <c r="L6" s="2">
        <f t="shared" si="0"/>
        <v>3.5</v>
      </c>
      <c r="M6" s="2">
        <f t="shared" si="0"/>
        <v>4.5</v>
      </c>
    </row>
    <row r="7" spans="3:14" ht="15.75" thickBot="1">
      <c r="C7" s="2" t="s">
        <v>2</v>
      </c>
      <c r="D7" s="2">
        <f>D3-$N$3</f>
        <v>-13.5</v>
      </c>
      <c r="E7" s="2">
        <f t="shared" ref="E7:M7" si="1">E3-$N$3</f>
        <v>-10.5</v>
      </c>
      <c r="F7" s="2">
        <f t="shared" si="1"/>
        <v>-7.5</v>
      </c>
      <c r="G7" s="2">
        <f t="shared" si="1"/>
        <v>-4.5</v>
      </c>
      <c r="H7" s="2">
        <f t="shared" si="1"/>
        <v>-1.5</v>
      </c>
      <c r="I7" s="2">
        <f t="shared" si="1"/>
        <v>1.5</v>
      </c>
      <c r="J7" s="2">
        <f t="shared" si="1"/>
        <v>4.5</v>
      </c>
      <c r="K7" s="2">
        <f t="shared" si="1"/>
        <v>7.5</v>
      </c>
      <c r="L7" s="2">
        <f t="shared" si="1"/>
        <v>10.5</v>
      </c>
      <c r="M7" s="2">
        <f t="shared" si="1"/>
        <v>13.5</v>
      </c>
    </row>
    <row r="8" spans="3:14" ht="15.75" thickBot="1">
      <c r="C8" s="2" t="s">
        <v>3</v>
      </c>
      <c r="D8" s="2">
        <f>D6*D7</f>
        <v>60.75</v>
      </c>
      <c r="E8" s="2">
        <f t="shared" ref="E8:M8" si="2">E6*E7</f>
        <v>36.75</v>
      </c>
      <c r="F8" s="2">
        <f t="shared" si="2"/>
        <v>18.75</v>
      </c>
      <c r="G8" s="2">
        <f t="shared" si="2"/>
        <v>6.75</v>
      </c>
      <c r="H8" s="2">
        <f t="shared" si="2"/>
        <v>0.75</v>
      </c>
      <c r="I8" s="2">
        <f t="shared" si="2"/>
        <v>0.75</v>
      </c>
      <c r="J8" s="2">
        <f t="shared" si="2"/>
        <v>6.75</v>
      </c>
      <c r="K8" s="2">
        <f t="shared" si="2"/>
        <v>18.75</v>
      </c>
      <c r="L8" s="2">
        <f t="shared" si="2"/>
        <v>36.75</v>
      </c>
      <c r="M8" s="2">
        <f t="shared" si="2"/>
        <v>60.75</v>
      </c>
      <c r="N8" s="2">
        <f>SUM(D8:M8)</f>
        <v>247.5</v>
      </c>
    </row>
    <row r="9" spans="3:14" ht="15.75" thickBot="1">
      <c r="C9" s="2" t="s">
        <v>4</v>
      </c>
      <c r="D9" s="2">
        <f>D6^2</f>
        <v>20.25</v>
      </c>
      <c r="E9" s="2">
        <f t="shared" ref="E9:M9" si="3">E6^2</f>
        <v>12.25</v>
      </c>
      <c r="F9" s="2">
        <f t="shared" si="3"/>
        <v>6.25</v>
      </c>
      <c r="G9" s="2">
        <f t="shared" si="3"/>
        <v>2.25</v>
      </c>
      <c r="H9" s="2">
        <f t="shared" si="3"/>
        <v>0.25</v>
      </c>
      <c r="I9" s="2">
        <f t="shared" si="3"/>
        <v>0.25</v>
      </c>
      <c r="J9" s="2">
        <f t="shared" si="3"/>
        <v>2.25</v>
      </c>
      <c r="K9" s="2">
        <f t="shared" si="3"/>
        <v>6.25</v>
      </c>
      <c r="L9" s="2">
        <f t="shared" si="3"/>
        <v>12.25</v>
      </c>
      <c r="M9" s="2">
        <f t="shared" si="3"/>
        <v>20.25</v>
      </c>
      <c r="N9" s="2">
        <f>SUM(D9:M9)</f>
        <v>82.5</v>
      </c>
    </row>
    <row r="10" spans="3:14" ht="15.75" thickBot="1"/>
    <row r="11" spans="3:14" ht="15.75" thickBot="1">
      <c r="F11" s="20" t="s">
        <v>5</v>
      </c>
      <c r="G11" s="21"/>
      <c r="H11" s="5">
        <f>N8/N9</f>
        <v>3</v>
      </c>
    </row>
  </sheetData>
  <mergeCells count="1"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BE2A-578C-4752-96DF-454B1A4D8816}">
  <dimension ref="D1:Q13"/>
  <sheetViews>
    <sheetView workbookViewId="0">
      <selection activeCell="K11" sqref="K11"/>
    </sheetView>
  </sheetViews>
  <sheetFormatPr defaultColWidth="11.42578125" defaultRowHeight="15"/>
  <cols>
    <col min="4" max="4" width="20.85546875" bestFit="1" customWidth="1"/>
    <col min="16" max="16" width="16.140625" bestFit="1" customWidth="1"/>
    <col min="17" max="17" width="16.7109375" bestFit="1" customWidth="1"/>
  </cols>
  <sheetData>
    <row r="1" spans="4:17" ht="18.75">
      <c r="D1" s="6" t="s">
        <v>6</v>
      </c>
      <c r="E1" s="7" t="s">
        <v>7</v>
      </c>
      <c r="F1" s="7">
        <v>10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4:17" ht="18.75">
      <c r="D2" s="8"/>
      <c r="E2" s="22" t="s">
        <v>8</v>
      </c>
      <c r="F2" s="23"/>
      <c r="G2" s="23"/>
      <c r="H2" s="23"/>
      <c r="I2" s="23"/>
      <c r="J2" s="23"/>
      <c r="K2" s="23"/>
      <c r="L2" s="23"/>
      <c r="M2" s="23"/>
      <c r="N2" s="23"/>
      <c r="O2" s="24"/>
      <c r="P2" s="9" t="s">
        <v>9</v>
      </c>
      <c r="Q2" s="9" t="s">
        <v>10</v>
      </c>
    </row>
    <row r="3" spans="4:17" ht="18.75">
      <c r="D3" s="8"/>
      <c r="E3" s="10" t="s">
        <v>1</v>
      </c>
      <c r="F3" s="10">
        <v>-5</v>
      </c>
      <c r="G3" s="10">
        <v>-4</v>
      </c>
      <c r="H3" s="10">
        <v>-3</v>
      </c>
      <c r="I3" s="10">
        <v>-2</v>
      </c>
      <c r="J3" s="10">
        <v>-1</v>
      </c>
      <c r="K3" s="10">
        <v>1</v>
      </c>
      <c r="L3" s="10">
        <v>2</v>
      </c>
      <c r="M3" s="10">
        <v>3</v>
      </c>
      <c r="N3" s="10">
        <v>4</v>
      </c>
      <c r="O3" s="10">
        <v>5</v>
      </c>
      <c r="P3" s="11">
        <f>SUM(F3:O3)</f>
        <v>0</v>
      </c>
      <c r="Q3" s="12" t="s">
        <v>11</v>
      </c>
    </row>
    <row r="4" spans="4:17" ht="18.75">
      <c r="D4" s="8"/>
      <c r="E4" s="10" t="s">
        <v>2</v>
      </c>
      <c r="F4" s="10">
        <f>-2*F3-3</f>
        <v>7</v>
      </c>
      <c r="G4" s="10">
        <f t="shared" ref="G4:O4" si="0">-2*G3-3</f>
        <v>5</v>
      </c>
      <c r="H4" s="10">
        <f t="shared" si="0"/>
        <v>3</v>
      </c>
      <c r="I4" s="10">
        <f t="shared" si="0"/>
        <v>1</v>
      </c>
      <c r="J4" s="10">
        <f t="shared" si="0"/>
        <v>-1</v>
      </c>
      <c r="K4" s="10">
        <f t="shared" si="0"/>
        <v>-5</v>
      </c>
      <c r="L4" s="10">
        <f t="shared" si="0"/>
        <v>-7</v>
      </c>
      <c r="M4" s="10">
        <f t="shared" si="0"/>
        <v>-9</v>
      </c>
      <c r="N4" s="10">
        <f t="shared" si="0"/>
        <v>-11</v>
      </c>
      <c r="O4" s="10">
        <f t="shared" si="0"/>
        <v>-13</v>
      </c>
      <c r="P4" s="11">
        <f>SUM(F4:O4)</f>
        <v>-30</v>
      </c>
      <c r="Q4" s="12" t="s">
        <v>12</v>
      </c>
    </row>
    <row r="5" spans="4:17" ht="18.75">
      <c r="D5" s="8"/>
      <c r="E5" s="10" t="s">
        <v>3</v>
      </c>
      <c r="F5" s="10">
        <f>F3*F4</f>
        <v>-35</v>
      </c>
      <c r="G5" s="10">
        <f t="shared" ref="G5:O5" si="1">G3*G4</f>
        <v>-20</v>
      </c>
      <c r="H5" s="10">
        <f t="shared" si="1"/>
        <v>-9</v>
      </c>
      <c r="I5" s="10">
        <f t="shared" si="1"/>
        <v>-2</v>
      </c>
      <c r="J5" s="10">
        <f t="shared" si="1"/>
        <v>1</v>
      </c>
      <c r="K5" s="10">
        <f t="shared" si="1"/>
        <v>-5</v>
      </c>
      <c r="L5" s="10">
        <f t="shared" si="1"/>
        <v>-14</v>
      </c>
      <c r="M5" s="10">
        <f t="shared" si="1"/>
        <v>-27</v>
      </c>
      <c r="N5" s="10">
        <f t="shared" si="1"/>
        <v>-44</v>
      </c>
      <c r="O5" s="10">
        <f t="shared" si="1"/>
        <v>-65</v>
      </c>
      <c r="P5" s="11">
        <f>SUM(F5:O5)</f>
        <v>-220</v>
      </c>
      <c r="Q5" s="12" t="s">
        <v>13</v>
      </c>
    </row>
    <row r="6" spans="4:17" ht="18.75">
      <c r="D6" s="8"/>
      <c r="E6" s="10" t="s">
        <v>4</v>
      </c>
      <c r="F6" s="10">
        <f>F3^2</f>
        <v>25</v>
      </c>
      <c r="G6" s="10">
        <f t="shared" ref="G6:O6" si="2">G3^2</f>
        <v>16</v>
      </c>
      <c r="H6" s="10">
        <f t="shared" si="2"/>
        <v>9</v>
      </c>
      <c r="I6" s="10">
        <f t="shared" si="2"/>
        <v>4</v>
      </c>
      <c r="J6" s="10">
        <f t="shared" si="2"/>
        <v>1</v>
      </c>
      <c r="K6" s="10">
        <f t="shared" si="2"/>
        <v>1</v>
      </c>
      <c r="L6" s="10">
        <f t="shared" si="2"/>
        <v>4</v>
      </c>
      <c r="M6" s="10">
        <f t="shared" si="2"/>
        <v>9</v>
      </c>
      <c r="N6" s="10">
        <f t="shared" si="2"/>
        <v>16</v>
      </c>
      <c r="O6" s="10">
        <f t="shared" si="2"/>
        <v>25</v>
      </c>
      <c r="P6" s="11">
        <f>SUM(F6:O6)</f>
        <v>110</v>
      </c>
      <c r="Q6" s="12" t="s">
        <v>14</v>
      </c>
    </row>
    <row r="7" spans="4:17" ht="18.75">
      <c r="D7" s="8"/>
      <c r="E7" s="25" t="s">
        <v>15</v>
      </c>
      <c r="F7" s="25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4:17" ht="18.75">
      <c r="D8" s="8"/>
      <c r="E8" s="12" t="s">
        <v>16</v>
      </c>
      <c r="F8" s="10">
        <f>(F1*P5)-(P3*P4)</f>
        <v>-2200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4:17" ht="18.75">
      <c r="D9" s="8"/>
      <c r="E9" s="13">
        <f>F8/F9</f>
        <v>-2</v>
      </c>
      <c r="F9" s="10">
        <f>F1*P6-P3^2</f>
        <v>1100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4:17" ht="18.75">
      <c r="D10" s="8"/>
      <c r="E10" s="25" t="s">
        <v>17</v>
      </c>
      <c r="F10" s="2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4:17" ht="18.75">
      <c r="D11" s="8"/>
      <c r="E11" s="12" t="s">
        <v>18</v>
      </c>
      <c r="F11" s="10">
        <f>P4-(E9*P3)</f>
        <v>-30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4:17" ht="18.75">
      <c r="D12" s="8"/>
      <c r="E12" s="13">
        <f>F11/F1</f>
        <v>-3</v>
      </c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4:17" ht="18.75"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</sheetData>
  <mergeCells count="3">
    <mergeCell ref="E2:O2"/>
    <mergeCell ref="E7:F7"/>
    <mergeCell ref="E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623F6-77FB-409D-86FD-A485BDCE34E3}">
  <dimension ref="E1:O24"/>
  <sheetViews>
    <sheetView tabSelected="1" workbookViewId="0">
      <selection activeCell="O6" sqref="O6"/>
    </sheetView>
  </sheetViews>
  <sheetFormatPr defaultColWidth="11.42578125" defaultRowHeight="15"/>
  <cols>
    <col min="9" max="9" width="12.7109375" bestFit="1" customWidth="1"/>
    <col min="14" max="14" width="16.140625" bestFit="1" customWidth="1"/>
    <col min="15" max="15" width="16.7109375" bestFit="1" customWidth="1"/>
  </cols>
  <sheetData>
    <row r="1" spans="5:15" ht="18.75">
      <c r="E1" s="7" t="s">
        <v>7</v>
      </c>
      <c r="F1" s="7">
        <v>8</v>
      </c>
      <c r="G1" s="8"/>
      <c r="H1" s="8"/>
      <c r="I1" s="8"/>
      <c r="J1" s="8"/>
      <c r="K1" s="8"/>
      <c r="L1" s="8"/>
      <c r="M1" s="8"/>
      <c r="N1" s="8"/>
      <c r="O1" s="8"/>
    </row>
    <row r="2" spans="5:15" ht="18.75">
      <c r="E2" s="22" t="s">
        <v>19</v>
      </c>
      <c r="F2" s="23"/>
      <c r="G2" s="23"/>
      <c r="H2" s="23"/>
      <c r="I2" s="23"/>
      <c r="J2" s="23"/>
      <c r="K2" s="23"/>
      <c r="L2" s="23"/>
      <c r="M2" s="23"/>
      <c r="N2" s="9" t="s">
        <v>9</v>
      </c>
      <c r="O2" s="9" t="s">
        <v>10</v>
      </c>
    </row>
    <row r="3" spans="5:15" ht="18.75">
      <c r="E3" s="10" t="s">
        <v>1</v>
      </c>
      <c r="F3" s="10">
        <v>1</v>
      </c>
      <c r="G3" s="10">
        <v>2</v>
      </c>
      <c r="H3" s="10">
        <v>2</v>
      </c>
      <c r="I3" s="10">
        <v>3</v>
      </c>
      <c r="J3" s="10">
        <v>4</v>
      </c>
      <c r="K3" s="10">
        <v>4</v>
      </c>
      <c r="L3" s="10">
        <v>5</v>
      </c>
      <c r="M3" s="10">
        <v>6</v>
      </c>
      <c r="N3" s="11">
        <f>SUM(F3:M3)</f>
        <v>27</v>
      </c>
      <c r="O3" s="12" t="s">
        <v>11</v>
      </c>
    </row>
    <row r="4" spans="5:15" ht="18.75">
      <c r="E4" s="10" t="s">
        <v>2</v>
      </c>
      <c r="F4" s="10">
        <v>2</v>
      </c>
      <c r="G4" s="10">
        <v>3</v>
      </c>
      <c r="H4" s="10">
        <v>4</v>
      </c>
      <c r="I4" s="10">
        <v>4</v>
      </c>
      <c r="J4" s="10">
        <v>4</v>
      </c>
      <c r="K4" s="10">
        <v>6</v>
      </c>
      <c r="L4" s="10">
        <v>5</v>
      </c>
      <c r="M4" s="10">
        <v>7</v>
      </c>
      <c r="N4" s="11">
        <f>SUM(F4:M4)</f>
        <v>35</v>
      </c>
      <c r="O4" s="12" t="s">
        <v>12</v>
      </c>
    </row>
    <row r="5" spans="5:15" ht="18.75">
      <c r="E5" s="10" t="s">
        <v>3</v>
      </c>
      <c r="F5" s="10">
        <f>F3*F4</f>
        <v>2</v>
      </c>
      <c r="G5" s="10">
        <f t="shared" ref="G5:M5" si="0">G3*G4</f>
        <v>6</v>
      </c>
      <c r="H5" s="10">
        <f t="shared" si="0"/>
        <v>8</v>
      </c>
      <c r="I5" s="10">
        <f t="shared" si="0"/>
        <v>12</v>
      </c>
      <c r="J5" s="10">
        <f t="shared" si="0"/>
        <v>16</v>
      </c>
      <c r="K5" s="10">
        <f t="shared" si="0"/>
        <v>24</v>
      </c>
      <c r="L5" s="10">
        <f t="shared" si="0"/>
        <v>25</v>
      </c>
      <c r="M5" s="10">
        <f t="shared" si="0"/>
        <v>42</v>
      </c>
      <c r="N5" s="11">
        <f>SUM(F5:M5)</f>
        <v>135</v>
      </c>
      <c r="O5" s="12" t="s">
        <v>13</v>
      </c>
    </row>
    <row r="6" spans="5:15" ht="18.75">
      <c r="E6" s="10" t="s">
        <v>4</v>
      </c>
      <c r="F6" s="10">
        <f>F3^2</f>
        <v>1</v>
      </c>
      <c r="G6" s="10">
        <f t="shared" ref="G6:M6" si="1">G3^2</f>
        <v>4</v>
      </c>
      <c r="H6" s="10">
        <f t="shared" si="1"/>
        <v>4</v>
      </c>
      <c r="I6" s="10">
        <f t="shared" si="1"/>
        <v>9</v>
      </c>
      <c r="J6" s="10">
        <f t="shared" si="1"/>
        <v>16</v>
      </c>
      <c r="K6" s="10">
        <f t="shared" si="1"/>
        <v>16</v>
      </c>
      <c r="L6" s="10">
        <f t="shared" si="1"/>
        <v>25</v>
      </c>
      <c r="M6" s="10">
        <f t="shared" si="1"/>
        <v>36</v>
      </c>
      <c r="N6" s="11">
        <f>SUM(F6:M6)</f>
        <v>111</v>
      </c>
      <c r="O6" s="12" t="s">
        <v>14</v>
      </c>
    </row>
    <row r="7" spans="5:15" ht="18.75">
      <c r="E7" s="25" t="s">
        <v>15</v>
      </c>
      <c r="F7" s="25"/>
      <c r="G7" s="8"/>
      <c r="H7" s="8"/>
      <c r="I7" s="8"/>
      <c r="J7" s="8"/>
      <c r="K7" s="8"/>
      <c r="L7" s="8"/>
      <c r="M7" s="8"/>
      <c r="N7" s="8"/>
      <c r="O7" s="8"/>
    </row>
    <row r="8" spans="5:15" ht="18.75">
      <c r="E8" s="12" t="s">
        <v>16</v>
      </c>
      <c r="F8" s="10">
        <f>(F1*N5)-(N3*N4)</f>
        <v>135</v>
      </c>
      <c r="G8" s="8"/>
      <c r="H8" s="8"/>
      <c r="I8" s="8"/>
      <c r="J8" s="8"/>
      <c r="K8" s="8"/>
      <c r="L8" s="8"/>
      <c r="M8" s="8"/>
      <c r="N8" s="8"/>
      <c r="O8" s="8"/>
    </row>
    <row r="9" spans="5:15" ht="18.75">
      <c r="E9" s="13">
        <f>F8/F9</f>
        <v>0.84905660377358494</v>
      </c>
      <c r="F9" s="10">
        <f>F1*N6-N3^2</f>
        <v>159</v>
      </c>
      <c r="G9" s="8"/>
      <c r="H9" s="8"/>
      <c r="I9" s="8"/>
      <c r="J9" s="8"/>
      <c r="K9" s="8"/>
      <c r="L9" s="8"/>
      <c r="M9" s="8"/>
      <c r="N9" s="8"/>
      <c r="O9" s="8"/>
    </row>
    <row r="10" spans="5:15" ht="18.75">
      <c r="E10" s="25" t="s">
        <v>17</v>
      </c>
      <c r="F10" s="25"/>
      <c r="G10" s="8"/>
      <c r="H10" s="8"/>
      <c r="I10" s="8"/>
      <c r="J10" s="8"/>
      <c r="K10" s="8"/>
      <c r="L10" s="8"/>
      <c r="M10" s="8"/>
      <c r="N10" s="8"/>
      <c r="O10" s="8"/>
    </row>
    <row r="11" spans="5:15" ht="18.75">
      <c r="E11" s="12" t="s">
        <v>18</v>
      </c>
      <c r="F11" s="10">
        <f>N4-(E9*N3)</f>
        <v>12.075471698113205</v>
      </c>
      <c r="G11" s="8"/>
      <c r="H11" s="8"/>
      <c r="I11" s="8"/>
      <c r="J11" s="8"/>
      <c r="K11" s="8"/>
      <c r="L11" s="8"/>
      <c r="M11" s="8"/>
      <c r="N11" s="8"/>
      <c r="O11" s="8"/>
    </row>
    <row r="12" spans="5:15" ht="18.75">
      <c r="E12" s="13">
        <f>F11/F1</f>
        <v>1.5094339622641506</v>
      </c>
      <c r="F12" s="10"/>
      <c r="G12" s="8"/>
      <c r="H12" s="8"/>
      <c r="I12" s="8"/>
      <c r="J12" s="8"/>
      <c r="K12" s="8"/>
      <c r="L12" s="8"/>
      <c r="M12" s="8"/>
      <c r="N12" s="8"/>
      <c r="O12" s="8"/>
    </row>
    <row r="13" spans="5:15" ht="18.75"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5" spans="5:15" ht="18.75">
      <c r="E15" s="17" t="s">
        <v>1</v>
      </c>
      <c r="F15" s="6" t="s">
        <v>20</v>
      </c>
      <c r="I15" s="18" t="s">
        <v>21</v>
      </c>
      <c r="J15" s="18" t="s">
        <v>22</v>
      </c>
    </row>
    <row r="16" spans="5:15" ht="18.75">
      <c r="E16" s="15">
        <v>0</v>
      </c>
      <c r="F16" s="16">
        <f>(E9*E16)+E12</f>
        <v>1.5094339622641506</v>
      </c>
      <c r="I16" s="14">
        <f>$E$9*F$3+$E$12</f>
        <v>2.3584905660377355</v>
      </c>
      <c r="J16" s="14">
        <f>(F$4-I16)^2</f>
        <v>0.12851548593805603</v>
      </c>
    </row>
    <row r="17" spans="5:10" ht="18.75">
      <c r="E17" s="15">
        <v>6</v>
      </c>
      <c r="F17" s="16">
        <f>(E9*E17)+E12</f>
        <v>6.6037735849056602</v>
      </c>
      <c r="I17" s="14">
        <f>$E$9*G$3+$E$12</f>
        <v>3.2075471698113205</v>
      </c>
      <c r="J17" s="14">
        <f>(G$4-I17)^2</f>
        <v>4.3075827696689099E-2</v>
      </c>
    </row>
    <row r="18" spans="5:10" ht="18.75">
      <c r="I18" s="14">
        <f>$E$9*H$3+$E$12</f>
        <v>3.2075471698113205</v>
      </c>
      <c r="J18" s="14">
        <f>(H$4-I18)^2</f>
        <v>0.62798148807404808</v>
      </c>
    </row>
    <row r="19" spans="5:10" ht="18.75">
      <c r="I19" s="14">
        <f>$E$9*I$3+$E$12</f>
        <v>4.0566037735849054</v>
      </c>
      <c r="J19" s="14">
        <f>(I$4-I19)^2</f>
        <v>3.2039871840512371E-3</v>
      </c>
    </row>
    <row r="20" spans="5:10" ht="18.75">
      <c r="I20" s="14">
        <f>$E$9*J$3+$E$12</f>
        <v>4.9056603773584904</v>
      </c>
      <c r="J20" s="14">
        <f>(J$4-I20)^2</f>
        <v>0.82022071911712313</v>
      </c>
    </row>
    <row r="21" spans="5:10" ht="18.75">
      <c r="I21" s="14">
        <f>$E$9*K$3+$E$12</f>
        <v>4.9056603773584904</v>
      </c>
      <c r="J21" s="14">
        <f>(K$4-I21)^2</f>
        <v>1.1975792096831617</v>
      </c>
    </row>
    <row r="22" spans="5:10" ht="18.75">
      <c r="I22" s="14">
        <f>$E$9*L$3+$E$12</f>
        <v>5.7547169811320753</v>
      </c>
      <c r="J22" s="14">
        <f>(L$4-I22)^2</f>
        <v>0.56959772160911326</v>
      </c>
    </row>
    <row r="23" spans="5:10" ht="18.75">
      <c r="I23" s="14">
        <f>$E$9*M$3+$E$12</f>
        <v>6.6037735849056602</v>
      </c>
      <c r="J23" s="14">
        <f>(M$4-I23)^2</f>
        <v>0.15699537201851202</v>
      </c>
    </row>
    <row r="24" spans="5:10" ht="18.75">
      <c r="I24" s="19" t="s">
        <v>23</v>
      </c>
      <c r="J24" s="19">
        <f>SUM(J16:J23)</f>
        <v>3.5471698113207548</v>
      </c>
    </row>
  </sheetData>
  <mergeCells count="3">
    <mergeCell ref="E2:M2"/>
    <mergeCell ref="E7:F7"/>
    <mergeCell ref="E10:F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Restrepo Zuluaga</dc:creator>
  <cp:keywords/>
  <dc:description/>
  <cp:lastModifiedBy>Santiago Restrepo Zuluaga</cp:lastModifiedBy>
  <cp:revision/>
  <dcterms:created xsi:type="dcterms:W3CDTF">2023-09-20T01:44:20Z</dcterms:created>
  <dcterms:modified xsi:type="dcterms:W3CDTF">2023-09-21T17:19:37Z</dcterms:modified>
  <cp:category/>
  <cp:contentStatus/>
</cp:coreProperties>
</file>