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uanj\Documents\Backup\Juan_Jose\Uniandes\Instrumentación\BombaDeAgua\"/>
    </mc:Choice>
  </mc:AlternateContent>
  <xr:revisionPtr revIDLastSave="0" documentId="13_ncr:1_{8BAE2578-5F8F-4172-90AD-049336AF9F5A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4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<sst xmlns="http://schemas.openxmlformats.org/spreadsheetml/2006/main" count="14" uniqueCount="14">
  <si>
    <t>Voltaje</t>
  </si>
  <si>
    <t>Volumen</t>
  </si>
  <si>
    <t>t1</t>
  </si>
  <si>
    <t>t2</t>
  </si>
  <si>
    <t>t3</t>
  </si>
  <si>
    <t>caudal1</t>
  </si>
  <si>
    <t>caudal2</t>
  </si>
  <si>
    <t>caudal3</t>
  </si>
  <si>
    <t>CaudalProm</t>
  </si>
  <si>
    <t>res1</t>
  </si>
  <si>
    <t>res2</t>
  </si>
  <si>
    <t>res3</t>
  </si>
  <si>
    <t>inc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</si>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</sst>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</a:t>
            </a:r>
            <a:r>
              <a:rPr lang="en-US" baseline="0"/>
              <a:t> vs Voltaje</a:t>
            </a:r>
            <a:endParaRPr lang="en-US"/>
          </a:p>
        </c:rich>
      </c:tx>
      <c:layout>
        <c:manualLayout>
          <c:xMode val="edge"/>
          <c:yMode val="edge"/>
          <c:x val="0.4166907671464406"/>
          <c:y val="3.6563071297989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1'!$J$3</c:f>
              <c:strCache>
                <c:ptCount val="1"/>
                <c:pt idx="0">
                  <c:v>CaudalProm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'Hoja 1'!$P$4:$P$18</c:f>
                <c:numCache>
                  <c:formatCode>General</c:formatCode>
                  <c:ptCount val="15"/>
                  <c:pt idx="0">
                    <c:v>0.65207050149302681</c:v>
                  </c:pt>
                  <c:pt idx="1">
                    <c:v>0.35029914012450192</c:v>
                  </c:pt>
                  <c:pt idx="2">
                    <c:v>0.38726192163599293</c:v>
                  </c:pt>
                  <c:pt idx="3">
                    <c:v>0.45036655891698985</c:v>
                  </c:pt>
                  <c:pt idx="4">
                    <c:v>0.24591270868129911</c:v>
                  </c:pt>
                  <c:pt idx="5">
                    <c:v>0.23523166760508829</c:v>
                  </c:pt>
                  <c:pt idx="6">
                    <c:v>0.1191145003103955</c:v>
                  </c:pt>
                  <c:pt idx="7">
                    <c:v>0.25015496504813939</c:v>
                  </c:pt>
                  <c:pt idx="8">
                    <c:v>0.54930782331526018</c:v>
                  </c:pt>
                  <c:pt idx="9">
                    <c:v>0.26250307235324044</c:v>
                  </c:pt>
                  <c:pt idx="10">
                    <c:v>0.22573156702417663</c:v>
                  </c:pt>
                  <c:pt idx="11">
                    <c:v>0.68225553139345863</c:v>
                  </c:pt>
                  <c:pt idx="12">
                    <c:v>1.1101485139819047</c:v>
                  </c:pt>
                  <c:pt idx="13">
                    <c:v>0.31001895481985997</c:v>
                  </c:pt>
                  <c:pt idx="14">
                    <c:v>0.35322932219104075</c:v>
                  </c:pt>
                </c:numCache>
              </c:numRef>
            </c:plus>
            <c:minus>
              <c:numRef>
                <c:f>'Hoja 1'!$P$4:$P$18</c:f>
                <c:numCache>
                  <c:formatCode>General</c:formatCode>
                  <c:ptCount val="15"/>
                  <c:pt idx="0">
                    <c:v>0.65207050149302681</c:v>
                  </c:pt>
                  <c:pt idx="1">
                    <c:v>0.35029914012450192</c:v>
                  </c:pt>
                  <c:pt idx="2">
                    <c:v>0.38726192163599293</c:v>
                  </c:pt>
                  <c:pt idx="3">
                    <c:v>0.45036655891698985</c:v>
                  </c:pt>
                  <c:pt idx="4">
                    <c:v>0.24591270868129911</c:v>
                  </c:pt>
                  <c:pt idx="5">
                    <c:v>0.23523166760508829</c:v>
                  </c:pt>
                  <c:pt idx="6">
                    <c:v>0.1191145003103955</c:v>
                  </c:pt>
                  <c:pt idx="7">
                    <c:v>0.25015496504813939</c:v>
                  </c:pt>
                  <c:pt idx="8">
                    <c:v>0.54930782331526018</c:v>
                  </c:pt>
                  <c:pt idx="9">
                    <c:v>0.26250307235324044</c:v>
                  </c:pt>
                  <c:pt idx="10">
                    <c:v>0.22573156702417663</c:v>
                  </c:pt>
                  <c:pt idx="11">
                    <c:v>0.68225553139345863</c:v>
                  </c:pt>
                  <c:pt idx="12">
                    <c:v>1.1101485139819047</c:v>
                  </c:pt>
                  <c:pt idx="13">
                    <c:v>0.31001895481985997</c:v>
                  </c:pt>
                  <c:pt idx="14">
                    <c:v>0.35322932219104075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1'!$B$4:$B$18</c:f>
              <c:numCache>
                <c:formatCode>General</c:formatCode>
                <c:ptCount val="15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</c:numCache>
            </c:numRef>
          </c:xVal>
          <c:yVal>
            <c:numRef>
              <c:f>'Hoja 1'!$J$4:$J$18</c:f>
              <c:numCache>
                <c:formatCode>General</c:formatCode>
                <c:ptCount val="15"/>
                <c:pt idx="0">
                  <c:v>15.762899951560156</c:v>
                </c:pt>
                <c:pt idx="1">
                  <c:v>20.495343459222003</c:v>
                </c:pt>
                <c:pt idx="2">
                  <c:v>22.869276310125205</c:v>
                </c:pt>
                <c:pt idx="3">
                  <c:v>26.431353871190534</c:v>
                </c:pt>
                <c:pt idx="4">
                  <c:v>29.014612363456905</c:v>
                </c:pt>
                <c:pt idx="5">
                  <c:v>31.250914428112793</c:v>
                </c:pt>
                <c:pt idx="6">
                  <c:v>33.392949842853142</c:v>
                </c:pt>
                <c:pt idx="7">
                  <c:v>35.311722702092688</c:v>
                </c:pt>
                <c:pt idx="8">
                  <c:v>37.560448274245715</c:v>
                </c:pt>
                <c:pt idx="9">
                  <c:v>38.861127600573212</c:v>
                </c:pt>
                <c:pt idx="10">
                  <c:v>41.096582482562603</c:v>
                </c:pt>
                <c:pt idx="11">
                  <c:v>42.911985261123192</c:v>
                </c:pt>
                <c:pt idx="12">
                  <c:v>44.261902302715015</c:v>
                </c:pt>
                <c:pt idx="13">
                  <c:v>45.900701932425982</c:v>
                </c:pt>
                <c:pt idx="14">
                  <c:v>46.905749883858107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8-427F-B9FD-00FBF5DA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1544"/>
        <c:axId val="560592856"/>
      </c:scatterChart>
      <c:valAx>
        <c:axId val="56059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Voltage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592856"/>
        <c:crosses val="autoZero"/>
        <c:crossBetween val="midCat"/>
      </c:valAx>
      <c:valAx>
        <c:axId val="5605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</a:t>
                </a:r>
                <a:r>
                  <a:rPr lang="es-CO" baseline="0"/>
                  <a:t> (ml/t)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59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20</xdr:row>
      <xdr:rowOff>63500</xdr:rowOff>
    </xdr:from>
    <xdr:to>
      <xdr:col>10</xdr:col>
      <xdr:colOff>895350</xdr:colOff>
      <xdr:row>37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A4E3E-AA2E-46FE-83DE-12513EB39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P18"/>
  <sheetViews>
    <sheetView tabSelected="1" topLeftCell="B21" workbookViewId="0">
      <selection activeCell="C29" sqref="C29"/>
    </sheetView>
  </sheetViews>
  <sheetFormatPr baseColWidth="10" defaultColWidth="14.453125" defaultRowHeight="15.75" customHeight="1" x14ac:dyDescent="0.25"/>
  <sheetData>
    <row r="3" spans="2:1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O3" s="1" t="s">
        <v>12</v>
      </c>
      <c r="P3" s="1" t="s">
        <v>13</v>
      </c>
    </row>
    <row r="4" spans="2:16" ht="15.75" customHeight="1" x14ac:dyDescent="0.25">
      <c r="B4" s="1">
        <v>1.5</v>
      </c>
      <c r="C4" s="1">
        <v>250</v>
      </c>
      <c r="D4" s="1">
        <v>15.23</v>
      </c>
      <c r="E4" s="1">
        <v>16.190000000000001</v>
      </c>
      <c r="F4" s="1">
        <v>16.2</v>
      </c>
      <c r="G4" s="2">
        <f>$C$4/D4</f>
        <v>16.414970453053183</v>
      </c>
      <c r="H4" s="2">
        <f>$C$4/E4</f>
        <v>15.441630636195182</v>
      </c>
      <c r="I4" s="2">
        <f>$C$4/F4</f>
        <v>15.4320987654321</v>
      </c>
      <c r="J4">
        <f>AVERAGE(G4:I4)</f>
        <v>15.762899951560156</v>
      </c>
      <c r="K4">
        <f>J4-G4</f>
        <v>-0.65207050149302681</v>
      </c>
      <c r="L4">
        <f>J4-H4</f>
        <v>0.32126931536497416</v>
      </c>
      <c r="M4">
        <f>J4-I4</f>
        <v>0.3308011861280562</v>
      </c>
      <c r="O4">
        <f>K4</f>
        <v>-0.65207050149302681</v>
      </c>
      <c r="P4">
        <f>ABS(O4)</f>
        <v>0.65207050149302681</v>
      </c>
    </row>
    <row r="5" spans="2:16" ht="15.75" customHeight="1" x14ac:dyDescent="0.25">
      <c r="B5" s="2">
        <f t="shared" ref="B5:B18" si="0">B4+0.25</f>
        <v>1.75</v>
      </c>
      <c r="C5" s="1">
        <v>250</v>
      </c>
      <c r="D5" s="1">
        <v>12.02</v>
      </c>
      <c r="E5" s="1">
        <v>12.17</v>
      </c>
      <c r="F5" s="1">
        <v>12.41</v>
      </c>
      <c r="G5" s="2">
        <f t="shared" ref="G5:G18" si="1">C5/D5</f>
        <v>20.798668885191347</v>
      </c>
      <c r="H5" s="2">
        <f t="shared" ref="H5:H18" si="2">$C$4/E5</f>
        <v>20.542317173377157</v>
      </c>
      <c r="I5" s="2">
        <f t="shared" ref="I5:I18" si="3">$C$4/F5</f>
        <v>20.145044319097501</v>
      </c>
      <c r="J5">
        <f t="shared" ref="J5:J18" si="4">AVERAGE(G5:I5)</f>
        <v>20.495343459222003</v>
      </c>
      <c r="K5">
        <f t="shared" ref="K5:K18" si="5">J5-G5</f>
        <v>-0.30332542596934431</v>
      </c>
      <c r="L5">
        <f t="shared" ref="L5:L18" si="6">J5-H5</f>
        <v>-4.6973714155154056E-2</v>
      </c>
      <c r="M5">
        <f t="shared" ref="M5:M18" si="7">J5-I5</f>
        <v>0.35029914012450192</v>
      </c>
      <c r="O5">
        <f>M5</f>
        <v>0.35029914012450192</v>
      </c>
      <c r="P5">
        <f t="shared" ref="P5:P18" si="8">ABS(O5)</f>
        <v>0.35029914012450192</v>
      </c>
    </row>
    <row r="6" spans="2:16" ht="15.75" customHeight="1" x14ac:dyDescent="0.25">
      <c r="B6" s="2">
        <f t="shared" si="0"/>
        <v>2</v>
      </c>
      <c r="C6" s="1">
        <v>250</v>
      </c>
      <c r="D6" s="1">
        <v>10.87</v>
      </c>
      <c r="E6" s="1">
        <v>11.12</v>
      </c>
      <c r="F6" s="1">
        <v>10.81</v>
      </c>
      <c r="G6" s="2">
        <f t="shared" si="1"/>
        <v>22.999080036798528</v>
      </c>
      <c r="H6" s="2">
        <f t="shared" si="2"/>
        <v>22.482014388489212</v>
      </c>
      <c r="I6" s="2">
        <f t="shared" si="3"/>
        <v>23.126734505087882</v>
      </c>
      <c r="J6">
        <f t="shared" si="4"/>
        <v>22.869276310125205</v>
      </c>
      <c r="K6">
        <f t="shared" si="5"/>
        <v>-0.12980372667332318</v>
      </c>
      <c r="L6">
        <f t="shared" si="6"/>
        <v>0.38726192163599293</v>
      </c>
      <c r="M6">
        <f t="shared" si="7"/>
        <v>-0.25745819496267686</v>
      </c>
      <c r="O6">
        <f>L6</f>
        <v>0.38726192163599293</v>
      </c>
      <c r="P6">
        <f t="shared" si="8"/>
        <v>0.38726192163599293</v>
      </c>
    </row>
    <row r="7" spans="2:16" ht="15.75" customHeight="1" x14ac:dyDescent="0.25">
      <c r="B7" s="2">
        <f t="shared" si="0"/>
        <v>2.25</v>
      </c>
      <c r="C7" s="1">
        <v>250</v>
      </c>
      <c r="D7" s="1">
        <v>9.49</v>
      </c>
      <c r="E7" s="1">
        <v>9.59</v>
      </c>
      <c r="F7" s="1">
        <v>9.3000000000000007</v>
      </c>
      <c r="G7" s="2">
        <f t="shared" si="1"/>
        <v>26.343519494204426</v>
      </c>
      <c r="H7" s="2">
        <f t="shared" si="2"/>
        <v>26.068821689259646</v>
      </c>
      <c r="I7" s="2">
        <f t="shared" si="3"/>
        <v>26.881720430107524</v>
      </c>
      <c r="J7">
        <f t="shared" si="4"/>
        <v>26.431353871190534</v>
      </c>
      <c r="K7">
        <f t="shared" si="5"/>
        <v>8.7834376986108964E-2</v>
      </c>
      <c r="L7">
        <f t="shared" si="6"/>
        <v>0.36253218193088799</v>
      </c>
      <c r="M7">
        <f t="shared" si="7"/>
        <v>-0.45036655891698985</v>
      </c>
      <c r="O7">
        <f>M7</f>
        <v>-0.45036655891698985</v>
      </c>
      <c r="P7">
        <f t="shared" si="8"/>
        <v>0.45036655891698985</v>
      </c>
    </row>
    <row r="8" spans="2:16" ht="15.75" customHeight="1" x14ac:dyDescent="0.25">
      <c r="B8" s="2">
        <f t="shared" si="0"/>
        <v>2.5</v>
      </c>
      <c r="C8" s="1">
        <v>250</v>
      </c>
      <c r="D8" s="1">
        <v>8.69</v>
      </c>
      <c r="E8" s="1">
        <v>8.57</v>
      </c>
      <c r="F8" s="1">
        <v>8.59</v>
      </c>
      <c r="G8" s="2">
        <f t="shared" si="1"/>
        <v>28.768699654775606</v>
      </c>
      <c r="H8" s="2">
        <f t="shared" si="2"/>
        <v>29.171528588098017</v>
      </c>
      <c r="I8" s="2">
        <f t="shared" si="3"/>
        <v>29.103608847497089</v>
      </c>
      <c r="J8">
        <f t="shared" si="4"/>
        <v>29.014612363456905</v>
      </c>
      <c r="K8">
        <f t="shared" si="5"/>
        <v>0.24591270868129911</v>
      </c>
      <c r="L8">
        <f t="shared" si="6"/>
        <v>-0.15691622464111177</v>
      </c>
      <c r="M8">
        <f t="shared" si="7"/>
        <v>-8.8996484040183788E-2</v>
      </c>
      <c r="O8">
        <f>K8</f>
        <v>0.24591270868129911</v>
      </c>
      <c r="P8">
        <f t="shared" si="8"/>
        <v>0.24591270868129911</v>
      </c>
    </row>
    <row r="9" spans="2:16" ht="15.75" customHeight="1" x14ac:dyDescent="0.25">
      <c r="B9" s="2">
        <f t="shared" si="0"/>
        <v>2.75</v>
      </c>
      <c r="C9" s="1">
        <v>250</v>
      </c>
      <c r="D9" s="1">
        <v>8.02</v>
      </c>
      <c r="E9" s="1">
        <v>8.0399999999999991</v>
      </c>
      <c r="F9" s="1">
        <v>7.94</v>
      </c>
      <c r="G9" s="2">
        <f t="shared" si="1"/>
        <v>31.172069825436409</v>
      </c>
      <c r="H9" s="2">
        <f t="shared" si="2"/>
        <v>31.094527363184081</v>
      </c>
      <c r="I9" s="2">
        <f t="shared" si="3"/>
        <v>31.486146095717881</v>
      </c>
      <c r="J9">
        <f t="shared" si="4"/>
        <v>31.250914428112793</v>
      </c>
      <c r="K9">
        <f t="shared" si="5"/>
        <v>7.8844602676383602E-2</v>
      </c>
      <c r="L9">
        <f t="shared" si="6"/>
        <v>0.15638706492871179</v>
      </c>
      <c r="M9">
        <f t="shared" si="7"/>
        <v>-0.23523166760508829</v>
      </c>
      <c r="O9">
        <f>M9</f>
        <v>-0.23523166760508829</v>
      </c>
      <c r="P9">
        <f t="shared" si="8"/>
        <v>0.23523166760508829</v>
      </c>
    </row>
    <row r="10" spans="2:16" ht="15.75" customHeight="1" x14ac:dyDescent="0.25">
      <c r="B10" s="2">
        <f t="shared" si="0"/>
        <v>3</v>
      </c>
      <c r="C10" s="1">
        <v>250</v>
      </c>
      <c r="D10" s="1">
        <v>7.51</v>
      </c>
      <c r="E10" s="1">
        <v>7.49</v>
      </c>
      <c r="F10" s="1">
        <v>7.46</v>
      </c>
      <c r="G10" s="2">
        <f t="shared" si="1"/>
        <v>33.288948069241016</v>
      </c>
      <c r="H10" s="2">
        <f t="shared" si="2"/>
        <v>33.377837116154872</v>
      </c>
      <c r="I10" s="2">
        <f t="shared" si="3"/>
        <v>33.512064343163537</v>
      </c>
      <c r="J10">
        <f t="shared" si="4"/>
        <v>33.392949842853142</v>
      </c>
      <c r="K10">
        <f t="shared" si="5"/>
        <v>0.1040017736121257</v>
      </c>
      <c r="L10">
        <f t="shared" si="6"/>
        <v>1.5112726698269796E-2</v>
      </c>
      <c r="M10">
        <f t="shared" si="7"/>
        <v>-0.1191145003103955</v>
      </c>
      <c r="O10">
        <f>M10</f>
        <v>-0.1191145003103955</v>
      </c>
      <c r="P10">
        <f t="shared" si="8"/>
        <v>0.1191145003103955</v>
      </c>
    </row>
    <row r="11" spans="2:16" ht="15.75" customHeight="1" x14ac:dyDescent="0.25">
      <c r="B11" s="2">
        <f t="shared" si="0"/>
        <v>3.25</v>
      </c>
      <c r="C11" s="1">
        <v>250</v>
      </c>
      <c r="D11" s="1">
        <v>7.09</v>
      </c>
      <c r="E11" s="1">
        <v>7.03</v>
      </c>
      <c r="F11" s="1">
        <v>7.12</v>
      </c>
      <c r="G11" s="2">
        <f t="shared" si="1"/>
        <v>35.260930888575459</v>
      </c>
      <c r="H11" s="2">
        <f t="shared" si="2"/>
        <v>35.561877667140827</v>
      </c>
      <c r="I11" s="2">
        <f t="shared" si="3"/>
        <v>35.112359550561798</v>
      </c>
      <c r="J11">
        <f t="shared" si="4"/>
        <v>35.311722702092688</v>
      </c>
      <c r="K11">
        <f t="shared" si="5"/>
        <v>5.0791813517228945E-2</v>
      </c>
      <c r="L11">
        <f t="shared" si="6"/>
        <v>-0.25015496504813939</v>
      </c>
      <c r="M11">
        <f t="shared" si="7"/>
        <v>0.19936315153088913</v>
      </c>
      <c r="O11">
        <f>L11</f>
        <v>-0.25015496504813939</v>
      </c>
      <c r="P11">
        <f t="shared" si="8"/>
        <v>0.25015496504813939</v>
      </c>
    </row>
    <row r="12" spans="2:16" ht="15.75" customHeight="1" x14ac:dyDescent="0.25">
      <c r="B12" s="2">
        <f t="shared" si="0"/>
        <v>3.5</v>
      </c>
      <c r="C12" s="1">
        <v>250</v>
      </c>
      <c r="D12" s="1">
        <v>6.56</v>
      </c>
      <c r="E12" s="1">
        <v>6.72</v>
      </c>
      <c r="F12" s="1">
        <v>6.69</v>
      </c>
      <c r="G12" s="2">
        <f t="shared" si="1"/>
        <v>38.109756097560975</v>
      </c>
      <c r="H12" s="2">
        <f t="shared" si="2"/>
        <v>37.202380952380956</v>
      </c>
      <c r="I12" s="2">
        <f t="shared" si="3"/>
        <v>37.369207772795214</v>
      </c>
      <c r="J12">
        <f t="shared" si="4"/>
        <v>37.560448274245715</v>
      </c>
      <c r="K12">
        <f t="shared" si="5"/>
        <v>-0.54930782331526018</v>
      </c>
      <c r="L12">
        <f t="shared" si="6"/>
        <v>0.35806732186475898</v>
      </c>
      <c r="M12">
        <f t="shared" si="7"/>
        <v>0.1912405014505012</v>
      </c>
      <c r="O12">
        <f>K12</f>
        <v>-0.54930782331526018</v>
      </c>
      <c r="P12">
        <f t="shared" si="8"/>
        <v>0.54930782331526018</v>
      </c>
    </row>
    <row r="13" spans="2:16" ht="15.75" customHeight="1" x14ac:dyDescent="0.25">
      <c r="B13" s="2">
        <f t="shared" si="0"/>
        <v>3.75</v>
      </c>
      <c r="C13" s="1">
        <v>250</v>
      </c>
      <c r="D13" s="1">
        <v>6.47</v>
      </c>
      <c r="E13" s="1">
        <v>6.44</v>
      </c>
      <c r="F13" s="1">
        <v>6.39</v>
      </c>
      <c r="G13" s="2">
        <f t="shared" si="1"/>
        <v>38.639876352395675</v>
      </c>
      <c r="H13" s="2">
        <f t="shared" si="2"/>
        <v>38.819875776397517</v>
      </c>
      <c r="I13" s="2">
        <f t="shared" si="3"/>
        <v>39.123630672926453</v>
      </c>
      <c r="J13">
        <f t="shared" si="4"/>
        <v>38.861127600573212</v>
      </c>
      <c r="K13">
        <f t="shared" si="5"/>
        <v>0.22125124817753772</v>
      </c>
      <c r="L13">
        <f t="shared" si="6"/>
        <v>4.1251824175695617E-2</v>
      </c>
      <c r="M13">
        <f t="shared" si="7"/>
        <v>-0.26250307235324044</v>
      </c>
      <c r="O13">
        <f>M13</f>
        <v>-0.26250307235324044</v>
      </c>
      <c r="P13">
        <f t="shared" si="8"/>
        <v>0.26250307235324044</v>
      </c>
    </row>
    <row r="14" spans="2:16" ht="15.75" customHeight="1" x14ac:dyDescent="0.25">
      <c r="B14" s="2">
        <f t="shared" si="0"/>
        <v>4</v>
      </c>
      <c r="C14" s="1">
        <v>250</v>
      </c>
      <c r="D14" s="1">
        <v>6.05</v>
      </c>
      <c r="E14" s="1">
        <v>6.11</v>
      </c>
      <c r="F14" s="1">
        <v>6.09</v>
      </c>
      <c r="G14" s="2">
        <f t="shared" si="1"/>
        <v>41.32231404958678</v>
      </c>
      <c r="H14" s="2">
        <f t="shared" si="2"/>
        <v>40.916530278232401</v>
      </c>
      <c r="I14" s="2">
        <f t="shared" si="3"/>
        <v>41.050903119868636</v>
      </c>
      <c r="J14">
        <f t="shared" si="4"/>
        <v>41.096582482562603</v>
      </c>
      <c r="K14">
        <f t="shared" si="5"/>
        <v>-0.22573156702417663</v>
      </c>
      <c r="L14">
        <f t="shared" si="6"/>
        <v>0.18005220433020241</v>
      </c>
      <c r="M14">
        <f t="shared" si="7"/>
        <v>4.5679362693967107E-2</v>
      </c>
      <c r="O14">
        <f>K14</f>
        <v>-0.22573156702417663</v>
      </c>
      <c r="P14">
        <f t="shared" si="8"/>
        <v>0.22573156702417663</v>
      </c>
    </row>
    <row r="15" spans="2:16" ht="15.75" customHeight="1" x14ac:dyDescent="0.25">
      <c r="B15" s="2">
        <f t="shared" si="0"/>
        <v>4.25</v>
      </c>
      <c r="C15" s="1">
        <v>250</v>
      </c>
      <c r="D15" s="1">
        <v>5.76</v>
      </c>
      <c r="E15" s="1">
        <v>5.8</v>
      </c>
      <c r="F15" s="1">
        <v>5.92</v>
      </c>
      <c r="G15" s="2">
        <f t="shared" si="1"/>
        <v>43.402777777777779</v>
      </c>
      <c r="H15" s="2">
        <f t="shared" si="2"/>
        <v>43.103448275862071</v>
      </c>
      <c r="I15" s="2">
        <f t="shared" si="3"/>
        <v>42.229729729729733</v>
      </c>
      <c r="J15">
        <f t="shared" si="4"/>
        <v>42.911985261123192</v>
      </c>
      <c r="K15">
        <f t="shared" si="5"/>
        <v>-0.49079251665458656</v>
      </c>
      <c r="L15">
        <f t="shared" si="6"/>
        <v>-0.19146301473887917</v>
      </c>
      <c r="M15">
        <f t="shared" si="7"/>
        <v>0.68225553139345863</v>
      </c>
      <c r="O15">
        <f>M15</f>
        <v>0.68225553139345863</v>
      </c>
      <c r="P15">
        <f t="shared" si="8"/>
        <v>0.68225553139345863</v>
      </c>
    </row>
    <row r="16" spans="2:16" ht="15.75" customHeight="1" x14ac:dyDescent="0.25">
      <c r="B16" s="2">
        <f t="shared" si="0"/>
        <v>4.5</v>
      </c>
      <c r="C16" s="1">
        <v>250</v>
      </c>
      <c r="D16" s="1">
        <v>5.51</v>
      </c>
      <c r="E16" s="1">
        <v>5.7</v>
      </c>
      <c r="F16" s="1">
        <v>5.74</v>
      </c>
      <c r="G16" s="2">
        <f t="shared" si="1"/>
        <v>45.37205081669692</v>
      </c>
      <c r="H16" s="2">
        <f t="shared" si="2"/>
        <v>43.859649122807014</v>
      </c>
      <c r="I16" s="2">
        <f t="shared" si="3"/>
        <v>43.554006968641112</v>
      </c>
      <c r="J16">
        <f t="shared" si="4"/>
        <v>44.261902302715015</v>
      </c>
      <c r="K16">
        <f t="shared" si="5"/>
        <v>-1.1101485139819047</v>
      </c>
      <c r="L16">
        <f t="shared" si="6"/>
        <v>0.40225317990800136</v>
      </c>
      <c r="M16">
        <f t="shared" si="7"/>
        <v>0.70789533407390337</v>
      </c>
      <c r="O16">
        <f>K16</f>
        <v>-1.1101485139819047</v>
      </c>
      <c r="P16">
        <f t="shared" si="8"/>
        <v>1.1101485139819047</v>
      </c>
    </row>
    <row r="17" spans="2:16" ht="15.75" customHeight="1" x14ac:dyDescent="0.25">
      <c r="B17" s="2">
        <f t="shared" si="0"/>
        <v>4.75</v>
      </c>
      <c r="C17" s="1">
        <v>250</v>
      </c>
      <c r="D17" s="1">
        <v>5.41</v>
      </c>
      <c r="E17" s="1">
        <v>5.46</v>
      </c>
      <c r="F17" s="1">
        <v>5.47</v>
      </c>
      <c r="G17" s="2">
        <f t="shared" si="1"/>
        <v>46.210720887245841</v>
      </c>
      <c r="H17" s="2">
        <f t="shared" si="2"/>
        <v>45.787545787545788</v>
      </c>
      <c r="I17" s="2">
        <f t="shared" si="3"/>
        <v>45.703839122486293</v>
      </c>
      <c r="J17">
        <f t="shared" si="4"/>
        <v>45.900701932425982</v>
      </c>
      <c r="K17">
        <f t="shared" si="5"/>
        <v>-0.31001895481985997</v>
      </c>
      <c r="L17">
        <f t="shared" si="6"/>
        <v>0.11315614488019321</v>
      </c>
      <c r="M17">
        <f t="shared" si="7"/>
        <v>0.19686280993968808</v>
      </c>
      <c r="O17">
        <f>K17</f>
        <v>-0.31001895481985997</v>
      </c>
      <c r="P17">
        <f t="shared" si="8"/>
        <v>0.31001895481985997</v>
      </c>
    </row>
    <row r="18" spans="2:16" ht="15.75" customHeight="1" x14ac:dyDescent="0.25">
      <c r="B18" s="2">
        <f t="shared" si="0"/>
        <v>5</v>
      </c>
      <c r="C18" s="1">
        <v>250</v>
      </c>
      <c r="D18" s="1">
        <v>5.29</v>
      </c>
      <c r="E18" s="1">
        <v>5.34</v>
      </c>
      <c r="F18" s="1">
        <v>5.36</v>
      </c>
      <c r="G18" s="2">
        <f t="shared" si="1"/>
        <v>47.258979206049148</v>
      </c>
      <c r="H18" s="2">
        <f t="shared" si="2"/>
        <v>46.816479400749067</v>
      </c>
      <c r="I18" s="2">
        <f t="shared" si="3"/>
        <v>46.64179104477612</v>
      </c>
      <c r="J18">
        <f t="shared" si="4"/>
        <v>46.905749883858107</v>
      </c>
      <c r="K18">
        <f t="shared" si="5"/>
        <v>-0.35322932219104075</v>
      </c>
      <c r="L18">
        <f t="shared" si="6"/>
        <v>8.9270483109039844E-2</v>
      </c>
      <c r="M18">
        <f t="shared" si="7"/>
        <v>0.2639588390819867</v>
      </c>
      <c r="O18">
        <f>K18</f>
        <v>-0.35322932219104075</v>
      </c>
      <c r="P18">
        <f t="shared" si="8"/>
        <v>0.35322932219104075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Arevalo Hernandez</dc:creator>
  <cp:lastModifiedBy>Juan Jose Arevalo Hernandez</cp:lastModifiedBy>
  <dcterms:created xsi:type="dcterms:W3CDTF">2022-02-25T23:26:15Z</dcterms:created>
  <dcterms:modified xsi:type="dcterms:W3CDTF">2022-02-25T23:31:26Z</dcterms:modified>
</cp:coreProperties>
</file>