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SADORA - SSD130D" sheetId="1" r:id="rId5"/>
    <sheet state="hidden" name="Hoja 2" sheetId="2" r:id="rId6"/>
    <sheet state="visible" name="HORNO ROTATIVO -  SIGMA B-7090 " sheetId="3" r:id="rId7"/>
    <sheet state="visible" name="BATIDORA - BR100B" sheetId="4" r:id="rId8"/>
    <sheet state="visible" name="DETECTOR DE METALES - VMS-T12" sheetId="5" r:id="rId9"/>
    <sheet state="visible" name="MÁQUINA DE ENVASO PANES - KL-25" sheetId="6" r:id="rId10"/>
    <sheet state="visible" name="CORTADORA DE PANES - ACE-31G" sheetId="7" r:id="rId11"/>
    <sheet state="visible" name="FERMENTADOR NKF - 36RS" sheetId="8" r:id="rId12"/>
    <sheet state="visible" name="MÁQUINA DE ENVASADO VERTICAL - " sheetId="9" r:id="rId13"/>
    <sheet state="visible" name="HORNO TUNEL GD-BTOM10" sheetId="10" r:id="rId14"/>
    <sheet state="visible" name="CINTA DE ENFRIAMIENTO" sheetId="11" r:id="rId15"/>
    <sheet state="visible" name="MÁQUINA ROTATIVA RALEM 600" sheetId="12" r:id="rId16"/>
    <sheet state="visible" name="DOSIFICADORA COVETECH" sheetId="13" r:id="rId17"/>
    <sheet state="visible" name="BALANZA DE PISO - MST150B" sheetId="14" r:id="rId18"/>
    <sheet state="visible" name="AUTOELEVADOR ELÉCTRICO" sheetId="15" r:id="rId19"/>
    <sheet state="visible" name="ZORRA HIDRAÚLICA" sheetId="16" r:id="rId20"/>
    <sheet state="hidden" name="Moldeadora" sheetId="17" r:id="rId21"/>
    <sheet state="visible" name="Carros " sheetId="18" r:id="rId22"/>
    <sheet state="hidden" name="8" sheetId="19" r:id="rId23"/>
  </sheets>
  <definedNames/>
  <calcPr/>
</workbook>
</file>

<file path=xl/sharedStrings.xml><?xml version="1.0" encoding="utf-8"?>
<sst xmlns="http://schemas.openxmlformats.org/spreadsheetml/2006/main" count="505" uniqueCount="214">
  <si>
    <t>MAQUINARIAS Y HERRAMIENTAS</t>
  </si>
  <si>
    <t>EQUIPO: AMASADORA DOBLE Z</t>
  </si>
  <si>
    <t>MARCA</t>
  </si>
  <si>
    <t>MODELO</t>
  </si>
  <si>
    <t xml:space="preserve">         
AMASADORA HORIZONTAL TIPO Z</t>
  </si>
  <si>
    <t>ORIGEN</t>
  </si>
  <si>
    <t>Argentina</t>
  </si>
  <si>
    <t>PROVEDOOR</t>
  </si>
  <si>
    <t>Maquina panadera</t>
  </si>
  <si>
    <t>MATERIAL</t>
  </si>
  <si>
    <t xml:space="preserve">Acero inoxidable </t>
  </si>
  <si>
    <t>ANCHO</t>
  </si>
  <si>
    <t xml:space="preserve">1200mm </t>
  </si>
  <si>
    <t>LARGO</t>
  </si>
  <si>
    <t>1400mm</t>
  </si>
  <si>
    <t>ALTO</t>
  </si>
  <si>
    <t xml:space="preserve">1800mm </t>
  </si>
  <si>
    <t>PESO</t>
  </si>
  <si>
    <t xml:space="preserve">1400 kg </t>
  </si>
  <si>
    <t>POTENCIA</t>
  </si>
  <si>
    <t>VOLTAJE</t>
  </si>
  <si>
    <t>VELOCIDAD DEL TORNILLO</t>
  </si>
  <si>
    <t>CAPACIDAD DE CARGA</t>
  </si>
  <si>
    <t xml:space="preserve">130 kg </t>
  </si>
  <si>
    <t>PRECIO (VENTA)</t>
  </si>
  <si>
    <t>EQUIPO: DOSIFICADORA</t>
  </si>
  <si>
    <t xml:space="preserve"> 	
AMASADORA HORIZONTAL TIPO Z</t>
  </si>
  <si>
    <t>EQUIPO: HORNO ROTATIVO</t>
  </si>
  <si>
    <t>Pauna</t>
  </si>
  <si>
    <t>SIGMA B-7090</t>
  </si>
  <si>
    <t>Pauna S.A.</t>
  </si>
  <si>
    <t>Acero inoxidable</t>
  </si>
  <si>
    <t>1600 mm</t>
  </si>
  <si>
    <t>1950 mm</t>
  </si>
  <si>
    <t>2550 mm</t>
  </si>
  <si>
    <t>1130 kg</t>
  </si>
  <si>
    <t>FUENTE DE ALIMENTACIÓN</t>
  </si>
  <si>
    <t>Gas o Gasoil</t>
  </si>
  <si>
    <t>2,5 HP / 1,84 Kw</t>
  </si>
  <si>
    <t>MEDIDA BANDEJA</t>
  </si>
  <si>
    <t>700 x 900 mm</t>
  </si>
  <si>
    <t>CANTIDAD DE BANDEJAS</t>
  </si>
  <si>
    <t>15 / 18 / 20 unidades</t>
  </si>
  <si>
    <t>SUPERFICIE DE COCCIÓN</t>
  </si>
  <si>
    <t>9,45 m2</t>
  </si>
  <si>
    <t>POTENCIA CALÓRICA</t>
  </si>
  <si>
    <t>70000 kcal</t>
  </si>
  <si>
    <t>MEDIDA MÍNIMA DE ACCESO</t>
  </si>
  <si>
    <t>1300 mm</t>
  </si>
  <si>
    <t>EQUIPO: BATIDORA PLANETARIA</t>
  </si>
  <si>
    <t>Brunetti Hermanos</t>
  </si>
  <si>
    <t>BR100B</t>
  </si>
  <si>
    <t>750 mm</t>
  </si>
  <si>
    <t xml:space="preserve">800 mm </t>
  </si>
  <si>
    <t>1400 mm</t>
  </si>
  <si>
    <t>390 kg</t>
  </si>
  <si>
    <t>4 kW / 5.3 HP</t>
  </si>
  <si>
    <t>VELOCIDADES</t>
  </si>
  <si>
    <t>74/141/277 RPM</t>
  </si>
  <si>
    <t>380/50 V/Hz</t>
  </si>
  <si>
    <t>100 litros</t>
  </si>
  <si>
    <t>SISTEMA DE ELEVACIÓN</t>
  </si>
  <si>
    <t>Manual y asistido para el tacho</t>
  </si>
  <si>
    <t>EQUIPO: DETECTOR DE METALES</t>
  </si>
  <si>
    <t>Penta</t>
  </si>
  <si>
    <t>VMS-T12</t>
  </si>
  <si>
    <t xml:space="preserve">Argentina </t>
  </si>
  <si>
    <t>https://www.detectorespenta.com/equipos/flex-dsp/</t>
  </si>
  <si>
    <t>200mm</t>
  </si>
  <si>
    <t>1000 mm</t>
  </si>
  <si>
    <t>220 kg</t>
  </si>
  <si>
    <t>90 W</t>
  </si>
  <si>
    <t>30 metros/min</t>
  </si>
  <si>
    <t>220/50 V/HZ</t>
  </si>
  <si>
    <t xml:space="preserve">EQUIPO: MÁQUINA DE ENVASADO PAN Y BUDIN </t>
  </si>
  <si>
    <r>
      <rPr>
        <rFont val="Inter"/>
        <b/>
        <color rgb="FF141514"/>
        <sz val="11.0"/>
        <u/>
      </rPr>
      <t>Guangdong Kinghanlong Intelligent Equipment Technology Co., Ltd.</t>
    </r>
  </si>
  <si>
    <t>KL-250SZ</t>
  </si>
  <si>
    <t>China</t>
  </si>
  <si>
    <t xml:space="preserve"> Guangdong Kinghanlong Intelligent Equipment Technology Co., Ltd.</t>
  </si>
  <si>
    <t>Acero inoxidable 304</t>
  </si>
  <si>
    <t>370 mm</t>
  </si>
  <si>
    <t>3920 mm</t>
  </si>
  <si>
    <t>1320 mm</t>
  </si>
  <si>
    <t>450 kg</t>
  </si>
  <si>
    <t>3 kw</t>
  </si>
  <si>
    <t>VELOCIDAD</t>
  </si>
  <si>
    <t>60 bolsas/minuto</t>
  </si>
  <si>
    <t>EQUIPO: REBANADORA  DE PAN</t>
  </si>
  <si>
    <t xml:space="preserve">Brito </t>
  </si>
  <si>
    <t xml:space="preserve">RB-37H
</t>
  </si>
  <si>
    <t>https://robertonesrl.com.ar/producto/rebanadora-de-pan-sms30/</t>
  </si>
  <si>
    <t>Brito</t>
  </si>
  <si>
    <t>https://www.mercadolibre.com.ar/rebanadora-pan-lactal-industrial-electrica-brito/p/MLA2082668407#polycard_client=search-desktop&amp;be_origin=backend&amp;search_layout=grid&amp;position=13&amp;type=product&amp;tracking_id=35acb690-667d-493d-87ab-6473c3e7e7e5&amp;wid=MLA1806508269&amp;sid=search</t>
  </si>
  <si>
    <t>480 mm</t>
  </si>
  <si>
    <t>500 mm</t>
  </si>
  <si>
    <t>600 mm</t>
  </si>
  <si>
    <t>15 kg</t>
  </si>
  <si>
    <t>180 w</t>
  </si>
  <si>
    <t>200 piezas/hora</t>
  </si>
  <si>
    <t>EQUIPO: FERMENTADOR</t>
  </si>
  <si>
    <t>Nick Technology</t>
  </si>
  <si>
    <t>NKF-36RS</t>
  </si>
  <si>
    <t>PROVEEDOR</t>
  </si>
  <si>
    <t>BestBake Machinery Technology (Zhaoqing) Co.,Ltd</t>
  </si>
  <si>
    <t>580 mm</t>
  </si>
  <si>
    <t>980 mm</t>
  </si>
  <si>
    <t>2050 mm</t>
  </si>
  <si>
    <t>150 kg</t>
  </si>
  <si>
    <t>1,8 kw</t>
  </si>
  <si>
    <t>CAPACIDAD DE BANDEJAS</t>
  </si>
  <si>
    <t>18</t>
  </si>
  <si>
    <t>EQUIPO: MÁQUINA DE ENVASADO VERTICAL</t>
  </si>
  <si>
    <t>ZON PACK</t>
  </si>
  <si>
    <t>ZH-BL-10</t>
  </si>
  <si>
    <t>Hangzhou Zhongheng Packaging Machinery Co.</t>
  </si>
  <si>
    <t>970 mm</t>
  </si>
  <si>
    <t>1530 mm</t>
  </si>
  <si>
    <t>1700 mm</t>
  </si>
  <si>
    <t>1800 kg</t>
  </si>
  <si>
    <t>6,5 kw</t>
  </si>
  <si>
    <t>30-70 bolsas x minuto</t>
  </si>
  <si>
    <t>Capacidad=</t>
  </si>
  <si>
    <t>kg/min</t>
  </si>
  <si>
    <t>kg/h</t>
  </si>
  <si>
    <t>EQUIPO: HORNO TUNEL</t>
  </si>
  <si>
    <t>Gondor</t>
  </si>
  <si>
    <t>GD-BTOM10</t>
  </si>
  <si>
    <t>Henan Gondor Machinery Co., Ltd.</t>
  </si>
  <si>
    <t>Electricidad y Gas</t>
  </si>
  <si>
    <t>TEMPERATURA</t>
  </si>
  <si>
    <t>0° - 300° C</t>
  </si>
  <si>
    <t xml:space="preserve"> 80 cm </t>
  </si>
  <si>
    <t>20 metros</t>
  </si>
  <si>
    <t>-</t>
  </si>
  <si>
    <t>52 KW</t>
  </si>
  <si>
    <t>380 V</t>
  </si>
  <si>
    <t xml:space="preserve">
</t>
  </si>
  <si>
    <t xml:space="preserve">CINTAS DE ENFRIAMIENTO </t>
  </si>
  <si>
    <t>SHENGDA</t>
  </si>
  <si>
    <t xml:space="preserve">China </t>
  </si>
  <si>
    <t>}</t>
  </si>
  <si>
    <t>Stainless Steel</t>
  </si>
  <si>
    <t>Acero Inoxidable</t>
  </si>
  <si>
    <t>1 metro</t>
  </si>
  <si>
    <t xml:space="preserve">Superficie = </t>
  </si>
  <si>
    <t>m2</t>
  </si>
  <si>
    <t>40 metros</t>
  </si>
  <si>
    <t>kg/m2=</t>
  </si>
  <si>
    <t>kg</t>
  </si>
  <si>
    <t>Tenfriado</t>
  </si>
  <si>
    <t>4'</t>
  </si>
  <si>
    <t>35000 x metro</t>
  </si>
  <si>
    <t>https://spanish.alibaba.com/product-detail/Stainless-Steel-Mesh-Belt-Air-Cooling-1601513036835.html?spm=a2700.7724857.0.0.15816165Yk3P9n</t>
  </si>
  <si>
    <t>EQUIPO: MÁQUINA DE MOLDEO ROTATIVO+ PEPERA</t>
  </si>
  <si>
    <t>Ralem</t>
  </si>
  <si>
    <t>Ralem dulcera 600</t>
  </si>
  <si>
    <t>ALIMENTACIÓN</t>
  </si>
  <si>
    <t>Electricidad</t>
  </si>
  <si>
    <t>60 mm</t>
  </si>
  <si>
    <t>2020 mm</t>
  </si>
  <si>
    <t>2,5 kw</t>
  </si>
  <si>
    <t>220 V</t>
  </si>
  <si>
    <t>50 kg</t>
  </si>
  <si>
    <t>Covetech</t>
  </si>
  <si>
    <t>MST 150B</t>
  </si>
  <si>
    <t>430 mm</t>
  </si>
  <si>
    <t>510 mm</t>
  </si>
  <si>
    <t>475 mm</t>
  </si>
  <si>
    <t>COLUMNA</t>
  </si>
  <si>
    <t>800 mm</t>
  </si>
  <si>
    <t>Entrada 110–240 Vca / salida 15 Vcc 700 mA</t>
  </si>
  <si>
    <t>10 W</t>
  </si>
  <si>
    <t>CAPACIDAD</t>
  </si>
  <si>
    <t>150 kg / 50 g</t>
  </si>
  <si>
    <t>16 kg</t>
  </si>
  <si>
    <t>EQUIPO: BALANZA DE PISO</t>
  </si>
  <si>
    <t>KRETZ</t>
  </si>
  <si>
    <t>EQUIPO: AUTOELEVADOR ELÉCTRICO</t>
  </si>
  <si>
    <t>HELI</t>
  </si>
  <si>
    <t>ORME-CMM-16</t>
  </si>
  <si>
    <t>Interlogistic</t>
  </si>
  <si>
    <t>MOTOR</t>
  </si>
  <si>
    <t>Electrico</t>
  </si>
  <si>
    <t>TRANSMISIÓN</t>
  </si>
  <si>
    <t>Automática</t>
  </si>
  <si>
    <t>1150 mm</t>
  </si>
  <si>
    <t>3640 mm</t>
  </si>
  <si>
    <t>2150 mm</t>
  </si>
  <si>
    <t>4050 kg</t>
  </si>
  <si>
    <t>BATERIA</t>
  </si>
  <si>
    <t>Litio 80V 202Ah</t>
  </si>
  <si>
    <t>ALTURA DE CARGA</t>
  </si>
  <si>
    <t>3700 mm</t>
  </si>
  <si>
    <t>2500 kg</t>
  </si>
  <si>
    <t>EQUIPO: ZORRA HIDRAÚLICA</t>
  </si>
  <si>
    <t>BF25</t>
  </si>
  <si>
    <t>MaquinariasIndependencia</t>
  </si>
  <si>
    <t>685 mm</t>
  </si>
  <si>
    <t>1560 mm</t>
  </si>
  <si>
    <t>1200 mm</t>
  </si>
  <si>
    <t>DISTANCIA INTERNA ENTRE UÑAS</t>
  </si>
  <si>
    <t>390 mm</t>
  </si>
  <si>
    <t xml:space="preserve">EQUIPO: MOLDE ROTATIVO </t>
  </si>
  <si>
    <t>SKYWIN</t>
  </si>
  <si>
    <t>40 CM</t>
  </si>
  <si>
    <t xml:space="preserve">EQUIPO: Carros y chapas </t>
  </si>
  <si>
    <t>15 divisiones 40 x 60 cm</t>
  </si>
  <si>
    <t>pan x division</t>
  </si>
  <si>
    <t>capacidad</t>
  </si>
  <si>
    <t>capacidad en kg</t>
  </si>
  <si>
    <t>carros</t>
  </si>
  <si>
    <t>EQUIPO</t>
  </si>
  <si>
    <t>VELOCIDAD DEL BOWL</t>
  </si>
  <si>
    <t>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</si>
</sst>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#,##0.00\ [$€-1]"/>
  </numFmts>
  <fonts count="26">
    <font>
      <sz val="10.0"/>
      <color rgb="FF000000"/>
      <name val="Arial"/>
      <scheme val="minor"/>
    </font>
    <font>
      <b/>
      <sz val="16.0"/>
      <color rgb="FFFFFFFF"/>
      <name val="Calibri"/>
    </font>
    <font>
      <b/>
      <sz val="14.0"/>
      <color rgb="FFFFFFFF"/>
      <name val="Calibri"/>
    </font>
    <font>
      <b/>
      <sz val="14.0"/>
      <color rgb="FF000000"/>
      <name val="Calibri"/>
    </font>
    <font>
      <b/>
      <i/>
      <sz val="12.0"/>
      <color rgb="FF141514"/>
      <name val="Inter"/>
    </font>
    <font>
      <b/>
      <i/>
      <sz val="11.0"/>
      <color rgb="FF000000"/>
      <name val="Calibri"/>
    </font>
    <font>
      <b/>
      <i/>
      <sz val="11.0"/>
      <color rgb="FF141514"/>
      <name val="Inter"/>
    </font>
    <font/>
    <font>
      <b/>
      <i/>
      <u/>
      <sz val="12.0"/>
      <color rgb="FF0000FF"/>
      <name val="Inter"/>
    </font>
    <font>
      <color theme="1"/>
      <name val="Arial"/>
      <scheme val="minor"/>
    </font>
    <font>
      <color theme="1"/>
      <name val="Arial"/>
    </font>
    <font>
      <b/>
      <sz val="14.0"/>
      <color theme="1"/>
      <name val="Calibri"/>
    </font>
    <font>
      <b/>
      <i/>
      <sz val="12.0"/>
      <color theme="1"/>
      <name val="Inter"/>
    </font>
    <font>
      <u/>
      <color rgb="FF1155CC"/>
      <name val="Arial"/>
    </font>
    <font>
      <u/>
      <color rgb="FF0000FF"/>
    </font>
    <font>
      <b/>
      <i/>
      <u/>
      <sz val="12.0"/>
      <color rgb="FF0000FF"/>
      <name val="Inter"/>
    </font>
    <font>
      <u/>
      <color rgb="FF0000FF"/>
    </font>
    <font>
      <b/>
      <sz val="11.0"/>
      <color rgb="FF141514"/>
      <name val="Inter"/>
    </font>
    <font>
      <b/>
      <i/>
      <u/>
      <sz val="12.0"/>
      <color rgb="FF0000FF"/>
      <name val="Inter"/>
    </font>
    <font>
      <b/>
      <i/>
      <u/>
      <sz val="12.0"/>
      <color rgb="FF0000FF"/>
      <name val="Roboto"/>
    </font>
    <font>
      <b/>
      <i/>
      <u/>
      <sz val="12.0"/>
      <color rgb="FF0000FF"/>
      <name val="Roboto"/>
    </font>
    <font>
      <b/>
      <sz val="14.0"/>
      <color rgb="FFE64545"/>
      <name val="Roboto"/>
    </font>
    <font>
      <b/>
      <u/>
      <sz val="14.0"/>
      <color rgb="FFE64545"/>
      <name val="Roboto"/>
    </font>
    <font>
      <b/>
      <i/>
      <sz val="12.0"/>
      <color theme="1"/>
      <name val="Roboto"/>
    </font>
    <font>
      <sz val="11.0"/>
      <color rgb="FF777777"/>
      <name val="Inherit"/>
    </font>
    <font>
      <b/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wrapText="0"/>
    </xf>
    <xf borderId="1" fillId="4" fontId="3" numFmtId="0" xfId="0" applyAlignment="1" applyBorder="1" applyFill="1" applyFont="1">
      <alignment horizontal="left" readingOrder="0" shrinkToFit="0" vertical="center" wrapText="0"/>
    </xf>
    <xf borderId="1" fillId="4" fontId="4" numFmtId="0" xfId="0" applyAlignment="1" applyBorder="1" applyFont="1">
      <alignment readingOrder="0"/>
    </xf>
    <xf borderId="2" fillId="4" fontId="5" numFmtId="0" xfId="0" applyAlignment="1" applyBorder="1" applyFont="1">
      <alignment shrinkToFit="0" vertical="bottom" wrapText="0"/>
    </xf>
    <xf borderId="1" fillId="4" fontId="6" numFmtId="0" xfId="0" applyAlignment="1" applyBorder="1" applyFont="1">
      <alignment readingOrder="0"/>
    </xf>
    <xf borderId="3" fillId="0" fontId="7" numFmtId="0" xfId="0" applyBorder="1" applyFont="1"/>
    <xf borderId="1" fillId="4" fontId="8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4" fillId="0" fontId="7" numFmtId="0" xfId="0" applyBorder="1" applyFont="1"/>
    <xf borderId="5" fillId="4" fontId="4" numFmtId="0" xfId="0" applyAlignment="1" applyBorder="1" applyFont="1">
      <alignment readingOrder="0"/>
    </xf>
    <xf borderId="6" fillId="0" fontId="7" numFmtId="0" xfId="0" applyBorder="1" applyFont="1"/>
    <xf borderId="5" fillId="4" fontId="4" numFmtId="164" xfId="0" applyAlignment="1" applyBorder="1" applyFont="1" applyNumberFormat="1">
      <alignment horizontal="left" readingOrder="0"/>
    </xf>
    <xf borderId="0" fillId="2" fontId="1" numFmtId="0" xfId="0" applyAlignment="1" applyFont="1">
      <alignment horizontal="center"/>
    </xf>
    <xf borderId="0" fillId="0" fontId="10" numFmtId="0" xfId="0" applyAlignment="1" applyFont="1">
      <alignment vertical="bottom"/>
    </xf>
    <xf borderId="0" fillId="3" fontId="2" numFmtId="0" xfId="0" applyAlignment="1" applyFont="1">
      <alignment horizontal="center" readingOrder="0" vertical="bottom"/>
    </xf>
    <xf borderId="1" fillId="4" fontId="11" numFmtId="0" xfId="0" applyBorder="1" applyFont="1"/>
    <xf borderId="1" fillId="4" fontId="10" numFmtId="0" xfId="0" applyAlignment="1" applyBorder="1" applyFont="1">
      <alignment vertical="bottom"/>
    </xf>
    <xf borderId="2" fillId="4" fontId="10" numFmtId="0" xfId="0" applyAlignment="1" applyBorder="1" applyFont="1">
      <alignment vertical="bottom"/>
    </xf>
    <xf borderId="1" fillId="4" fontId="6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4" fontId="12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5" fillId="4" fontId="4" numFmtId="0" xfId="0" applyAlignment="1" applyBorder="1" applyFont="1">
      <alignment vertical="bottom"/>
    </xf>
    <xf borderId="5" fillId="4" fontId="10" numFmtId="0" xfId="0" applyAlignment="1" applyBorder="1" applyFont="1">
      <alignment vertical="bottom"/>
    </xf>
    <xf borderId="5" fillId="4" fontId="4" numFmtId="164" xfId="0" applyAlignment="1" applyBorder="1" applyFont="1" applyNumberFormat="1">
      <alignment vertical="bottom"/>
    </xf>
    <xf borderId="1" fillId="4" fontId="3" numFmtId="0" xfId="0" applyAlignment="1" applyBorder="1" applyFont="1">
      <alignment horizontal="left" readingOrder="0" shrinkToFit="0" vertical="center" wrapText="1"/>
    </xf>
    <xf borderId="1" fillId="4" fontId="12" numFmtId="0" xfId="0" applyAlignment="1" applyBorder="1" applyFont="1">
      <alignment readingOrder="0"/>
    </xf>
    <xf borderId="1" fillId="4" fontId="4" numFmtId="0" xfId="0" applyAlignment="1" applyBorder="1" applyFont="1">
      <alignment readingOrder="0" shrinkToFit="0" wrapText="1"/>
    </xf>
    <xf borderId="3" fillId="4" fontId="5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/>
    </xf>
    <xf borderId="1" fillId="4" fontId="15" numFmtId="0" xfId="0" applyAlignment="1" applyBorder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0" fontId="16" numFmtId="0" xfId="0" applyAlignment="1" applyFont="1">
      <alignment readingOrder="0" shrinkToFit="0" wrapText="1"/>
    </xf>
    <xf borderId="1" fillId="4" fontId="12" numFmtId="0" xfId="0" applyAlignment="1" applyBorder="1" applyFont="1">
      <alignment readingOrder="0" shrinkToFit="0" vertical="center" wrapText="1"/>
    </xf>
    <xf borderId="1" fillId="4" fontId="17" numFmtId="0" xfId="0" applyAlignment="1" applyBorder="1" applyFont="1">
      <alignment readingOrder="0" shrinkToFit="0" wrapText="1"/>
    </xf>
    <xf borderId="3" fillId="4" fontId="5" numFmtId="0" xfId="0" applyAlignment="1" applyBorder="1" applyFont="1">
      <alignment shrinkToFit="0" vertical="bottom" wrapText="1"/>
    </xf>
    <xf borderId="5" fillId="4" fontId="12" numFmtId="0" xfId="0" applyAlignment="1" applyBorder="1" applyFont="1">
      <alignment readingOrder="0"/>
    </xf>
    <xf borderId="1" fillId="4" fontId="18" numFmtId="0" xfId="0" applyAlignment="1" applyBorder="1" applyFont="1">
      <alignment readingOrder="0" shrinkToFit="0" vertical="center" wrapText="1"/>
    </xf>
    <xf borderId="5" fillId="4" fontId="4" numFmtId="49" xfId="0" applyAlignment="1" applyBorder="1" applyFont="1" applyNumberFormat="1">
      <alignment readingOrder="0"/>
    </xf>
    <xf borderId="1" fillId="4" fontId="4" numFmtId="0" xfId="0" applyAlignment="1" applyBorder="1" applyFont="1">
      <alignment readingOrder="0" vertical="center"/>
    </xf>
    <xf borderId="0" fillId="4" fontId="19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9" numFmtId="0" xfId="0" applyFont="1"/>
    <xf borderId="0" fillId="4" fontId="20" numFmtId="0" xfId="0" applyAlignment="1" applyFont="1">
      <alignment readingOrder="0" shrinkToFit="0" vertical="center" wrapText="1"/>
    </xf>
    <xf borderId="0" fillId="5" fontId="21" numFmtId="0" xfId="0" applyAlignment="1" applyFill="1" applyFont="1">
      <alignment readingOrder="0"/>
    </xf>
    <xf borderId="5" fillId="4" fontId="3" numFmtId="0" xfId="0" applyAlignment="1" applyBorder="1" applyFont="1">
      <alignment horizontal="left" readingOrder="0" shrinkToFit="0" vertical="center" wrapText="1"/>
    </xf>
    <xf borderId="7" fillId="4" fontId="4" numFmtId="0" xfId="0" applyAlignment="1" applyBorder="1" applyFont="1">
      <alignment readingOrder="0"/>
    </xf>
    <xf borderId="8" fillId="0" fontId="7" numFmtId="0" xfId="0" applyBorder="1" applyFont="1"/>
    <xf borderId="3" fillId="4" fontId="5" numFmtId="0" xfId="0" applyAlignment="1" applyBorder="1" applyFont="1">
      <alignment readingOrder="0" shrinkToFit="0" vertical="bottom" wrapText="0"/>
    </xf>
    <xf borderId="0" fillId="5" fontId="22" numFmtId="0" xfId="0" applyAlignment="1" applyFont="1">
      <alignment readingOrder="0"/>
    </xf>
    <xf borderId="6" fillId="4" fontId="4" numFmtId="0" xfId="0" applyAlignment="1" applyBorder="1" applyFont="1">
      <alignment readingOrder="0" vertical="center"/>
    </xf>
    <xf borderId="5" fillId="4" fontId="4" numFmtId="0" xfId="0" applyAlignment="1" applyBorder="1" applyFont="1">
      <alignment readingOrder="0" vertical="center"/>
    </xf>
    <xf borderId="1" fillId="4" fontId="12" numFmtId="0" xfId="0" applyAlignment="1" applyBorder="1" applyFont="1">
      <alignment readingOrder="0" shrinkToFit="0" wrapText="1"/>
    </xf>
    <xf borderId="5" fillId="4" fontId="4" numFmtId="165" xfId="0" applyAlignment="1" applyBorder="1" applyFont="1" applyNumberFormat="1">
      <alignment horizontal="left" readingOrder="0"/>
    </xf>
    <xf borderId="0" fillId="4" fontId="23" numFmtId="0" xfId="0" applyAlignment="1" applyFont="1">
      <alignment readingOrder="0" shrinkToFit="0" vertical="center" wrapText="1"/>
    </xf>
    <xf borderId="0" fillId="5" fontId="24" numFmtId="0" xfId="0" applyAlignment="1" applyFont="1">
      <alignment readingOrder="0"/>
    </xf>
    <xf borderId="5" fillId="4" fontId="25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95250</xdr:rowOff>
    </xdr:from>
    <xdr:ext cx="2638425" cy="1933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1714500</xdr:colOff>
      <xdr:row>1</xdr:row>
      <xdr:rowOff>247650</xdr:rowOff>
    </xdr:from>
    <xdr:ext cx="1704975" cy="192405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1714500</xdr:colOff>
      <xdr:row>1</xdr:row>
      <xdr:rowOff>247650</xdr:rowOff>
    </xdr:from>
    <xdr:ext cx="1704975" cy="190500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2</xdr:row>
      <xdr:rowOff>76200</xdr:rowOff>
    </xdr:from>
    <xdr:ext cx="3314700" cy="2276475"/>
    <xdr:pic>
      <xdr:nvPicPr>
        <xdr:cNvPr id="0" name="image1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2190750</xdr:colOff>
      <xdr:row>1</xdr:row>
      <xdr:rowOff>257175</xdr:rowOff>
    </xdr:from>
    <xdr:ext cx="2657475" cy="180022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219075</xdr:colOff>
      <xdr:row>2</xdr:row>
      <xdr:rowOff>66675</xdr:rowOff>
    </xdr:from>
    <xdr:ext cx="1600200" cy="16573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2895600</xdr:colOff>
      <xdr:row>1</xdr:row>
      <xdr:rowOff>257175</xdr:rowOff>
    </xdr:from>
    <xdr:ext cx="1676400" cy="1790700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2476500</xdr:colOff>
      <xdr:row>1</xdr:row>
      <xdr:rowOff>266700</xdr:rowOff>
    </xdr:from>
    <xdr:ext cx="2343150" cy="19335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2476500</xdr:colOff>
      <xdr:row>1</xdr:row>
      <xdr:rowOff>266700</xdr:rowOff>
    </xdr:from>
    <xdr:ext cx="2638425" cy="1762125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2</xdr:row>
      <xdr:rowOff>76200</xdr:rowOff>
    </xdr:from>
    <xdr:ext cx="2552700" cy="277177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1</xdr:row>
      <xdr:rowOff>247650</xdr:rowOff>
    </xdr:from>
    <xdr:ext cx="2266950" cy="2162175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3</xdr:row>
      <xdr:rowOff>9525</xdr:rowOff>
    </xdr:from>
    <xdr:ext cx="2000250" cy="15716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1895475</xdr:colOff>
      <xdr:row>1</xdr:row>
      <xdr:rowOff>257175</xdr:rowOff>
    </xdr:from>
    <xdr:ext cx="1990725" cy="2190750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2</xdr:row>
      <xdr:rowOff>76200</xdr:rowOff>
    </xdr:from>
    <xdr:ext cx="2324100" cy="2066925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1905000</xdr:colOff>
      <xdr:row>1</xdr:row>
      <xdr:rowOff>266700</xdr:rowOff>
    </xdr:from>
    <xdr:ext cx="2447925" cy="217170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2</xdr:row>
      <xdr:rowOff>-85725</xdr:rowOff>
    </xdr:from>
    <xdr:ext cx="2286000" cy="17240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76200</xdr:rowOff>
    </xdr:from>
    <xdr:ext cx="1419225" cy="1876425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1714500</xdr:colOff>
      <xdr:row>1</xdr:row>
      <xdr:rowOff>247650</xdr:rowOff>
    </xdr:from>
    <xdr:ext cx="1714500" cy="195262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quinasdepanaderia.com.ar/amasadoraindustrialtipoz-maquinasdepanaderia.ht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aunaonline.com/productos?line=1&amp;category=1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runettihermanos.com.ar/producto/batidora-planetaria-reforzadas-br60b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tectorespenta.com/equipos/flex-dsp/" TargetMode="External"/><Relationship Id="rId2" Type="http://schemas.openxmlformats.org/officeDocument/2006/relationships/hyperlink" Target="http://detectorespenta.com/equipos/flex-dsp/" TargetMode="External"/><Relationship Id="rId3" Type="http://schemas.openxmlformats.org/officeDocument/2006/relationships/hyperlink" Target="https://www.detectorespenta.com/equipos/flex-dsp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s.made-in-china.com/co_foshankinghanlong/product_Factory-Price-Fully-Automatic-Bakery-Sliced-Bread-Sandwich-Donut-Chapati-Wrapping-Flow-Packaging-Packing-Machine_uosuynunhg.html?pv_id=1jr1201qs3ce&amp;faw_id=1jr1207r14e0&amp;bv_id=1jr120bel4d8&amp;pbv_id=1jr1200dt10e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robertonesrl.com.ar/producto/rebanadora-de-pan-sms30/" TargetMode="External"/><Relationship Id="rId2" Type="http://schemas.openxmlformats.org/officeDocument/2006/relationships/hyperlink" Target="https://www.mercadolibre.com.ar/rebanadora-pan-lactal-industrial-electrica-brito/p/MLA2082668407" TargetMode="External"/><Relationship Id="rId3" Type="http://schemas.openxmlformats.org/officeDocument/2006/relationships/hyperlink" Target="https://www.mercadolibre.com.ar/rebanadora-pan-lactal-industrial-electrica-brito/p/MLA2082668407" TargetMode="External"/><Relationship Id="rId4" Type="http://schemas.openxmlformats.org/officeDocument/2006/relationships/hyperlink" Target="https://www.mercadolibre.com.ar/rebanadora-pan-lactal-industrial-electrica-brito/p/MLA2082668407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es.made-in-china.com/co_nicko-china/product_Professional-Bread-Dough-Retarder-Prover-Proofer-for-Kitchen-Equipment_eoiihuhhy.html?pv_id=1jr1bb33t33&amp;faw_id=1jr1bdlehc7a&amp;bv_id=1jr1be7pu592&amp;pbv_id=1jr1bb2drdfa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es.made-in-china.com/co_zonpack/product_Automatic-High-Precision-Potato-Chips-Weighing-Packing-Machine-Vertical-Packaging-Machine_uoheenogog.html?pv_id=1jr1chf0gfd2&amp;faw_id=1jr1d9avs571&amp;bv_id=1jr1dc449d62&amp;pbv_id=1jr1chd4282b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es.made-in-china.com/co_gondormachinery/product_Bakery-Hybrid-Equipment-Continuous-Pitta-Pastry-Canvas-Gas-Heat-Baking-Tunnel-Oven_yynuhugiig.html?pv_id=1jr1et6k4a83&amp;faw_id=1jr1etmvra98&amp;bv_id=1jr1ets3nf42&amp;pbv_id=1jr1et4qgc47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spanish.alibaba.com/product-detail/Stainless-Steel-304-Balance-Weave-Wire-1601091652696.html?spm=a2700.7724857.0.0.15816165Yk3P9n" TargetMode="External"/><Relationship Id="rId2" Type="http://schemas.openxmlformats.org/officeDocument/2006/relationships/hyperlink" Target="https://spanish.alibaba.com/product-detail/Stainless-Steel-Mesh-Belt-Air-Cooling-1601513036835.html?spm=a2700.7724857.0.0.15816165Yk3P9n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cove-tech.com/producto/dosificadoras-industriales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retz.com.ar/shop/bascula-master-con-columna-347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interlogistic.com.ar/productos/heli-cpd-25-g2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autoelevadoresheli.com/producto/zorra-manual-heli-2500kg-ancha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3" width="35.38"/>
  </cols>
  <sheetData>
    <row r="1" ht="33.0" customHeight="1">
      <c r="A1" s="1" t="s">
        <v>0</v>
      </c>
    </row>
    <row r="2">
      <c r="A2" s="2" t="s">
        <v>1</v>
      </c>
    </row>
    <row r="3" ht="21.75" customHeight="1">
      <c r="A3" s="3" t="s">
        <v>2</v>
      </c>
      <c r="B3" s="4"/>
      <c r="C3" s="5"/>
    </row>
    <row r="4" ht="32.25" customHeight="1">
      <c r="A4" s="3" t="s">
        <v>3</v>
      </c>
      <c r="B4" s="6" t="s">
        <v>4</v>
      </c>
      <c r="C4" s="7"/>
    </row>
    <row r="5" ht="21.75" customHeight="1">
      <c r="A5" s="3" t="s">
        <v>5</v>
      </c>
      <c r="B5" s="4" t="s">
        <v>6</v>
      </c>
      <c r="C5" s="7"/>
    </row>
    <row r="6" ht="21.75" customHeight="1">
      <c r="A6" s="3" t="s">
        <v>7</v>
      </c>
      <c r="B6" s="8" t="s">
        <v>8</v>
      </c>
      <c r="C6" s="7"/>
      <c r="E6" s="9"/>
    </row>
    <row r="7" ht="21.75" customHeight="1">
      <c r="A7" s="3" t="s">
        <v>9</v>
      </c>
      <c r="B7" s="4" t="s">
        <v>10</v>
      </c>
      <c r="C7" s="7"/>
    </row>
    <row r="8" ht="21.75" customHeight="1">
      <c r="A8" s="3" t="s">
        <v>11</v>
      </c>
      <c r="B8" s="4" t="s">
        <v>12</v>
      </c>
      <c r="C8" s="7"/>
    </row>
    <row r="9" ht="21.75" customHeight="1">
      <c r="A9" s="3" t="s">
        <v>13</v>
      </c>
      <c r="B9" s="4" t="s">
        <v>14</v>
      </c>
      <c r="C9" s="7"/>
    </row>
    <row r="10" ht="21.75" customHeight="1">
      <c r="A10" s="3" t="s">
        <v>15</v>
      </c>
      <c r="B10" s="4" t="s">
        <v>16</v>
      </c>
      <c r="C10" s="10"/>
    </row>
    <row r="11" ht="21.75" customHeight="1">
      <c r="A11" s="3" t="s">
        <v>17</v>
      </c>
      <c r="B11" s="11" t="s">
        <v>18</v>
      </c>
      <c r="C11" s="12"/>
    </row>
    <row r="12" ht="21.75" customHeight="1">
      <c r="A12" s="3" t="s">
        <v>19</v>
      </c>
      <c r="B12" s="11"/>
      <c r="C12" s="12"/>
    </row>
    <row r="13" ht="21.75" customHeight="1">
      <c r="A13" s="3" t="s">
        <v>20</v>
      </c>
      <c r="B13" s="11"/>
      <c r="C13" s="12"/>
    </row>
    <row r="14" ht="21.75" customHeight="1">
      <c r="A14" s="3" t="s">
        <v>21</v>
      </c>
      <c r="B14" s="11"/>
      <c r="C14" s="12"/>
    </row>
    <row r="15" ht="21.75" customHeight="1">
      <c r="A15" s="3" t="s">
        <v>22</v>
      </c>
      <c r="B15" s="11" t="s">
        <v>23</v>
      </c>
      <c r="C15" s="12"/>
    </row>
    <row r="16" ht="21.75" customHeight="1">
      <c r="A16" s="3" t="s">
        <v>24</v>
      </c>
      <c r="B16" s="13">
        <v>1.3E7</v>
      </c>
      <c r="C16" s="12"/>
    </row>
  </sheetData>
  <mergeCells count="9">
    <mergeCell ref="B15:C15"/>
    <mergeCell ref="B16:C16"/>
    <mergeCell ref="A1:C1"/>
    <mergeCell ref="A2:C2"/>
    <mergeCell ref="C3:C10"/>
    <mergeCell ref="B11:C11"/>
    <mergeCell ref="B12:C12"/>
    <mergeCell ref="B13:C13"/>
    <mergeCell ref="B14:C14"/>
  </mergeCells>
  <hyperlinks>
    <hyperlink r:id="rId1" ref="B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36.25"/>
  </cols>
  <sheetData>
    <row r="1">
      <c r="A1" s="14" t="s">
        <v>0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25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7" t="s">
        <v>2</v>
      </c>
      <c r="B3" s="18"/>
      <c r="C3" s="19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7" t="s">
        <v>3</v>
      </c>
      <c r="B4" s="20" t="s">
        <v>26</v>
      </c>
      <c r="C4" s="7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7" t="s">
        <v>5</v>
      </c>
      <c r="B5" s="21" t="s">
        <v>6</v>
      </c>
      <c r="C5" s="7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7" t="s">
        <v>7</v>
      </c>
      <c r="B6" s="22" t="s">
        <v>8</v>
      </c>
      <c r="C6" s="7"/>
      <c r="D6" s="15"/>
      <c r="E6" s="23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7" t="s">
        <v>9</v>
      </c>
      <c r="B7" s="21" t="s">
        <v>10</v>
      </c>
      <c r="C7" s="7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7" t="s">
        <v>11</v>
      </c>
      <c r="B8" s="21" t="s">
        <v>12</v>
      </c>
      <c r="C8" s="7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7" t="s">
        <v>13</v>
      </c>
      <c r="B9" s="21" t="s">
        <v>14</v>
      </c>
      <c r="C9" s="7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7" t="s">
        <v>15</v>
      </c>
      <c r="B10" s="21" t="s">
        <v>16</v>
      </c>
      <c r="C10" s="1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7" t="s">
        <v>17</v>
      </c>
      <c r="B11" s="24" t="s">
        <v>18</v>
      </c>
      <c r="C11" s="12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7" t="s">
        <v>19</v>
      </c>
      <c r="B12" s="25"/>
      <c r="C12" s="12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7" t="s">
        <v>20</v>
      </c>
      <c r="B13" s="25"/>
      <c r="C13" s="12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7" t="s">
        <v>21</v>
      </c>
      <c r="B14" s="25"/>
      <c r="C14" s="12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7" t="s">
        <v>22</v>
      </c>
      <c r="B15" s="24" t="s">
        <v>23</v>
      </c>
      <c r="C15" s="1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7" t="s">
        <v>24</v>
      </c>
      <c r="B16" s="26">
        <v>1.3E7</v>
      </c>
      <c r="C16" s="12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</sheetData>
  <mergeCells count="9">
    <mergeCell ref="B15:C15"/>
    <mergeCell ref="B16:C16"/>
    <mergeCell ref="A1:C1"/>
    <mergeCell ref="A2:C2"/>
    <mergeCell ref="C3:C10"/>
    <mergeCell ref="B11:C11"/>
    <mergeCell ref="B12:C12"/>
    <mergeCell ref="B13:C13"/>
    <mergeCell ref="B14:C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3" width="22.63"/>
  </cols>
  <sheetData>
    <row r="1" ht="33.0" customHeight="1">
      <c r="A1" s="1" t="s">
        <v>0</v>
      </c>
    </row>
    <row r="2">
      <c r="A2" s="2" t="s">
        <v>27</v>
      </c>
    </row>
    <row r="3" ht="21.75" customHeight="1">
      <c r="A3" s="27" t="s">
        <v>2</v>
      </c>
      <c r="B3" s="4" t="s">
        <v>28</v>
      </c>
      <c r="C3" s="5"/>
    </row>
    <row r="4" ht="21.75" customHeight="1">
      <c r="A4" s="27" t="s">
        <v>3</v>
      </c>
      <c r="B4" s="4" t="s">
        <v>29</v>
      </c>
      <c r="C4" s="7"/>
    </row>
    <row r="5" ht="21.75" customHeight="1">
      <c r="A5" s="27" t="s">
        <v>5</v>
      </c>
      <c r="B5" s="4" t="s">
        <v>6</v>
      </c>
      <c r="C5" s="7"/>
    </row>
    <row r="6" ht="21.75" customHeight="1">
      <c r="A6" s="27" t="s">
        <v>7</v>
      </c>
      <c r="B6" s="8" t="s">
        <v>30</v>
      </c>
      <c r="C6" s="7"/>
    </row>
    <row r="7" ht="21.75" customHeight="1">
      <c r="A7" s="27" t="s">
        <v>9</v>
      </c>
      <c r="B7" s="28" t="s">
        <v>31</v>
      </c>
      <c r="C7" s="7"/>
    </row>
    <row r="8" ht="21.75" customHeight="1">
      <c r="A8" s="27" t="s">
        <v>11</v>
      </c>
      <c r="B8" s="4" t="s">
        <v>32</v>
      </c>
      <c r="C8" s="7"/>
    </row>
    <row r="9" ht="21.75" customHeight="1">
      <c r="A9" s="27" t="s">
        <v>13</v>
      </c>
      <c r="B9" s="4" t="s">
        <v>33</v>
      </c>
      <c r="C9" s="7"/>
    </row>
    <row r="10" ht="21.75" customHeight="1">
      <c r="A10" s="27" t="s">
        <v>15</v>
      </c>
      <c r="B10" s="4" t="s">
        <v>34</v>
      </c>
      <c r="C10" s="10"/>
    </row>
    <row r="11" ht="21.75" customHeight="1">
      <c r="A11" s="27" t="s">
        <v>17</v>
      </c>
      <c r="B11" s="11" t="s">
        <v>35</v>
      </c>
      <c r="C11" s="12"/>
    </row>
    <row r="12" ht="21.75" customHeight="1">
      <c r="A12" s="27" t="s">
        <v>36</v>
      </c>
      <c r="B12" s="11" t="s">
        <v>37</v>
      </c>
      <c r="C12" s="12"/>
    </row>
    <row r="13" ht="21.75" customHeight="1">
      <c r="A13" s="27" t="s">
        <v>19</v>
      </c>
      <c r="B13" s="11" t="s">
        <v>38</v>
      </c>
      <c r="C13" s="12"/>
    </row>
    <row r="14" ht="21.75" customHeight="1">
      <c r="A14" s="27" t="s">
        <v>39</v>
      </c>
      <c r="B14" s="11" t="s">
        <v>40</v>
      </c>
      <c r="C14" s="12"/>
    </row>
    <row r="15" ht="21.75" customHeight="1">
      <c r="A15" s="27" t="s">
        <v>41</v>
      </c>
      <c r="B15" s="11" t="s">
        <v>42</v>
      </c>
      <c r="C15" s="12"/>
    </row>
    <row r="16" ht="21.75" customHeight="1">
      <c r="A16" s="27" t="s">
        <v>43</v>
      </c>
      <c r="B16" s="11" t="s">
        <v>44</v>
      </c>
      <c r="C16" s="12"/>
    </row>
    <row r="17" ht="21.75" customHeight="1">
      <c r="A17" s="27" t="s">
        <v>45</v>
      </c>
      <c r="B17" s="11" t="s">
        <v>46</v>
      </c>
      <c r="C17" s="12"/>
    </row>
    <row r="18" ht="21.75" customHeight="1">
      <c r="A18" s="27" t="s">
        <v>47</v>
      </c>
      <c r="B18" s="13" t="s">
        <v>48</v>
      </c>
      <c r="C18" s="12"/>
    </row>
    <row r="19" ht="21.75" customHeight="1">
      <c r="A19" s="27" t="s">
        <v>24</v>
      </c>
      <c r="B19" s="13">
        <v>2.5E7</v>
      </c>
      <c r="C19" s="12"/>
    </row>
  </sheetData>
  <mergeCells count="12">
    <mergeCell ref="B15:C15"/>
    <mergeCell ref="B16:C16"/>
    <mergeCell ref="B17:C17"/>
    <mergeCell ref="B18:C18"/>
    <mergeCell ref="B19:C19"/>
    <mergeCell ref="A1:C1"/>
    <mergeCell ref="A2:C2"/>
    <mergeCell ref="C3:C10"/>
    <mergeCell ref="B11:C11"/>
    <mergeCell ref="B12:C12"/>
    <mergeCell ref="B13:C13"/>
    <mergeCell ref="B14:C14"/>
  </mergeCells>
  <hyperlinks>
    <hyperlink r:id="rId1" ref="B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3" width="22.63"/>
  </cols>
  <sheetData>
    <row r="1" ht="33.0" customHeight="1">
      <c r="A1" s="1" t="s">
        <v>0</v>
      </c>
    </row>
    <row r="2">
      <c r="A2" s="2" t="s">
        <v>49</v>
      </c>
    </row>
    <row r="3" ht="21.75" customHeight="1">
      <c r="A3" s="27" t="s">
        <v>2</v>
      </c>
      <c r="B3" s="4" t="s">
        <v>50</v>
      </c>
      <c r="C3" s="5"/>
    </row>
    <row r="4" ht="21.75" customHeight="1">
      <c r="A4" s="27" t="s">
        <v>3</v>
      </c>
      <c r="B4" s="4" t="s">
        <v>51</v>
      </c>
      <c r="C4" s="7"/>
    </row>
    <row r="5" ht="21.75" customHeight="1">
      <c r="A5" s="27" t="s">
        <v>5</v>
      </c>
      <c r="B5" s="4" t="s">
        <v>6</v>
      </c>
      <c r="C5" s="7"/>
    </row>
    <row r="6" ht="21.75" customHeight="1">
      <c r="A6" s="27" t="s">
        <v>7</v>
      </c>
      <c r="B6" s="8" t="s">
        <v>50</v>
      </c>
      <c r="C6" s="7"/>
    </row>
    <row r="7" ht="21.75" customHeight="1">
      <c r="A7" s="27" t="s">
        <v>9</v>
      </c>
      <c r="B7" s="28" t="s">
        <v>31</v>
      </c>
      <c r="C7" s="7"/>
    </row>
    <row r="8" ht="21.75" customHeight="1">
      <c r="A8" s="27" t="s">
        <v>11</v>
      </c>
      <c r="B8" s="4" t="s">
        <v>52</v>
      </c>
      <c r="C8" s="7"/>
    </row>
    <row r="9" ht="21.75" customHeight="1">
      <c r="A9" s="27" t="s">
        <v>13</v>
      </c>
      <c r="B9" s="4" t="s">
        <v>53</v>
      </c>
      <c r="C9" s="7"/>
    </row>
    <row r="10" ht="21.75" customHeight="1">
      <c r="A10" s="27" t="s">
        <v>15</v>
      </c>
      <c r="B10" s="4" t="s">
        <v>54</v>
      </c>
      <c r="C10" s="10"/>
    </row>
    <row r="11" ht="21.75" customHeight="1">
      <c r="A11" s="27" t="s">
        <v>17</v>
      </c>
      <c r="B11" s="11" t="s">
        <v>55</v>
      </c>
      <c r="C11" s="12"/>
    </row>
    <row r="12" ht="21.75" customHeight="1">
      <c r="A12" s="27" t="s">
        <v>19</v>
      </c>
      <c r="B12" s="11" t="s">
        <v>56</v>
      </c>
      <c r="C12" s="12"/>
    </row>
    <row r="13" ht="21.75" customHeight="1">
      <c r="A13" s="27" t="s">
        <v>57</v>
      </c>
      <c r="B13" s="11" t="s">
        <v>58</v>
      </c>
      <c r="C13" s="12"/>
    </row>
    <row r="14" ht="21.75" customHeight="1">
      <c r="A14" s="3" t="s">
        <v>20</v>
      </c>
      <c r="B14" s="11" t="s">
        <v>59</v>
      </c>
      <c r="C14" s="12"/>
    </row>
    <row r="15" ht="21.75" customHeight="1">
      <c r="A15" s="27" t="s">
        <v>22</v>
      </c>
      <c r="B15" s="11" t="s">
        <v>60</v>
      </c>
      <c r="C15" s="12"/>
    </row>
    <row r="16" ht="21.75" customHeight="1">
      <c r="A16" s="27" t="s">
        <v>61</v>
      </c>
      <c r="B16" s="11" t="s">
        <v>62</v>
      </c>
      <c r="C16" s="12"/>
    </row>
    <row r="17" ht="21.75" customHeight="1">
      <c r="A17" s="27" t="s">
        <v>24</v>
      </c>
      <c r="B17" s="13">
        <v>1.5E7</v>
      </c>
      <c r="C17" s="12"/>
    </row>
  </sheetData>
  <mergeCells count="10">
    <mergeCell ref="B15:C15"/>
    <mergeCell ref="B16:C16"/>
    <mergeCell ref="B17:C17"/>
    <mergeCell ref="A1:C1"/>
    <mergeCell ref="A2:C2"/>
    <mergeCell ref="C3:C10"/>
    <mergeCell ref="B11:C11"/>
    <mergeCell ref="B12:C12"/>
    <mergeCell ref="B13:C13"/>
    <mergeCell ref="B14:C14"/>
  </mergeCells>
  <hyperlinks>
    <hyperlink r:id="rId1" ref="B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2.63"/>
    <col customWidth="1" min="3" max="3" width="46.88"/>
    <col hidden="1" min="6" max="6" width="12.63"/>
  </cols>
  <sheetData>
    <row r="1" ht="33.0" customHeight="1">
      <c r="A1" s="1" t="s">
        <v>0</v>
      </c>
    </row>
    <row r="2">
      <c r="A2" s="2" t="s">
        <v>63</v>
      </c>
    </row>
    <row r="3" ht="27.75" customHeight="1">
      <c r="A3" s="27" t="s">
        <v>2</v>
      </c>
      <c r="B3" s="29" t="s">
        <v>64</v>
      </c>
      <c r="C3" s="5"/>
    </row>
    <row r="4" ht="21.75" customHeight="1">
      <c r="A4" s="27" t="s">
        <v>3</v>
      </c>
      <c r="B4" s="29" t="s">
        <v>65</v>
      </c>
      <c r="C4" s="30"/>
    </row>
    <row r="5" ht="21.75" customHeight="1">
      <c r="A5" s="27" t="s">
        <v>5</v>
      </c>
      <c r="B5" s="4" t="s">
        <v>66</v>
      </c>
      <c r="C5" s="30"/>
      <c r="F5" s="31" t="s">
        <v>67</v>
      </c>
    </row>
    <row r="6" ht="51.75" customHeight="1">
      <c r="A6" s="27" t="s">
        <v>7</v>
      </c>
      <c r="B6" s="32" t="s">
        <v>64</v>
      </c>
      <c r="C6" s="30"/>
      <c r="D6" s="33"/>
      <c r="E6" s="33"/>
      <c r="F6" s="34" t="s">
        <v>67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ht="51.75" customHeight="1">
      <c r="A7" s="27" t="s">
        <v>9</v>
      </c>
      <c r="B7" s="35" t="s">
        <v>31</v>
      </c>
      <c r="C7" s="30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 ht="21.75" customHeight="1">
      <c r="A8" s="27" t="s">
        <v>11</v>
      </c>
      <c r="B8" s="4" t="s">
        <v>68</v>
      </c>
      <c r="C8" s="30"/>
    </row>
    <row r="9" ht="21.75" customHeight="1">
      <c r="A9" s="27" t="s">
        <v>13</v>
      </c>
      <c r="B9" s="11" t="s">
        <v>48</v>
      </c>
      <c r="C9" s="12"/>
    </row>
    <row r="10" ht="21.75" customHeight="1">
      <c r="A10" s="27" t="s">
        <v>15</v>
      </c>
      <c r="B10" s="11" t="s">
        <v>69</v>
      </c>
      <c r="C10" s="12"/>
    </row>
    <row r="11" ht="21.75" customHeight="1">
      <c r="A11" s="27" t="s">
        <v>17</v>
      </c>
      <c r="B11" s="11" t="s">
        <v>70</v>
      </c>
      <c r="C11" s="12"/>
    </row>
    <row r="12" ht="21.75" customHeight="1">
      <c r="A12" s="27" t="s">
        <v>19</v>
      </c>
      <c r="B12" s="11" t="s">
        <v>71</v>
      </c>
      <c r="C12" s="12"/>
    </row>
    <row r="13" ht="21.75" customHeight="1">
      <c r="A13" s="27" t="s">
        <v>57</v>
      </c>
      <c r="B13" s="11" t="s">
        <v>72</v>
      </c>
      <c r="C13" s="12"/>
    </row>
    <row r="14" ht="21.75" customHeight="1">
      <c r="A14" s="3" t="s">
        <v>20</v>
      </c>
      <c r="B14" s="11" t="s">
        <v>73</v>
      </c>
      <c r="C14" s="12"/>
    </row>
    <row r="15" ht="21.75" customHeight="1">
      <c r="A15" s="27" t="s">
        <v>24</v>
      </c>
      <c r="B15" s="13">
        <v>3650000.0</v>
      </c>
      <c r="C15" s="12"/>
    </row>
  </sheetData>
  <mergeCells count="9">
    <mergeCell ref="B14:C14"/>
    <mergeCell ref="B15:C15"/>
    <mergeCell ref="A1:C1"/>
    <mergeCell ref="A2:C2"/>
    <mergeCell ref="B9:C9"/>
    <mergeCell ref="B10:C10"/>
    <mergeCell ref="B11:C11"/>
    <mergeCell ref="B12:C12"/>
    <mergeCell ref="B13:C13"/>
  </mergeCells>
  <hyperlinks>
    <hyperlink r:id="rId1" ref="F5"/>
    <hyperlink r:id="rId2" ref="B6"/>
    <hyperlink r:id="rId3" ref="F6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8.88"/>
    <col customWidth="1" min="3" max="3" width="35.13"/>
  </cols>
  <sheetData>
    <row r="1" ht="33.0" customHeight="1">
      <c r="A1" s="1" t="s">
        <v>0</v>
      </c>
    </row>
    <row r="2">
      <c r="A2" s="2" t="s">
        <v>74</v>
      </c>
    </row>
    <row r="3" ht="49.5" customHeight="1">
      <c r="A3" s="27" t="s">
        <v>2</v>
      </c>
      <c r="B3" s="36" t="s">
        <v>75</v>
      </c>
      <c r="C3" s="5"/>
    </row>
    <row r="4" ht="21.75" customHeight="1">
      <c r="A4" s="27" t="s">
        <v>3</v>
      </c>
      <c r="B4" s="29" t="s">
        <v>76</v>
      </c>
      <c r="C4" s="30"/>
    </row>
    <row r="5" ht="21.75" customHeight="1">
      <c r="A5" s="27" t="s">
        <v>5</v>
      </c>
      <c r="B5" s="4" t="s">
        <v>77</v>
      </c>
      <c r="C5" s="30"/>
    </row>
    <row r="6" ht="50.25" customHeight="1">
      <c r="A6" s="27" t="s">
        <v>7</v>
      </c>
      <c r="B6" s="32" t="s">
        <v>78</v>
      </c>
      <c r="C6" s="37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ht="21.75" customHeight="1">
      <c r="A7" s="27" t="s">
        <v>9</v>
      </c>
      <c r="B7" s="38" t="s">
        <v>79</v>
      </c>
      <c r="C7" s="12"/>
    </row>
    <row r="8" ht="21.75" customHeight="1">
      <c r="A8" s="27" t="s">
        <v>11</v>
      </c>
      <c r="B8" s="11" t="s">
        <v>80</v>
      </c>
      <c r="C8" s="12"/>
    </row>
    <row r="9" ht="21.75" customHeight="1">
      <c r="A9" s="27" t="s">
        <v>13</v>
      </c>
      <c r="B9" s="11" t="s">
        <v>81</v>
      </c>
      <c r="C9" s="12"/>
    </row>
    <row r="10" ht="21.75" customHeight="1">
      <c r="A10" s="27" t="s">
        <v>15</v>
      </c>
      <c r="B10" s="11" t="s">
        <v>82</v>
      </c>
      <c r="C10" s="12"/>
    </row>
    <row r="11" ht="21.75" customHeight="1">
      <c r="A11" s="27" t="s">
        <v>17</v>
      </c>
      <c r="B11" s="11" t="s">
        <v>83</v>
      </c>
      <c r="C11" s="12"/>
    </row>
    <row r="12" ht="21.75" customHeight="1">
      <c r="A12" s="27" t="s">
        <v>19</v>
      </c>
      <c r="B12" s="11" t="s">
        <v>84</v>
      </c>
      <c r="C12" s="12"/>
    </row>
    <row r="13" ht="21.75" customHeight="1">
      <c r="A13" s="27" t="s">
        <v>85</v>
      </c>
      <c r="B13" s="11" t="s">
        <v>86</v>
      </c>
      <c r="C13" s="12"/>
    </row>
    <row r="14" ht="21.75" customHeight="1">
      <c r="A14" s="3" t="s">
        <v>20</v>
      </c>
      <c r="B14" s="11" t="s">
        <v>73</v>
      </c>
      <c r="C14" s="12"/>
    </row>
    <row r="15" ht="21.75" customHeight="1">
      <c r="A15" s="27" t="s">
        <v>24</v>
      </c>
      <c r="B15" s="13">
        <v>7250000.0</v>
      </c>
      <c r="C15" s="12"/>
    </row>
  </sheetData>
  <mergeCells count="11">
    <mergeCell ref="B12:C12"/>
    <mergeCell ref="B13:C13"/>
    <mergeCell ref="B14:C14"/>
    <mergeCell ref="B15:C15"/>
    <mergeCell ref="A1:C1"/>
    <mergeCell ref="A2:C2"/>
    <mergeCell ref="B7:C7"/>
    <mergeCell ref="B8:C8"/>
    <mergeCell ref="B9:C9"/>
    <mergeCell ref="B10:C10"/>
    <mergeCell ref="B11:C11"/>
  </mergeCells>
  <hyperlinks>
    <hyperlink r:id="rId1" ref="B6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5.75"/>
    <col customWidth="1" min="3" max="3" width="28.88"/>
  </cols>
  <sheetData>
    <row r="1" ht="33.0" customHeight="1">
      <c r="A1" s="1" t="s">
        <v>0</v>
      </c>
    </row>
    <row r="2">
      <c r="A2" s="2" t="s">
        <v>87</v>
      </c>
    </row>
    <row r="3" ht="28.5" customHeight="1">
      <c r="A3" s="27" t="s">
        <v>2</v>
      </c>
      <c r="B3" s="4" t="s">
        <v>88</v>
      </c>
      <c r="C3" s="30"/>
    </row>
    <row r="4" ht="38.25" customHeight="1">
      <c r="A4" s="27" t="s">
        <v>3</v>
      </c>
      <c r="B4" s="4" t="s">
        <v>89</v>
      </c>
      <c r="C4" s="7"/>
    </row>
    <row r="5" ht="38.25" customHeight="1">
      <c r="A5" s="27" t="s">
        <v>5</v>
      </c>
      <c r="B5" s="4" t="s">
        <v>6</v>
      </c>
      <c r="C5" s="7"/>
      <c r="F5" s="31" t="s">
        <v>90</v>
      </c>
    </row>
    <row r="6" ht="35.25" customHeight="1">
      <c r="A6" s="27" t="s">
        <v>7</v>
      </c>
      <c r="B6" s="39" t="s">
        <v>91</v>
      </c>
      <c r="C6" s="7"/>
      <c r="F6" s="31" t="s">
        <v>92</v>
      </c>
    </row>
    <row r="7" ht="21.75" customHeight="1">
      <c r="A7" s="27" t="s">
        <v>9</v>
      </c>
      <c r="B7" s="38" t="s">
        <v>31</v>
      </c>
      <c r="C7" s="12"/>
      <c r="F7" s="31" t="s">
        <v>92</v>
      </c>
    </row>
    <row r="8" ht="21.75" customHeight="1">
      <c r="A8" s="27" t="s">
        <v>11</v>
      </c>
      <c r="B8" s="11" t="s">
        <v>93</v>
      </c>
      <c r="C8" s="12"/>
    </row>
    <row r="9" ht="21.75" customHeight="1">
      <c r="A9" s="27" t="s">
        <v>13</v>
      </c>
      <c r="B9" s="11" t="s">
        <v>94</v>
      </c>
      <c r="C9" s="12"/>
    </row>
    <row r="10" ht="21.75" customHeight="1">
      <c r="A10" s="27" t="s">
        <v>15</v>
      </c>
      <c r="B10" s="11" t="s">
        <v>95</v>
      </c>
      <c r="C10" s="12"/>
    </row>
    <row r="11" ht="21.75" customHeight="1">
      <c r="A11" s="27" t="s">
        <v>17</v>
      </c>
      <c r="B11" s="11" t="s">
        <v>96</v>
      </c>
      <c r="C11" s="12"/>
    </row>
    <row r="12" ht="21.75" customHeight="1">
      <c r="A12" s="27" t="s">
        <v>19</v>
      </c>
      <c r="B12" s="11" t="s">
        <v>97</v>
      </c>
      <c r="C12" s="12"/>
    </row>
    <row r="13" ht="21.75" customHeight="1">
      <c r="A13" s="3" t="s">
        <v>20</v>
      </c>
      <c r="B13" s="11" t="s">
        <v>73</v>
      </c>
      <c r="C13" s="12"/>
    </row>
    <row r="14" ht="21.75" customHeight="1">
      <c r="A14" s="3" t="s">
        <v>85</v>
      </c>
      <c r="B14" s="11" t="s">
        <v>98</v>
      </c>
      <c r="C14" s="12"/>
    </row>
    <row r="15" ht="21.75" customHeight="1">
      <c r="A15" s="27" t="s">
        <v>24</v>
      </c>
      <c r="B15" s="13">
        <v>7250000.0</v>
      </c>
      <c r="C15" s="12"/>
    </row>
  </sheetData>
  <mergeCells count="12">
    <mergeCell ref="B11:C11"/>
    <mergeCell ref="B12:C12"/>
    <mergeCell ref="B13:C13"/>
    <mergeCell ref="B14:C14"/>
    <mergeCell ref="B15:C15"/>
    <mergeCell ref="A1:C1"/>
    <mergeCell ref="A2:C2"/>
    <mergeCell ref="C3:C6"/>
    <mergeCell ref="B7:C7"/>
    <mergeCell ref="B8:C8"/>
    <mergeCell ref="B9:C9"/>
    <mergeCell ref="B10:C10"/>
  </mergeCells>
  <hyperlinks>
    <hyperlink r:id="rId1" ref="F5"/>
    <hyperlink r:id="rId2" location="polycard_client=search-desktop&amp;be_origin=backend&amp;search_layout=grid&amp;position=13&amp;type=product&amp;tracking_id=35acb690-667d-493d-87ab-6473c3e7e7e5&amp;wid=MLA1806508269&amp;sid=search" ref="B6"/>
    <hyperlink r:id="rId3" location="polycard_client=search-desktop&amp;be_origin=backend&amp;search_layout=grid&amp;position=13&amp;type=product&amp;tracking_id=35acb690-667d-493d-87ab-6473c3e7e7e5&amp;wid=MLA1806508269&amp;sid=search" ref="F6"/>
    <hyperlink r:id="rId4" location="polycard_client=search-desktop&amp;be_origin=backend&amp;search_layout=grid&amp;position=13&amp;type=product&amp;tracking_id=35acb690-667d-493d-87ab-6473c3e7e7e5&amp;wid=MLA1806508269&amp;sid=search" ref="F7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8.0"/>
    <col customWidth="1" min="3" max="3" width="22.63"/>
  </cols>
  <sheetData>
    <row r="1" ht="33.0" customHeight="1">
      <c r="A1" s="1" t="s">
        <v>0</v>
      </c>
    </row>
    <row r="2">
      <c r="A2" s="2" t="s">
        <v>99</v>
      </c>
    </row>
    <row r="3" ht="21.75" customHeight="1">
      <c r="A3" s="27" t="s">
        <v>2</v>
      </c>
      <c r="B3" s="4" t="s">
        <v>100</v>
      </c>
      <c r="C3" s="30"/>
    </row>
    <row r="4" ht="21.75" customHeight="1">
      <c r="A4" s="27" t="s">
        <v>3</v>
      </c>
      <c r="B4" s="4" t="s">
        <v>101</v>
      </c>
      <c r="C4" s="7"/>
    </row>
    <row r="5" ht="21.75" customHeight="1">
      <c r="A5" s="27" t="s">
        <v>5</v>
      </c>
      <c r="B5" s="4" t="s">
        <v>77</v>
      </c>
      <c r="C5" s="7"/>
    </row>
    <row r="6" ht="34.5" customHeight="1">
      <c r="A6" s="27" t="s">
        <v>102</v>
      </c>
      <c r="B6" s="32" t="s">
        <v>103</v>
      </c>
      <c r="C6" s="7"/>
    </row>
    <row r="7" ht="21.75" customHeight="1">
      <c r="A7" s="27" t="s">
        <v>9</v>
      </c>
      <c r="B7" s="38" t="s">
        <v>31</v>
      </c>
      <c r="C7" s="7"/>
    </row>
    <row r="8" ht="21.75" customHeight="1">
      <c r="A8" s="27" t="s">
        <v>11</v>
      </c>
      <c r="B8" s="11" t="s">
        <v>104</v>
      </c>
      <c r="C8" s="10"/>
    </row>
    <row r="9" ht="21.75" customHeight="1">
      <c r="A9" s="27" t="s">
        <v>13</v>
      </c>
      <c r="B9" s="11" t="s">
        <v>105</v>
      </c>
      <c r="C9" s="12"/>
    </row>
    <row r="10" ht="21.75" customHeight="1">
      <c r="A10" s="27" t="s">
        <v>15</v>
      </c>
      <c r="B10" s="11" t="s">
        <v>106</v>
      </c>
      <c r="C10" s="12"/>
    </row>
    <row r="11" ht="21.75" customHeight="1">
      <c r="A11" s="27" t="s">
        <v>17</v>
      </c>
      <c r="B11" s="11" t="s">
        <v>107</v>
      </c>
      <c r="C11" s="12"/>
    </row>
    <row r="12" ht="21.75" customHeight="1">
      <c r="A12" s="27" t="s">
        <v>19</v>
      </c>
      <c r="B12" s="11" t="s">
        <v>108</v>
      </c>
      <c r="C12" s="12"/>
    </row>
    <row r="13" ht="21.75" customHeight="1">
      <c r="A13" s="3" t="s">
        <v>20</v>
      </c>
      <c r="B13" s="11" t="s">
        <v>73</v>
      </c>
      <c r="C13" s="12"/>
    </row>
    <row r="14" ht="21.75" customHeight="1">
      <c r="A14" s="3" t="s">
        <v>109</v>
      </c>
      <c r="B14" s="40" t="s">
        <v>110</v>
      </c>
      <c r="C14" s="12"/>
    </row>
    <row r="15" ht="21.75" customHeight="1">
      <c r="A15" s="27" t="s">
        <v>24</v>
      </c>
      <c r="B15" s="13">
        <v>3625000.0</v>
      </c>
      <c r="C15" s="12"/>
    </row>
  </sheetData>
  <mergeCells count="10">
    <mergeCell ref="B13:C13"/>
    <mergeCell ref="B14:C14"/>
    <mergeCell ref="B15:C15"/>
    <mergeCell ref="A1:C1"/>
    <mergeCell ref="A2:C2"/>
    <mergeCell ref="C3:C8"/>
    <mergeCell ref="B9:C9"/>
    <mergeCell ref="B10:C10"/>
    <mergeCell ref="B11:C11"/>
    <mergeCell ref="B12:C12"/>
  </mergeCells>
  <hyperlinks>
    <hyperlink r:id="rId1" ref="B6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2.5"/>
    <col customWidth="1" min="3" max="3" width="31.25"/>
  </cols>
  <sheetData>
    <row r="1" ht="33.0" customHeight="1">
      <c r="A1" s="1" t="s">
        <v>0</v>
      </c>
    </row>
    <row r="2">
      <c r="A2" s="2" t="s">
        <v>111</v>
      </c>
    </row>
    <row r="3" ht="33.0" customHeight="1">
      <c r="A3" s="27" t="s">
        <v>2</v>
      </c>
      <c r="B3" s="41" t="s">
        <v>112</v>
      </c>
      <c r="C3" s="30"/>
    </row>
    <row r="4" ht="21.75" customHeight="1">
      <c r="A4" s="27" t="s">
        <v>3</v>
      </c>
      <c r="B4" s="41" t="s">
        <v>113</v>
      </c>
      <c r="C4" s="7"/>
    </row>
    <row r="5" ht="21.75" customHeight="1">
      <c r="A5" s="27" t="s">
        <v>5</v>
      </c>
      <c r="B5" s="41" t="s">
        <v>77</v>
      </c>
      <c r="C5" s="7"/>
    </row>
    <row r="6" ht="34.5" customHeight="1">
      <c r="A6" s="27" t="s">
        <v>102</v>
      </c>
      <c r="B6" s="42" t="s">
        <v>114</v>
      </c>
      <c r="C6" s="7"/>
    </row>
    <row r="7" ht="21.75" customHeight="1">
      <c r="A7" s="27" t="s">
        <v>9</v>
      </c>
      <c r="B7" s="38" t="s">
        <v>31</v>
      </c>
      <c r="C7" s="7"/>
    </row>
    <row r="8" ht="21.75" customHeight="1">
      <c r="A8" s="27" t="s">
        <v>11</v>
      </c>
      <c r="B8" s="11" t="s">
        <v>115</v>
      </c>
      <c r="C8" s="10"/>
    </row>
    <row r="9" ht="21.75" customHeight="1">
      <c r="A9" s="27" t="s">
        <v>13</v>
      </c>
      <c r="B9" s="11" t="s">
        <v>116</v>
      </c>
      <c r="C9" s="12"/>
    </row>
    <row r="10" ht="21.75" customHeight="1">
      <c r="A10" s="27" t="s">
        <v>15</v>
      </c>
      <c r="B10" s="11" t="s">
        <v>117</v>
      </c>
      <c r="C10" s="12"/>
    </row>
    <row r="11" ht="21.75" customHeight="1">
      <c r="A11" s="27" t="s">
        <v>17</v>
      </c>
      <c r="B11" s="11" t="s">
        <v>118</v>
      </c>
      <c r="C11" s="12"/>
    </row>
    <row r="12" ht="21.75" customHeight="1">
      <c r="A12" s="27" t="s">
        <v>19</v>
      </c>
      <c r="B12" s="11" t="s">
        <v>119</v>
      </c>
      <c r="C12" s="12"/>
    </row>
    <row r="13" ht="21.75" customHeight="1">
      <c r="A13" s="3" t="s">
        <v>20</v>
      </c>
      <c r="B13" s="11" t="s">
        <v>73</v>
      </c>
      <c r="C13" s="12"/>
    </row>
    <row r="14" ht="21.75" customHeight="1">
      <c r="A14" s="3" t="s">
        <v>85</v>
      </c>
      <c r="B14" s="40" t="s">
        <v>120</v>
      </c>
      <c r="C14" s="12"/>
      <c r="E14" s="43" t="s">
        <v>121</v>
      </c>
      <c r="F14" s="44">
        <f>30*150/1000</f>
        <v>4.5</v>
      </c>
      <c r="G14" s="43" t="s">
        <v>122</v>
      </c>
    </row>
    <row r="15" ht="21.75" customHeight="1">
      <c r="A15" s="27" t="s">
        <v>24</v>
      </c>
      <c r="B15" s="13">
        <v>9000000.0</v>
      </c>
      <c r="C15" s="12"/>
      <c r="F15" s="44">
        <f>F14*60</f>
        <v>270</v>
      </c>
      <c r="G15" s="43" t="s">
        <v>123</v>
      </c>
    </row>
  </sheetData>
  <mergeCells count="10">
    <mergeCell ref="B13:C13"/>
    <mergeCell ref="B14:C14"/>
    <mergeCell ref="B15:C15"/>
    <mergeCell ref="A1:C1"/>
    <mergeCell ref="A2:C2"/>
    <mergeCell ref="C3:C8"/>
    <mergeCell ref="B9:C9"/>
    <mergeCell ref="B10:C10"/>
    <mergeCell ref="B11:C11"/>
    <mergeCell ref="B12:C12"/>
  </mergeCells>
  <hyperlinks>
    <hyperlink r:id="rId1" ref="B6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32.5"/>
    <col customWidth="1" min="3" max="3" width="35.13"/>
  </cols>
  <sheetData>
    <row r="1" ht="33.0" customHeight="1">
      <c r="A1" s="1" t="s">
        <v>0</v>
      </c>
    </row>
    <row r="2">
      <c r="A2" s="2" t="s">
        <v>124</v>
      </c>
    </row>
    <row r="3" ht="33.0" customHeight="1">
      <c r="A3" s="27" t="s">
        <v>2</v>
      </c>
      <c r="B3" s="4" t="s">
        <v>125</v>
      </c>
      <c r="C3" s="30"/>
    </row>
    <row r="4" ht="21.75" customHeight="1">
      <c r="A4" s="27" t="s">
        <v>3</v>
      </c>
      <c r="B4" s="4" t="s">
        <v>126</v>
      </c>
      <c r="C4" s="30"/>
    </row>
    <row r="5" ht="21.75" customHeight="1">
      <c r="A5" s="27" t="s">
        <v>5</v>
      </c>
      <c r="B5" s="4" t="s">
        <v>77</v>
      </c>
      <c r="C5" s="30"/>
    </row>
    <row r="6" ht="21.75" customHeight="1">
      <c r="A6" s="27" t="s">
        <v>102</v>
      </c>
      <c r="B6" s="45" t="s">
        <v>127</v>
      </c>
      <c r="C6" s="30"/>
    </row>
    <row r="7" ht="21.75" customHeight="1">
      <c r="A7" s="27" t="s">
        <v>9</v>
      </c>
      <c r="B7" s="38" t="s">
        <v>31</v>
      </c>
      <c r="C7" s="30"/>
      <c r="E7" s="46"/>
    </row>
    <row r="8" ht="21.75" customHeight="1">
      <c r="A8" s="27" t="s">
        <v>36</v>
      </c>
      <c r="B8" s="38" t="s">
        <v>128</v>
      </c>
      <c r="C8" s="30"/>
      <c r="E8" s="46"/>
    </row>
    <row r="9" ht="21.75" customHeight="1">
      <c r="A9" s="27" t="s">
        <v>129</v>
      </c>
      <c r="B9" s="38" t="s">
        <v>130</v>
      </c>
      <c r="C9" s="12"/>
      <c r="E9" s="46"/>
    </row>
    <row r="10" ht="21.75" customHeight="1">
      <c r="A10" s="27" t="s">
        <v>11</v>
      </c>
      <c r="B10" s="11" t="s">
        <v>131</v>
      </c>
      <c r="C10" s="12"/>
    </row>
    <row r="11" ht="21.75" customHeight="1">
      <c r="A11" s="47" t="s">
        <v>13</v>
      </c>
      <c r="B11" s="11" t="s">
        <v>132</v>
      </c>
      <c r="C11" s="12"/>
    </row>
    <row r="12" ht="21.75" customHeight="1">
      <c r="A12" s="47" t="s">
        <v>15</v>
      </c>
      <c r="B12" s="11" t="s">
        <v>117</v>
      </c>
      <c r="C12" s="12"/>
    </row>
    <row r="13" ht="21.75" customHeight="1">
      <c r="A13" s="27" t="s">
        <v>17</v>
      </c>
      <c r="B13" s="48" t="s">
        <v>133</v>
      </c>
      <c r="C13" s="49"/>
    </row>
    <row r="14" ht="21.75" customHeight="1">
      <c r="A14" s="27" t="s">
        <v>19</v>
      </c>
      <c r="B14" s="11" t="s">
        <v>134</v>
      </c>
      <c r="C14" s="12"/>
    </row>
    <row r="15" ht="21.75" customHeight="1">
      <c r="A15" s="3" t="s">
        <v>20</v>
      </c>
      <c r="B15" s="11" t="s">
        <v>135</v>
      </c>
      <c r="C15" s="12"/>
    </row>
    <row r="16" ht="21.75" customHeight="1">
      <c r="A16" s="27" t="s">
        <v>24</v>
      </c>
      <c r="B16" s="13">
        <v>7.25E7</v>
      </c>
      <c r="C16" s="12"/>
    </row>
  </sheetData>
  <mergeCells count="10">
    <mergeCell ref="B14:C14"/>
    <mergeCell ref="B15:C15"/>
    <mergeCell ref="B16:C16"/>
    <mergeCell ref="A1:C1"/>
    <mergeCell ref="A2:C2"/>
    <mergeCell ref="B9:C9"/>
    <mergeCell ref="B10:C10"/>
    <mergeCell ref="B11:C11"/>
    <mergeCell ref="B12:C12"/>
    <mergeCell ref="B13:C13"/>
  </mergeCells>
  <hyperlinks>
    <hyperlink r:id="rId1" ref="B6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32.5"/>
    <col customWidth="1" min="3" max="3" width="35.13"/>
  </cols>
  <sheetData>
    <row r="1" ht="33.0" customHeight="1">
      <c r="A1" s="1" t="s">
        <v>0</v>
      </c>
      <c r="D1" s="50" t="s">
        <v>136</v>
      </c>
    </row>
    <row r="2">
      <c r="A2" s="2" t="s">
        <v>137</v>
      </c>
    </row>
    <row r="3" ht="33.0" customHeight="1">
      <c r="A3" s="27" t="s">
        <v>2</v>
      </c>
      <c r="B3" s="4" t="s">
        <v>138</v>
      </c>
      <c r="C3" s="30"/>
    </row>
    <row r="4" ht="21.75" customHeight="1">
      <c r="A4" s="27" t="s">
        <v>5</v>
      </c>
      <c r="B4" s="4" t="s">
        <v>139</v>
      </c>
      <c r="C4" s="30"/>
      <c r="G4" s="43" t="s">
        <v>140</v>
      </c>
    </row>
    <row r="5" ht="21.75" customHeight="1">
      <c r="A5" s="27" t="s">
        <v>102</v>
      </c>
      <c r="B5" s="45" t="s">
        <v>141</v>
      </c>
      <c r="C5" s="30"/>
    </row>
    <row r="6" ht="21.75" customHeight="1">
      <c r="A6" s="27" t="s">
        <v>9</v>
      </c>
      <c r="B6" s="38" t="s">
        <v>142</v>
      </c>
      <c r="C6" s="30"/>
    </row>
    <row r="7" ht="21.75" customHeight="1">
      <c r="A7" s="27" t="s">
        <v>36</v>
      </c>
      <c r="B7" s="38"/>
      <c r="C7" s="30"/>
    </row>
    <row r="8" ht="21.75" customHeight="1">
      <c r="A8" s="27" t="s">
        <v>129</v>
      </c>
      <c r="B8" s="38"/>
      <c r="C8" s="12"/>
    </row>
    <row r="9" ht="21.75" customHeight="1">
      <c r="A9" s="27" t="s">
        <v>11</v>
      </c>
      <c r="B9" s="11" t="s">
        <v>143</v>
      </c>
      <c r="C9" s="12"/>
      <c r="E9" s="43" t="s">
        <v>144</v>
      </c>
      <c r="F9" s="43">
        <f>40</f>
        <v>40</v>
      </c>
      <c r="G9" s="43" t="s">
        <v>145</v>
      </c>
    </row>
    <row r="10" ht="21.75" customHeight="1">
      <c r="A10" s="47" t="s">
        <v>13</v>
      </c>
      <c r="B10" s="11" t="s">
        <v>146</v>
      </c>
      <c r="C10" s="12"/>
      <c r="E10" s="43" t="s">
        <v>147</v>
      </c>
      <c r="F10" s="43">
        <v>3.0</v>
      </c>
    </row>
    <row r="11" ht="21.75" customHeight="1">
      <c r="A11" s="27" t="s">
        <v>19</v>
      </c>
      <c r="B11" s="11"/>
      <c r="C11" s="12"/>
      <c r="E11" s="43" t="s">
        <v>121</v>
      </c>
      <c r="F11" s="44">
        <f>F10*F9</f>
        <v>120</v>
      </c>
      <c r="G11" s="43" t="s">
        <v>148</v>
      </c>
    </row>
    <row r="12" ht="21.75" customHeight="1">
      <c r="A12" s="3" t="s">
        <v>20</v>
      </c>
      <c r="B12" s="11"/>
      <c r="C12" s="12"/>
      <c r="E12" s="43" t="s">
        <v>149</v>
      </c>
      <c r="F12" s="43" t="s">
        <v>150</v>
      </c>
    </row>
    <row r="13" ht="21.75" customHeight="1">
      <c r="A13" s="3" t="s">
        <v>85</v>
      </c>
      <c r="B13" s="40"/>
      <c r="C13" s="12"/>
    </row>
    <row r="14" ht="21.75" customHeight="1">
      <c r="A14" s="27" t="s">
        <v>24</v>
      </c>
      <c r="B14" s="13" t="s">
        <v>151</v>
      </c>
      <c r="C14" s="12"/>
    </row>
    <row r="23">
      <c r="A23" s="51" t="s">
        <v>152</v>
      </c>
    </row>
  </sheetData>
  <mergeCells count="9">
    <mergeCell ref="B13:C13"/>
    <mergeCell ref="B14:C14"/>
    <mergeCell ref="A1:C1"/>
    <mergeCell ref="A2:C2"/>
    <mergeCell ref="B8:C8"/>
    <mergeCell ref="B9:C9"/>
    <mergeCell ref="B10:C10"/>
    <mergeCell ref="B11:C11"/>
    <mergeCell ref="B12:C12"/>
  </mergeCells>
  <hyperlinks>
    <hyperlink r:id="rId1" ref="B5"/>
    <hyperlink r:id="rId2" ref="A23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30.0"/>
    <col customWidth="1" min="3" max="3" width="33.0"/>
  </cols>
  <sheetData>
    <row r="1" ht="33.0" customHeight="1">
      <c r="A1" s="1" t="s">
        <v>0</v>
      </c>
    </row>
    <row r="2">
      <c r="A2" s="2" t="s">
        <v>153</v>
      </c>
    </row>
    <row r="3" ht="21.75" customHeight="1">
      <c r="A3" s="3" t="s">
        <v>2</v>
      </c>
      <c r="B3" s="4" t="s">
        <v>154</v>
      </c>
      <c r="C3" s="5"/>
    </row>
    <row r="4" ht="21.75" customHeight="1">
      <c r="A4" s="3" t="s">
        <v>3</v>
      </c>
      <c r="B4" s="4" t="s">
        <v>155</v>
      </c>
      <c r="C4" s="7"/>
    </row>
    <row r="5" ht="21.75" customHeight="1">
      <c r="A5" s="4" t="s">
        <v>5</v>
      </c>
      <c r="B5" s="4" t="s">
        <v>66</v>
      </c>
      <c r="C5" s="7"/>
    </row>
    <row r="6" ht="21.75" customHeight="1">
      <c r="A6" s="4" t="s">
        <v>7</v>
      </c>
      <c r="B6" s="4" t="s">
        <v>154</v>
      </c>
      <c r="C6" s="7"/>
    </row>
    <row r="7" ht="21.75" customHeight="1">
      <c r="A7" s="4" t="s">
        <v>9</v>
      </c>
      <c r="B7" s="4" t="s">
        <v>31</v>
      </c>
      <c r="C7" s="7"/>
    </row>
    <row r="8" ht="21.75" customHeight="1">
      <c r="A8" s="4" t="s">
        <v>156</v>
      </c>
      <c r="B8" s="4" t="s">
        <v>157</v>
      </c>
      <c r="C8" s="7"/>
    </row>
    <row r="9" ht="21.75" customHeight="1">
      <c r="A9" s="3" t="s">
        <v>11</v>
      </c>
      <c r="B9" s="4" t="s">
        <v>158</v>
      </c>
      <c r="C9" s="7"/>
    </row>
    <row r="10" ht="21.75" customHeight="1">
      <c r="A10" s="3" t="s">
        <v>15</v>
      </c>
      <c r="B10" s="4" t="s">
        <v>159</v>
      </c>
      <c r="C10" s="10"/>
    </row>
    <row r="11" ht="21.75" customHeight="1">
      <c r="A11" s="3" t="s">
        <v>17</v>
      </c>
      <c r="B11" s="11" t="s">
        <v>83</v>
      </c>
      <c r="C11" s="12"/>
    </row>
    <row r="12" ht="21.75" customHeight="1">
      <c r="A12" s="3" t="s">
        <v>19</v>
      </c>
      <c r="B12" s="11" t="s">
        <v>160</v>
      </c>
      <c r="C12" s="12"/>
    </row>
    <row r="13" ht="21.75" customHeight="1">
      <c r="A13" s="3" t="s">
        <v>20</v>
      </c>
      <c r="B13" s="11" t="s">
        <v>161</v>
      </c>
      <c r="C13" s="12"/>
    </row>
    <row r="14" ht="21.75" customHeight="1">
      <c r="A14" s="3" t="s">
        <v>22</v>
      </c>
      <c r="B14" s="11" t="s">
        <v>162</v>
      </c>
      <c r="C14" s="12"/>
    </row>
    <row r="15" ht="21.75" customHeight="1">
      <c r="A15" s="3" t="s">
        <v>24</v>
      </c>
      <c r="B15" s="13">
        <v>1.16E7</v>
      </c>
      <c r="C15" s="12"/>
    </row>
  </sheetData>
  <mergeCells count="8">
    <mergeCell ref="A1:C1"/>
    <mergeCell ref="A2:C2"/>
    <mergeCell ref="C3:C10"/>
    <mergeCell ref="B11:C11"/>
    <mergeCell ref="B12:C12"/>
    <mergeCell ref="B13:C13"/>
    <mergeCell ref="B14:C14"/>
    <mergeCell ref="B15:C1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5.63"/>
    <col customWidth="1" min="3" max="3" width="27.75"/>
  </cols>
  <sheetData>
    <row r="1">
      <c r="A1" s="1" t="s">
        <v>0</v>
      </c>
    </row>
    <row r="2">
      <c r="A2" s="2" t="s">
        <v>25</v>
      </c>
    </row>
    <row r="3">
      <c r="A3" s="3" t="s">
        <v>2</v>
      </c>
      <c r="B3" s="4" t="s">
        <v>163</v>
      </c>
      <c r="C3" s="5"/>
    </row>
    <row r="4">
      <c r="A4" s="3" t="s">
        <v>3</v>
      </c>
      <c r="B4" s="4" t="s">
        <v>164</v>
      </c>
      <c r="C4" s="7"/>
    </row>
    <row r="5">
      <c r="A5" s="3" t="s">
        <v>5</v>
      </c>
      <c r="B5" s="4" t="s">
        <v>6</v>
      </c>
      <c r="C5" s="7"/>
    </row>
    <row r="6">
      <c r="A6" s="3" t="s">
        <v>7</v>
      </c>
      <c r="B6" s="8" t="s">
        <v>163</v>
      </c>
      <c r="C6" s="7"/>
    </row>
    <row r="7">
      <c r="A7" s="3" t="s">
        <v>9</v>
      </c>
      <c r="B7" s="4" t="s">
        <v>31</v>
      </c>
      <c r="C7" s="7"/>
    </row>
    <row r="8">
      <c r="A8" s="3" t="s">
        <v>11</v>
      </c>
      <c r="B8" s="4" t="s">
        <v>165</v>
      </c>
      <c r="C8" s="7"/>
    </row>
    <row r="9">
      <c r="A9" s="3" t="s">
        <v>13</v>
      </c>
      <c r="B9" s="4" t="s">
        <v>166</v>
      </c>
      <c r="C9" s="7"/>
    </row>
    <row r="10">
      <c r="A10" s="3" t="s">
        <v>15</v>
      </c>
      <c r="B10" s="11" t="s">
        <v>167</v>
      </c>
      <c r="C10" s="10"/>
    </row>
    <row r="11">
      <c r="A11" s="3" t="s">
        <v>168</v>
      </c>
      <c r="B11" s="11" t="s">
        <v>169</v>
      </c>
      <c r="C11" s="12"/>
    </row>
    <row r="12">
      <c r="A12" s="27" t="s">
        <v>156</v>
      </c>
      <c r="B12" s="11" t="s">
        <v>170</v>
      </c>
      <c r="C12" s="52"/>
    </row>
    <row r="13">
      <c r="A13" s="27" t="s">
        <v>19</v>
      </c>
      <c r="B13" s="11" t="s">
        <v>171</v>
      </c>
      <c r="C13" s="12"/>
    </row>
    <row r="14">
      <c r="A14" s="3" t="s">
        <v>172</v>
      </c>
      <c r="B14" s="11" t="s">
        <v>173</v>
      </c>
      <c r="C14" s="12"/>
    </row>
    <row r="15">
      <c r="A15" s="3" t="s">
        <v>17</v>
      </c>
      <c r="B15" s="11" t="s">
        <v>174</v>
      </c>
      <c r="C15" s="12"/>
    </row>
    <row r="16">
      <c r="A16" s="3" t="s">
        <v>24</v>
      </c>
      <c r="B16" s="13">
        <v>1500000.0</v>
      </c>
      <c r="C16" s="12"/>
    </row>
  </sheetData>
  <mergeCells count="8">
    <mergeCell ref="A1:C1"/>
    <mergeCell ref="A2:C2"/>
    <mergeCell ref="C3:C10"/>
    <mergeCell ref="B11:C11"/>
    <mergeCell ref="B13:C13"/>
    <mergeCell ref="B14:C14"/>
    <mergeCell ref="B15:C15"/>
    <mergeCell ref="B16:C16"/>
  </mergeCells>
  <hyperlinks>
    <hyperlink r:id="rId1" ref="B6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5.0"/>
    <col customWidth="1" min="3" max="3" width="26.38"/>
  </cols>
  <sheetData>
    <row r="1" ht="33.0" customHeight="1">
      <c r="A1" s="1" t="s">
        <v>0</v>
      </c>
    </row>
    <row r="2">
      <c r="A2" s="2" t="s">
        <v>175</v>
      </c>
    </row>
    <row r="3" ht="21.75" customHeight="1">
      <c r="A3" s="3" t="s">
        <v>2</v>
      </c>
      <c r="B3" s="4" t="s">
        <v>176</v>
      </c>
      <c r="C3" s="5"/>
    </row>
    <row r="4" ht="21.75" customHeight="1">
      <c r="A4" s="3" t="s">
        <v>3</v>
      </c>
      <c r="B4" s="4" t="s">
        <v>164</v>
      </c>
      <c r="C4" s="7"/>
    </row>
    <row r="5" ht="21.75" customHeight="1">
      <c r="A5" s="3" t="s">
        <v>5</v>
      </c>
      <c r="B5" s="4" t="s">
        <v>6</v>
      </c>
      <c r="C5" s="7"/>
    </row>
    <row r="6" ht="21.75" customHeight="1">
      <c r="A6" s="3" t="s">
        <v>7</v>
      </c>
      <c r="B6" s="45" t="s">
        <v>176</v>
      </c>
      <c r="C6" s="7"/>
    </row>
    <row r="7" ht="21.75" customHeight="1">
      <c r="A7" s="3" t="s">
        <v>9</v>
      </c>
      <c r="B7" s="4" t="s">
        <v>31</v>
      </c>
      <c r="C7" s="7"/>
    </row>
    <row r="8" ht="21.75" customHeight="1">
      <c r="A8" s="3" t="s">
        <v>11</v>
      </c>
      <c r="B8" s="4" t="s">
        <v>165</v>
      </c>
      <c r="C8" s="7"/>
    </row>
    <row r="9" ht="21.75" customHeight="1">
      <c r="A9" s="3" t="s">
        <v>13</v>
      </c>
      <c r="B9" s="4" t="s">
        <v>166</v>
      </c>
      <c r="C9" s="7"/>
    </row>
    <row r="10" ht="21.75" customHeight="1">
      <c r="A10" s="3" t="s">
        <v>15</v>
      </c>
      <c r="B10" s="11" t="s">
        <v>167</v>
      </c>
      <c r="C10" s="10"/>
    </row>
    <row r="11" ht="21.75" customHeight="1">
      <c r="A11" s="3" t="s">
        <v>168</v>
      </c>
      <c r="B11" s="11" t="s">
        <v>169</v>
      </c>
      <c r="C11" s="12"/>
    </row>
    <row r="12">
      <c r="A12" s="27" t="s">
        <v>156</v>
      </c>
      <c r="B12" s="11" t="s">
        <v>170</v>
      </c>
      <c r="C12" s="52"/>
    </row>
    <row r="13">
      <c r="A13" s="27" t="s">
        <v>19</v>
      </c>
      <c r="B13" s="11" t="s">
        <v>171</v>
      </c>
      <c r="C13" s="12"/>
    </row>
    <row r="14" ht="21.75" customHeight="1">
      <c r="A14" s="3" t="s">
        <v>172</v>
      </c>
      <c r="B14" s="11" t="s">
        <v>173</v>
      </c>
      <c r="C14" s="12"/>
    </row>
    <row r="15" ht="21.75" customHeight="1">
      <c r="A15" s="3" t="s">
        <v>17</v>
      </c>
      <c r="B15" s="11" t="s">
        <v>174</v>
      </c>
      <c r="C15" s="12"/>
    </row>
    <row r="16" ht="21.75" customHeight="1">
      <c r="A16" s="3" t="s">
        <v>24</v>
      </c>
      <c r="B16" s="13">
        <v>1500000.0</v>
      </c>
      <c r="C16" s="12"/>
    </row>
  </sheetData>
  <mergeCells count="8">
    <mergeCell ref="A1:C1"/>
    <mergeCell ref="A2:C2"/>
    <mergeCell ref="C3:C10"/>
    <mergeCell ref="B11:C11"/>
    <mergeCell ref="B13:C13"/>
    <mergeCell ref="B14:C14"/>
    <mergeCell ref="B15:C15"/>
    <mergeCell ref="B16:C16"/>
  </mergeCells>
  <hyperlinks>
    <hyperlink r:id="rId1" location="attr=43" ref="B6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5.0"/>
    <col customWidth="1" min="3" max="3" width="32.63"/>
  </cols>
  <sheetData>
    <row r="1" ht="33.0" customHeight="1">
      <c r="A1" s="1" t="s">
        <v>0</v>
      </c>
    </row>
    <row r="2">
      <c r="A2" s="2" t="s">
        <v>177</v>
      </c>
    </row>
    <row r="3" ht="21.75" customHeight="1">
      <c r="A3" s="3" t="s">
        <v>2</v>
      </c>
      <c r="B3" s="4" t="s">
        <v>178</v>
      </c>
      <c r="C3" s="5"/>
    </row>
    <row r="4" ht="21.75" customHeight="1">
      <c r="A4" s="3" t="s">
        <v>3</v>
      </c>
      <c r="B4" s="4" t="s">
        <v>179</v>
      </c>
      <c r="C4" s="30"/>
    </row>
    <row r="5" ht="21.75" customHeight="1">
      <c r="A5" s="3" t="s">
        <v>5</v>
      </c>
      <c r="B5" s="4" t="s">
        <v>77</v>
      </c>
      <c r="C5" s="30"/>
    </row>
    <row r="6" ht="21.75" customHeight="1">
      <c r="A6" s="3" t="s">
        <v>7</v>
      </c>
      <c r="B6" s="45" t="s">
        <v>180</v>
      </c>
      <c r="C6" s="30"/>
    </row>
    <row r="7" ht="21.75" customHeight="1">
      <c r="A7" s="3" t="s">
        <v>181</v>
      </c>
      <c r="B7" s="4" t="s">
        <v>182</v>
      </c>
      <c r="C7" s="30"/>
    </row>
    <row r="8" ht="21.75" customHeight="1">
      <c r="A8" s="3" t="s">
        <v>183</v>
      </c>
      <c r="B8" s="4" t="s">
        <v>184</v>
      </c>
      <c r="C8" s="30"/>
    </row>
    <row r="9" ht="21.75" customHeight="1">
      <c r="A9" s="3" t="s">
        <v>11</v>
      </c>
      <c r="B9" s="4" t="s">
        <v>185</v>
      </c>
      <c r="C9" s="30"/>
    </row>
    <row r="10" ht="21.75" customHeight="1">
      <c r="A10" s="3" t="s">
        <v>13</v>
      </c>
      <c r="B10" s="4" t="s">
        <v>186</v>
      </c>
      <c r="C10" s="30"/>
    </row>
    <row r="11" ht="21.75" customHeight="1">
      <c r="A11" s="3" t="s">
        <v>15</v>
      </c>
      <c r="B11" s="11" t="s">
        <v>187</v>
      </c>
      <c r="C11" s="12"/>
    </row>
    <row r="12" ht="21.75" customHeight="1">
      <c r="A12" s="3" t="s">
        <v>17</v>
      </c>
      <c r="B12" s="11" t="s">
        <v>188</v>
      </c>
      <c r="C12" s="12"/>
    </row>
    <row r="13" ht="21.75" customHeight="1">
      <c r="A13" s="3" t="s">
        <v>189</v>
      </c>
      <c r="B13" s="11" t="s">
        <v>190</v>
      </c>
      <c r="C13" s="12"/>
    </row>
    <row r="14" ht="21.75" customHeight="1">
      <c r="A14" s="3" t="s">
        <v>191</v>
      </c>
      <c r="B14" s="11" t="s">
        <v>192</v>
      </c>
      <c r="C14" s="12"/>
    </row>
    <row r="15" ht="21.75" customHeight="1">
      <c r="A15" s="3" t="s">
        <v>22</v>
      </c>
      <c r="B15" s="11" t="s">
        <v>193</v>
      </c>
      <c r="C15" s="12"/>
    </row>
    <row r="16" ht="21.75" customHeight="1">
      <c r="A16" s="3" t="s">
        <v>24</v>
      </c>
      <c r="B16" s="13">
        <v>2.32E7</v>
      </c>
      <c r="C16" s="12"/>
    </row>
  </sheetData>
  <mergeCells count="8">
    <mergeCell ref="A1:C1"/>
    <mergeCell ref="A2:C2"/>
    <mergeCell ref="B11:C11"/>
    <mergeCell ref="B12:C12"/>
    <mergeCell ref="B13:C13"/>
    <mergeCell ref="B14:C14"/>
    <mergeCell ref="B15:C15"/>
    <mergeCell ref="B16:C16"/>
  </mergeCells>
  <hyperlinks>
    <hyperlink r:id="rId1" ref="B6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5.0"/>
    <col customWidth="1" min="3" max="3" width="32.63"/>
  </cols>
  <sheetData>
    <row r="1" ht="33.0" customHeight="1">
      <c r="A1" s="1" t="s">
        <v>0</v>
      </c>
    </row>
    <row r="2">
      <c r="A2" s="2" t="s">
        <v>194</v>
      </c>
    </row>
    <row r="3" ht="21.75" customHeight="1">
      <c r="A3" s="3" t="s">
        <v>2</v>
      </c>
      <c r="B3" s="4" t="s">
        <v>178</v>
      </c>
      <c r="C3" s="5"/>
    </row>
    <row r="4" ht="21.75" customHeight="1">
      <c r="A4" s="3" t="s">
        <v>3</v>
      </c>
      <c r="B4" s="4" t="s">
        <v>195</v>
      </c>
      <c r="C4" s="7"/>
    </row>
    <row r="5" ht="21.75" customHeight="1">
      <c r="A5" s="3" t="s">
        <v>5</v>
      </c>
      <c r="B5" s="4" t="s">
        <v>77</v>
      </c>
      <c r="C5" s="7"/>
    </row>
    <row r="6" ht="21.75" customHeight="1">
      <c r="A6" s="3" t="s">
        <v>7</v>
      </c>
      <c r="B6" s="45" t="s">
        <v>196</v>
      </c>
      <c r="C6" s="7"/>
    </row>
    <row r="7" ht="21.75" customHeight="1">
      <c r="A7" s="3" t="s">
        <v>183</v>
      </c>
      <c r="B7" s="4" t="s">
        <v>184</v>
      </c>
      <c r="C7" s="7"/>
    </row>
    <row r="8" ht="21.75" customHeight="1">
      <c r="A8" s="3" t="s">
        <v>11</v>
      </c>
      <c r="B8" s="4" t="s">
        <v>197</v>
      </c>
      <c r="C8" s="7"/>
    </row>
    <row r="9" ht="21.75" customHeight="1">
      <c r="A9" s="3" t="s">
        <v>13</v>
      </c>
      <c r="B9" s="4" t="s">
        <v>198</v>
      </c>
      <c r="C9" s="7"/>
    </row>
    <row r="10" ht="21.75" customHeight="1">
      <c r="A10" s="3" t="s">
        <v>15</v>
      </c>
      <c r="B10" s="11" t="s">
        <v>199</v>
      </c>
      <c r="C10" s="10"/>
    </row>
    <row r="11">
      <c r="A11" s="27" t="s">
        <v>200</v>
      </c>
      <c r="B11" s="53" t="s">
        <v>201</v>
      </c>
      <c r="C11" s="12"/>
    </row>
    <row r="12" ht="21.75" customHeight="1">
      <c r="A12" s="3" t="s">
        <v>22</v>
      </c>
      <c r="B12" s="11" t="s">
        <v>193</v>
      </c>
      <c r="C12" s="12"/>
    </row>
    <row r="13" ht="21.75" customHeight="1">
      <c r="A13" s="3" t="s">
        <v>24</v>
      </c>
      <c r="B13" s="13">
        <v>450000.0</v>
      </c>
      <c r="C13" s="12"/>
    </row>
  </sheetData>
  <mergeCells count="6">
    <mergeCell ref="A1:C1"/>
    <mergeCell ref="A2:C2"/>
    <mergeCell ref="C3:C10"/>
    <mergeCell ref="B11:C11"/>
    <mergeCell ref="B12:C12"/>
    <mergeCell ref="B13:C13"/>
  </mergeCells>
  <hyperlinks>
    <hyperlink r:id="rId1" ref="B6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8.88"/>
    <col customWidth="1" min="3" max="3" width="35.13"/>
  </cols>
  <sheetData>
    <row r="1" ht="33.0" customHeight="1">
      <c r="A1" s="1" t="s">
        <v>0</v>
      </c>
    </row>
    <row r="2">
      <c r="A2" s="2" t="s">
        <v>202</v>
      </c>
    </row>
    <row r="3" ht="49.5" customHeight="1">
      <c r="A3" s="27" t="s">
        <v>2</v>
      </c>
      <c r="B3" s="36" t="s">
        <v>203</v>
      </c>
      <c r="C3" s="5"/>
    </row>
    <row r="4" ht="21.75" customHeight="1">
      <c r="A4" s="27" t="s">
        <v>3</v>
      </c>
      <c r="B4" s="29"/>
      <c r="C4" s="30"/>
    </row>
    <row r="5" ht="21.75" customHeight="1">
      <c r="A5" s="27" t="s">
        <v>5</v>
      </c>
      <c r="B5" s="4"/>
      <c r="C5" s="30"/>
    </row>
    <row r="6" ht="50.25" customHeight="1">
      <c r="A6" s="27" t="s">
        <v>7</v>
      </c>
      <c r="B6" s="54"/>
      <c r="C6" s="37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ht="21.75" customHeight="1">
      <c r="A7" s="27" t="s">
        <v>9</v>
      </c>
      <c r="B7" s="38"/>
      <c r="C7" s="12"/>
    </row>
    <row r="8" ht="21.75" customHeight="1">
      <c r="A8" s="27" t="s">
        <v>11</v>
      </c>
      <c r="B8" s="11" t="s">
        <v>204</v>
      </c>
      <c r="C8" s="12"/>
    </row>
    <row r="9" ht="21.75" customHeight="1">
      <c r="A9" s="27" t="s">
        <v>24</v>
      </c>
      <c r="B9" s="55">
        <v>800.0</v>
      </c>
      <c r="C9" s="12"/>
    </row>
  </sheetData>
  <mergeCells count="5">
    <mergeCell ref="A1:C1"/>
    <mergeCell ref="A2:C2"/>
    <mergeCell ref="B7:C7"/>
    <mergeCell ref="B8:C8"/>
    <mergeCell ref="B9:C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34.75"/>
    <col customWidth="1" min="3" max="3" width="30.88"/>
  </cols>
  <sheetData>
    <row r="1">
      <c r="A1" s="1" t="s">
        <v>0</v>
      </c>
    </row>
    <row r="2">
      <c r="A2" s="2" t="s">
        <v>205</v>
      </c>
    </row>
    <row r="3">
      <c r="A3" s="3" t="s">
        <v>2</v>
      </c>
      <c r="B3" s="4"/>
      <c r="C3" s="5"/>
    </row>
    <row r="4">
      <c r="A4" s="3" t="s">
        <v>3</v>
      </c>
      <c r="B4" s="4"/>
      <c r="C4" s="7"/>
    </row>
    <row r="5">
      <c r="A5" s="3" t="s">
        <v>5</v>
      </c>
      <c r="B5" s="4"/>
      <c r="C5" s="7"/>
    </row>
    <row r="6">
      <c r="A6" s="3" t="s">
        <v>7</v>
      </c>
      <c r="B6" s="56"/>
      <c r="C6" s="7"/>
      <c r="E6" s="57" t="s">
        <v>206</v>
      </c>
    </row>
    <row r="7">
      <c r="A7" s="3" t="s">
        <v>9</v>
      </c>
      <c r="B7" s="4"/>
      <c r="C7" s="7"/>
      <c r="D7" s="43" t="s">
        <v>207</v>
      </c>
      <c r="E7" s="44">
        <f>4</f>
        <v>4</v>
      </c>
    </row>
    <row r="8">
      <c r="A8" s="3" t="s">
        <v>11</v>
      </c>
      <c r="B8" s="4"/>
      <c r="C8" s="7"/>
      <c r="D8" s="43" t="s">
        <v>208</v>
      </c>
      <c r="E8" s="44">
        <f>E7*15</f>
        <v>60</v>
      </c>
    </row>
    <row r="9">
      <c r="A9" s="3" t="s">
        <v>13</v>
      </c>
      <c r="B9" s="4"/>
      <c r="C9" s="7"/>
      <c r="D9" s="43" t="s">
        <v>209</v>
      </c>
      <c r="E9" s="44">
        <f>E8*450/1000</f>
        <v>27</v>
      </c>
    </row>
    <row r="10">
      <c r="A10" s="3" t="s">
        <v>15</v>
      </c>
      <c r="B10" s="11"/>
      <c r="C10" s="10"/>
      <c r="D10" s="43" t="s">
        <v>210</v>
      </c>
      <c r="E10" s="44">
        <f>55/E9</f>
        <v>2.037037037</v>
      </c>
    </row>
    <row r="11">
      <c r="A11" s="3" t="s">
        <v>168</v>
      </c>
      <c r="B11" s="11"/>
      <c r="C11" s="12"/>
    </row>
    <row r="12">
      <c r="A12" s="27" t="s">
        <v>156</v>
      </c>
      <c r="B12" s="11"/>
      <c r="C12" s="52"/>
    </row>
    <row r="13">
      <c r="A13" s="27" t="s">
        <v>19</v>
      </c>
      <c r="B13" s="11"/>
      <c r="C13" s="12"/>
    </row>
    <row r="14">
      <c r="A14" s="3" t="s">
        <v>172</v>
      </c>
      <c r="B14" s="11"/>
      <c r="C14" s="12"/>
    </row>
    <row r="15">
      <c r="A15" s="3" t="s">
        <v>17</v>
      </c>
      <c r="B15" s="11"/>
      <c r="C15" s="12"/>
    </row>
    <row r="16">
      <c r="A16" s="3" t="s">
        <v>24</v>
      </c>
      <c r="B16" s="13"/>
      <c r="C16" s="12"/>
    </row>
  </sheetData>
  <mergeCells count="8">
    <mergeCell ref="A1:C1"/>
    <mergeCell ref="A2:C2"/>
    <mergeCell ref="C3:C10"/>
    <mergeCell ref="B11:C11"/>
    <mergeCell ref="B13:C13"/>
    <mergeCell ref="B14:C14"/>
    <mergeCell ref="B15:C15"/>
    <mergeCell ref="B16:C1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3" width="22.63"/>
  </cols>
  <sheetData>
    <row r="1" ht="33.0" customHeight="1">
      <c r="A1" s="1" t="s">
        <v>0</v>
      </c>
    </row>
    <row r="2">
      <c r="A2" s="2" t="s">
        <v>211</v>
      </c>
    </row>
    <row r="3" ht="21.75" customHeight="1">
      <c r="A3" s="3" t="s">
        <v>2</v>
      </c>
      <c r="B3" s="4"/>
      <c r="C3" s="5"/>
    </row>
    <row r="4" ht="21.75" customHeight="1">
      <c r="A4" s="3" t="s">
        <v>3</v>
      </c>
      <c r="B4" s="4"/>
      <c r="C4" s="7"/>
    </row>
    <row r="5" ht="21.75" customHeight="1">
      <c r="A5" s="3" t="s">
        <v>5</v>
      </c>
      <c r="B5" s="4"/>
      <c r="C5" s="7"/>
    </row>
    <row r="6" ht="21.75" customHeight="1">
      <c r="A6" s="3" t="s">
        <v>7</v>
      </c>
      <c r="B6" s="4"/>
      <c r="C6" s="7"/>
    </row>
    <row r="7" ht="21.75" customHeight="1">
      <c r="A7" s="3" t="s">
        <v>11</v>
      </c>
      <c r="B7" s="4"/>
      <c r="C7" s="7"/>
    </row>
    <row r="8" ht="21.75" customHeight="1">
      <c r="A8" s="3" t="s">
        <v>13</v>
      </c>
      <c r="B8" s="4"/>
      <c r="C8" s="7"/>
    </row>
    <row r="9" ht="21.75" customHeight="1">
      <c r="A9" s="3" t="s">
        <v>15</v>
      </c>
      <c r="B9" s="4"/>
      <c r="C9" s="10"/>
    </row>
    <row r="10" ht="21.75" customHeight="1">
      <c r="A10" s="3" t="s">
        <v>17</v>
      </c>
      <c r="B10" s="11"/>
      <c r="C10" s="12"/>
    </row>
    <row r="11" ht="21.75" customHeight="1">
      <c r="A11" s="3" t="s">
        <v>19</v>
      </c>
      <c r="B11" s="11"/>
      <c r="C11" s="12"/>
    </row>
    <row r="12" ht="21.75" customHeight="1">
      <c r="A12" s="3" t="s">
        <v>20</v>
      </c>
      <c r="B12" s="11"/>
      <c r="C12" s="12"/>
    </row>
    <row r="13" ht="21.75" customHeight="1">
      <c r="A13" s="3" t="s">
        <v>21</v>
      </c>
      <c r="B13" s="11"/>
      <c r="C13" s="12"/>
    </row>
    <row r="14" ht="21.75" customHeight="1">
      <c r="A14" s="3" t="s">
        <v>212</v>
      </c>
      <c r="B14" s="11"/>
      <c r="C14" s="12"/>
    </row>
    <row r="15" ht="21.75" customHeight="1">
      <c r="A15" s="3" t="s">
        <v>22</v>
      </c>
      <c r="B15" s="11"/>
      <c r="C15" s="12"/>
    </row>
    <row r="16" ht="21.75" customHeight="1">
      <c r="A16" s="3" t="s">
        <v>24</v>
      </c>
      <c r="B16" s="13"/>
      <c r="C16" s="12"/>
    </row>
    <row r="17">
      <c r="A17" s="3" t="s">
        <v>213</v>
      </c>
      <c r="B17" s="58"/>
      <c r="C17" s="12"/>
    </row>
  </sheetData>
  <mergeCells count="11">
    <mergeCell ref="B14:C14"/>
    <mergeCell ref="B15:C15"/>
    <mergeCell ref="B16:C16"/>
    <mergeCell ref="B17:C17"/>
    <mergeCell ref="A1:C1"/>
    <mergeCell ref="A2:C2"/>
    <mergeCell ref="C3:C9"/>
    <mergeCell ref="B10:C10"/>
    <mergeCell ref="B11:C11"/>
    <mergeCell ref="B12:C12"/>
    <mergeCell ref="B13:C13"/>
  </mergeCells>
  <drawing r:id="rId1"/>
</worksheet>
</file>