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01" documentId="11_085DC34F1541CCDEE54878D6426F86FB91F581CB" xr6:coauthVersionLast="47" xr6:coauthVersionMax="47" xr10:uidLastSave="{0D942B19-7368-4592-8B4B-EE7282A04690}"/>
  <bookViews>
    <workbookView xWindow="8544" yWindow="1284" windowWidth="13848" windowHeight="101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E8" i="1"/>
  <c r="H10" i="1"/>
  <c r="D4" i="1"/>
  <c r="E4" i="1" s="1"/>
  <c r="E19" i="1"/>
  <c r="D12" i="1"/>
  <c r="E12" i="1" s="1"/>
  <c r="D11" i="1"/>
  <c r="E11" i="1" s="1"/>
  <c r="E13" i="1" s="1"/>
  <c r="D16" i="1"/>
  <c r="D15" i="1"/>
  <c r="E15" i="1" s="1"/>
  <c r="D21" i="1"/>
  <c r="E21" i="1" s="1"/>
  <c r="D20" i="1"/>
  <c r="E20" i="1" s="1"/>
  <c r="E17" i="1" l="1"/>
  <c r="E22" i="1"/>
  <c r="D13" i="1"/>
  <c r="D2" i="1"/>
  <c r="E2" i="1" s="1"/>
  <c r="D14" i="1"/>
  <c r="E14" i="1" s="1"/>
  <c r="E16" i="1" s="1"/>
  <c r="D8" i="1"/>
  <c r="D6" i="1"/>
  <c r="E18" i="1" l="1"/>
  <c r="D10" i="1"/>
  <c r="E6" i="1"/>
  <c r="E10" i="1" s="1"/>
</calcChain>
</file>

<file path=xl/sharedStrings.xml><?xml version="1.0" encoding="utf-8"?>
<sst xmlns="http://schemas.openxmlformats.org/spreadsheetml/2006/main" count="42" uniqueCount="28">
  <si>
    <t>name</t>
  </si>
  <si>
    <t>qtrly</t>
  </si>
  <si>
    <t>shares</t>
  </si>
  <si>
    <t>amount</t>
  </si>
  <si>
    <t>net</t>
  </si>
  <si>
    <t>publish_date</t>
  </si>
  <si>
    <t>xdate</t>
  </si>
  <si>
    <t>paiddate</t>
  </si>
  <si>
    <t>AIMIRT</t>
  </si>
  <si>
    <t>2024-05-15</t>
  </si>
  <si>
    <t>CPNREIT</t>
  </si>
  <si>
    <t>DIF</t>
  </si>
  <si>
    <t>2024-05-14</t>
  </si>
  <si>
    <t>GVREIT</t>
  </si>
  <si>
    <t>2024-02-15</t>
  </si>
  <si>
    <t>IVL</t>
  </si>
  <si>
    <t>2024-05-10</t>
  </si>
  <si>
    <t>TFFIF</t>
  </si>
  <si>
    <t>2024-02-13</t>
  </si>
  <si>
    <t>WHAIR</t>
  </si>
  <si>
    <t>2024-05-13</t>
  </si>
  <si>
    <t>WHART</t>
  </si>
  <si>
    <t>2024-05-09</t>
  </si>
  <si>
    <t>2024-02-20</t>
  </si>
  <si>
    <t>3BBIF</t>
  </si>
  <si>
    <t>SANTI</t>
  </si>
  <si>
    <t>POM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</si>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</sst>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yyyy/mm/dd;@"/>
    <numFmt numFmtId="188" formatCode="&quot;$&quot;#,##0.00"/>
    <numFmt numFmtId="189" formatCode="0.0000"/>
    <numFmt numFmtId="190" formatCode="[$฿-41E]#,##0.00"/>
  </numFmts>
  <fonts count="3" x14ac:knownFonts="1">
    <font>
      <sz val="11"/>
      <color theme="1"/>
      <name val="Tahoma"/>
      <family val="2"/>
      <scheme val="minor"/>
    </font>
    <font>
      <b/>
      <sz val="11"/>
      <name val="Calibri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87" fontId="1" fillId="0" borderId="1" xfId="0" applyNumberFormat="1" applyFont="1" applyBorder="1" applyAlignment="1">
      <alignment horizontal="center" vertical="top"/>
    </xf>
    <xf numFmtId="187" fontId="0" fillId="0" borderId="0" xfId="0" applyNumberFormat="1"/>
    <xf numFmtId="188" fontId="1" fillId="0" borderId="1" xfId="0" applyNumberFormat="1" applyFont="1" applyBorder="1" applyAlignment="1">
      <alignment horizontal="center" vertical="top"/>
    </xf>
    <xf numFmtId="188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189" fontId="1" fillId="0" borderId="1" xfId="0" applyNumberFormat="1" applyFont="1" applyBorder="1" applyAlignment="1">
      <alignment horizontal="center" vertical="top"/>
    </xf>
    <xf numFmtId="189" fontId="0" fillId="0" borderId="0" xfId="0" applyNumberFormat="1"/>
    <xf numFmtId="190" fontId="0" fillId="0" borderId="0" xfId="0" applyNumberFormat="1"/>
    <xf numFmtId="188" fontId="2" fillId="0" borderId="0" xfId="0" applyNumberFormat="1" applyFont="1"/>
    <xf numFmtId="190" fontId="2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E10" sqref="E10"/>
    </sheetView>
  </sheetViews>
  <sheetFormatPr defaultRowHeight="13.8" x14ac:dyDescent="0.25"/>
  <cols>
    <col min="2" max="2" width="8.8984375" style="9"/>
    <col min="3" max="3" width="8.8984375" style="7"/>
    <col min="4" max="4" width="10" style="5" bestFit="1" customWidth="1"/>
    <col min="5" max="5" width="11" style="5" bestFit="1" customWidth="1"/>
    <col min="6" max="6" width="11.8984375" bestFit="1" customWidth="1"/>
    <col min="7" max="8" width="10.296875" style="3" bestFit="1" customWidth="1"/>
  </cols>
  <sheetData>
    <row r="1" spans="1:8" ht="14.4" x14ac:dyDescent="0.25">
      <c r="A1" s="1" t="s">
        <v>0</v>
      </c>
      <c r="B1" s="8" t="s">
        <v>1</v>
      </c>
      <c r="C1" s="6" t="s">
        <v>2</v>
      </c>
      <c r="D1" s="4" t="s">
        <v>3</v>
      </c>
      <c r="E1" s="4" t="s">
        <v>4</v>
      </c>
      <c r="F1" s="1" t="s">
        <v>5</v>
      </c>
      <c r="G1" s="2" t="s">
        <v>6</v>
      </c>
      <c r="H1" s="2" t="s">
        <v>7</v>
      </c>
    </row>
    <row r="2" spans="1:8" x14ac:dyDescent="0.25">
      <c r="A2" t="s">
        <v>10</v>
      </c>
      <c r="B2" s="9">
        <v>0.2505</v>
      </c>
      <c r="C2" s="7">
        <v>55000</v>
      </c>
      <c r="D2" s="5">
        <f>B2*C2</f>
        <v>13777.5</v>
      </c>
      <c r="E2" s="11">
        <f>D2*0.9</f>
        <v>12399.75</v>
      </c>
      <c r="F2" t="s">
        <v>9</v>
      </c>
      <c r="G2" s="3">
        <v>45796</v>
      </c>
      <c r="H2" s="3">
        <v>45812</v>
      </c>
    </row>
    <row r="3" spans="1:8" x14ac:dyDescent="0.25">
      <c r="A3" t="s">
        <v>8</v>
      </c>
      <c r="B3" s="9">
        <v>0.215</v>
      </c>
      <c r="C3" s="7">
        <v>12500</v>
      </c>
      <c r="D3" s="5">
        <v>2687.5</v>
      </c>
      <c r="E3" s="11">
        <v>2418.75</v>
      </c>
      <c r="F3" t="s">
        <v>9</v>
      </c>
      <c r="G3" s="3">
        <v>45796</v>
      </c>
      <c r="H3" s="3">
        <v>45814</v>
      </c>
    </row>
    <row r="4" spans="1:8" x14ac:dyDescent="0.25">
      <c r="A4" t="s">
        <v>21</v>
      </c>
      <c r="B4" s="9">
        <v>0.1915</v>
      </c>
      <c r="C4" s="7">
        <v>20000</v>
      </c>
      <c r="D4" s="5">
        <f>B4*C4</f>
        <v>3830</v>
      </c>
      <c r="E4" s="11">
        <f>D4*0.9</f>
        <v>3447</v>
      </c>
      <c r="F4" t="s">
        <v>22</v>
      </c>
      <c r="G4" s="3">
        <v>45796</v>
      </c>
      <c r="H4" s="3">
        <v>45814</v>
      </c>
    </row>
    <row r="5" spans="1:8" x14ac:dyDescent="0.25">
      <c r="A5" t="s">
        <v>11</v>
      </c>
      <c r="B5" s="9">
        <v>0.22220000000000001</v>
      </c>
      <c r="C5" s="7">
        <v>40000</v>
      </c>
      <c r="D5" s="5">
        <v>8888</v>
      </c>
      <c r="E5" s="11">
        <v>7999.2</v>
      </c>
      <c r="F5" t="s">
        <v>12</v>
      </c>
      <c r="G5" s="3">
        <v>45791</v>
      </c>
      <c r="H5" s="3">
        <v>45817</v>
      </c>
    </row>
    <row r="6" spans="1:8" x14ac:dyDescent="0.25">
      <c r="A6" t="s">
        <v>13</v>
      </c>
      <c r="B6" s="9">
        <v>0.19839999999999999</v>
      </c>
      <c r="C6" s="7">
        <v>75000</v>
      </c>
      <c r="D6" s="5">
        <f>B6*C6</f>
        <v>14880</v>
      </c>
      <c r="E6" s="11">
        <f>D6*0.9</f>
        <v>13392</v>
      </c>
      <c r="F6" t="s">
        <v>14</v>
      </c>
      <c r="G6" s="3">
        <v>45805</v>
      </c>
      <c r="H6" s="3">
        <v>45820</v>
      </c>
    </row>
    <row r="7" spans="1:8" x14ac:dyDescent="0.25">
      <c r="A7" t="s">
        <v>15</v>
      </c>
      <c r="B7" s="9">
        <v>0.17499999999999999</v>
      </c>
      <c r="C7" s="7">
        <v>7200</v>
      </c>
      <c r="D7" s="5">
        <v>1260</v>
      </c>
      <c r="E7" s="11">
        <v>1134</v>
      </c>
      <c r="F7" t="s">
        <v>16</v>
      </c>
      <c r="G7" s="3">
        <v>45804</v>
      </c>
      <c r="H7" s="3">
        <v>45820</v>
      </c>
    </row>
    <row r="8" spans="1:8" x14ac:dyDescent="0.25">
      <c r="A8" t="s">
        <v>17</v>
      </c>
      <c r="B8" s="9">
        <v>0.1176</v>
      </c>
      <c r="C8" s="7">
        <v>20000</v>
      </c>
      <c r="D8" s="5">
        <f>B8*C8</f>
        <v>2352</v>
      </c>
      <c r="E8" s="11">
        <f>D8</f>
        <v>2352</v>
      </c>
      <c r="F8" t="s">
        <v>18</v>
      </c>
      <c r="G8" s="3">
        <v>45805</v>
      </c>
      <c r="H8" s="3">
        <v>45824</v>
      </c>
    </row>
    <row r="9" spans="1:8" x14ac:dyDescent="0.25">
      <c r="A9" t="s">
        <v>19</v>
      </c>
      <c r="B9" s="9">
        <v>0.13250000000000001</v>
      </c>
      <c r="C9" s="7">
        <v>60000</v>
      </c>
      <c r="D9" s="5">
        <f>B9*C9</f>
        <v>7950</v>
      </c>
      <c r="E9" s="11">
        <f>D9*0.9</f>
        <v>7155</v>
      </c>
      <c r="F9" t="s">
        <v>20</v>
      </c>
      <c r="G9" s="3">
        <v>45803</v>
      </c>
      <c r="H9" s="3">
        <v>45833</v>
      </c>
    </row>
    <row r="10" spans="1:8" x14ac:dyDescent="0.25">
      <c r="D10" s="5">
        <f>SUM(D2:D9)</f>
        <v>55625</v>
      </c>
      <c r="E10" s="5">
        <f>SUM(E2:E9)</f>
        <v>50297.7</v>
      </c>
      <c r="H10" s="13">
        <f>E6+E7+E8+E9</f>
        <v>24033</v>
      </c>
    </row>
    <row r="11" spans="1:8" x14ac:dyDescent="0.25">
      <c r="A11" t="s">
        <v>25</v>
      </c>
      <c r="B11" s="9">
        <v>0.2505</v>
      </c>
      <c r="C11" s="7">
        <v>55000</v>
      </c>
      <c r="D11" s="10">
        <f t="shared" ref="D11:D16" si="0">B11*C11</f>
        <v>13777.5</v>
      </c>
      <c r="E11" s="10">
        <f>D11*0.9</f>
        <v>12399.75</v>
      </c>
      <c r="F11" s="3" t="s">
        <v>23</v>
      </c>
      <c r="G11" s="3">
        <v>45796</v>
      </c>
      <c r="H11" s="3">
        <v>45812</v>
      </c>
    </row>
    <row r="12" spans="1:8" x14ac:dyDescent="0.25">
      <c r="A12" t="s">
        <v>26</v>
      </c>
      <c r="B12" s="9">
        <v>0.2505</v>
      </c>
      <c r="C12" s="7">
        <v>24000</v>
      </c>
      <c r="D12" s="10">
        <f t="shared" si="0"/>
        <v>6012</v>
      </c>
      <c r="E12" s="10">
        <f>D12*0.9</f>
        <v>5410.8</v>
      </c>
      <c r="F12" s="3" t="s">
        <v>23</v>
      </c>
      <c r="G12" s="3">
        <v>45796</v>
      </c>
      <c r="H12" s="3">
        <v>45812</v>
      </c>
    </row>
    <row r="13" spans="1:8" x14ac:dyDescent="0.25">
      <c r="A13" t="s">
        <v>27</v>
      </c>
      <c r="B13" s="9">
        <v>1.55E-2</v>
      </c>
      <c r="C13" s="7">
        <v>24000</v>
      </c>
      <c r="D13" s="5">
        <f t="shared" si="0"/>
        <v>372</v>
      </c>
      <c r="E13" s="12">
        <f>E11+E12</f>
        <v>17810.55</v>
      </c>
      <c r="F13" s="3" t="s">
        <v>23</v>
      </c>
      <c r="G13" s="3">
        <v>45796</v>
      </c>
      <c r="H13" s="3">
        <v>45812</v>
      </c>
    </row>
    <row r="14" spans="1:8" x14ac:dyDescent="0.25">
      <c r="A14" t="s">
        <v>25</v>
      </c>
      <c r="B14" s="9">
        <v>1.55E-2</v>
      </c>
      <c r="C14" s="7">
        <v>55000</v>
      </c>
      <c r="D14" s="10">
        <f t="shared" si="0"/>
        <v>852.5</v>
      </c>
      <c r="E14" s="10">
        <f>D14</f>
        <v>852.5</v>
      </c>
      <c r="F14" s="3" t="s">
        <v>23</v>
      </c>
      <c r="G14" s="3">
        <v>45796</v>
      </c>
      <c r="H14" s="3">
        <v>45812</v>
      </c>
    </row>
    <row r="15" spans="1:8" x14ac:dyDescent="0.25">
      <c r="A15" t="s">
        <v>26</v>
      </c>
      <c r="B15" s="9">
        <v>1.55E-2</v>
      </c>
      <c r="C15" s="7">
        <v>24000</v>
      </c>
      <c r="D15" s="10">
        <f t="shared" si="0"/>
        <v>372</v>
      </c>
      <c r="E15" s="10">
        <f>D15</f>
        <v>372</v>
      </c>
      <c r="F15" s="3" t="s">
        <v>23</v>
      </c>
      <c r="G15" s="3">
        <v>45796</v>
      </c>
      <c r="H15" s="3">
        <v>45812</v>
      </c>
    </row>
    <row r="16" spans="1:8" x14ac:dyDescent="0.25">
      <c r="A16" t="s">
        <v>27</v>
      </c>
      <c r="B16" s="9">
        <v>1.55E-2</v>
      </c>
      <c r="C16" s="7">
        <v>79000</v>
      </c>
      <c r="D16" s="10">
        <f t="shared" si="0"/>
        <v>1224.5</v>
      </c>
      <c r="E16" s="12">
        <f>E14+E15</f>
        <v>1224.5</v>
      </c>
      <c r="F16" s="3" t="s">
        <v>23</v>
      </c>
      <c r="G16" s="3">
        <v>45796</v>
      </c>
      <c r="H16" s="3">
        <v>45812</v>
      </c>
    </row>
    <row r="17" spans="1:8" x14ac:dyDescent="0.25">
      <c r="A17" t="s">
        <v>26</v>
      </c>
      <c r="D17" s="10"/>
      <c r="E17" s="10">
        <f>E12+E15</f>
        <v>5782.8</v>
      </c>
      <c r="F17" s="3"/>
    </row>
    <row r="18" spans="1:8" x14ac:dyDescent="0.25">
      <c r="A18" t="s">
        <v>25</v>
      </c>
      <c r="D18" s="10"/>
      <c r="E18" s="10">
        <f>E11+E14</f>
        <v>13252.25</v>
      </c>
      <c r="F18" s="3"/>
    </row>
    <row r="19" spans="1:8" x14ac:dyDescent="0.25">
      <c r="D19" s="10"/>
      <c r="E19" s="10">
        <f>E17+E18</f>
        <v>19035.05</v>
      </c>
      <c r="F19" s="3"/>
    </row>
    <row r="20" spans="1:8" x14ac:dyDescent="0.25">
      <c r="A20" t="s">
        <v>24</v>
      </c>
      <c r="B20" s="9">
        <v>0.16</v>
      </c>
      <c r="C20" s="7">
        <v>120000</v>
      </c>
      <c r="D20" s="5">
        <f>B20*C20</f>
        <v>19200</v>
      </c>
      <c r="E20" s="10">
        <f>D20</f>
        <v>19200</v>
      </c>
      <c r="F20" s="3" t="s">
        <v>23</v>
      </c>
      <c r="G20" s="3">
        <v>45793</v>
      </c>
      <c r="H20" s="3">
        <v>45813</v>
      </c>
    </row>
    <row r="21" spans="1:8" x14ac:dyDescent="0.25">
      <c r="A21" t="s">
        <v>24</v>
      </c>
      <c r="B21" s="9">
        <v>0.16</v>
      </c>
      <c r="C21" s="7">
        <v>30000</v>
      </c>
      <c r="D21" s="5">
        <f>B21*C21</f>
        <v>4800</v>
      </c>
      <c r="E21" s="10">
        <f>D21</f>
        <v>4800</v>
      </c>
      <c r="F21" s="3" t="s">
        <v>23</v>
      </c>
      <c r="G21" s="3">
        <v>45793</v>
      </c>
      <c r="H21" s="3">
        <v>45813</v>
      </c>
    </row>
    <row r="22" spans="1:8" x14ac:dyDescent="0.25">
      <c r="D22" s="10"/>
      <c r="E22" s="12">
        <f>SUM(E20:E21)</f>
        <v>24000</v>
      </c>
      <c r="F22" s="3"/>
    </row>
  </sheetData>
  <sortState xmlns:xlrd2="http://schemas.microsoft.com/office/spreadsheetml/2017/richdata2" ref="A2:H9">
    <sortCondition ref="H2:H9"/>
    <sortCondition ref="A2:A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 Soontarinka</cp:lastModifiedBy>
  <dcterms:created xsi:type="dcterms:W3CDTF">2025-05-18T06:52:46Z</dcterms:created>
  <dcterms:modified xsi:type="dcterms:W3CDTF">2025-09-10T23:28:10Z</dcterms:modified>
</cp:coreProperties>
</file>