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1"/>
  <workbookPr defaultThemeVersion="124226"/>
  <xr:revisionPtr revIDLastSave="67" documentId="11_0BAD87220031921FD2FE31D2F8375B06649CD079" xr6:coauthVersionLast="47" xr6:coauthVersionMax="47" xr10:uidLastSave="{00E93AFF-6795-40D7-8FD5-913D95FE3135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E14" i="1"/>
  <c r="D10" i="1"/>
  <c r="K13" i="1"/>
  <c r="D13" i="1"/>
  <c r="E13" i="1" s="1"/>
  <c r="D2" i="1"/>
  <c r="E2" i="1" s="1"/>
  <c r="K12" i="1"/>
  <c r="D12" i="1"/>
  <c r="E12" i="1" s="1"/>
  <c r="D3" i="1"/>
  <c r="E3" i="1" s="1"/>
  <c r="K3" i="1"/>
  <c r="D9" i="1"/>
  <c r="E9" i="1" s="1"/>
  <c r="I9" i="1"/>
  <c r="K7" i="1"/>
  <c r="K10" i="1"/>
  <c r="K2" i="1"/>
  <c r="K4" i="1"/>
  <c r="K8" i="1"/>
  <c r="K6" i="1"/>
  <c r="K9" i="1"/>
  <c r="K5" i="1"/>
  <c r="E11" i="1"/>
</calcChain>
</file>

<file path=xl/sharedStrings.xml><?xml version="1.0" encoding="utf-8"?>
<sst xmlns="http://schemas.openxmlformats.org/spreadsheetml/2006/main" count="21" uniqueCount="19">
  <si>
    <t>name</t>
  </si>
  <si>
    <t>qtrly</t>
  </si>
  <si>
    <t>shares</t>
  </si>
  <si>
    <t>amount</t>
  </si>
  <si>
    <t>net</t>
  </si>
  <si>
    <t>xdate</t>
  </si>
  <si>
    <t>paiddate</t>
  </si>
  <si>
    <t>cost_amt</t>
  </si>
  <si>
    <t>pct</t>
  </si>
  <si>
    <t>actual</t>
  </si>
  <si>
    <t>CPNREIT</t>
  </si>
  <si>
    <t>JASIF</t>
  </si>
  <si>
    <t>DIF</t>
  </si>
  <si>
    <t>WHART</t>
  </si>
  <si>
    <t>AIMIRT</t>
  </si>
  <si>
    <t>IVL</t>
  </si>
  <si>
    <t>WHAIR</t>
  </si>
  <si>
    <t>GVREIT</t>
  </si>
  <si>
    <t>TFFIF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</si>
</sst>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&quot;฿&quot;#,##0.00"/>
    <numFmt numFmtId="188" formatCode="0.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87" fontId="1" fillId="0" borderId="1" xfId="0" applyNumberFormat="1" applyFont="1" applyBorder="1" applyAlignment="1">
      <alignment horizontal="center" vertical="top"/>
    </xf>
    <xf numFmtId="187" fontId="0" fillId="0" borderId="0" xfId="0" applyNumberFormat="1"/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188" fontId="1" fillId="0" borderId="1" xfId="0" applyNumberFormat="1" applyFont="1" applyBorder="1" applyAlignment="1">
      <alignment horizontal="center" vertical="top"/>
    </xf>
    <xf numFmtId="188" fontId="0" fillId="0" borderId="0" xfId="0" applyNumberFormat="1"/>
    <xf numFmtId="188" fontId="2" fillId="0" borderId="0" xfId="0" applyNumberFormat="1" applyFont="1"/>
    <xf numFmtId="2" fontId="0" fillId="0" borderId="0" xfId="0" applyNumberFormat="1"/>
    <xf numFmtId="188" fontId="3" fillId="0" borderId="0" xfId="0" applyNumberFormat="1" applyFont="1"/>
    <xf numFmtId="187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A10" sqref="A10"/>
    </sheetView>
  </sheetViews>
  <sheetFormatPr defaultRowHeight="15"/>
  <cols>
    <col min="2" max="2" width="9.140625" style="9"/>
    <col min="3" max="3" width="9.140625" style="7"/>
    <col min="4" max="5" width="10.85546875" style="5" bestFit="1" customWidth="1"/>
    <col min="6" max="6" width="15.5703125" style="3" customWidth="1"/>
    <col min="7" max="7" width="11.42578125" style="3" bestFit="1" customWidth="1"/>
    <col min="8" max="8" width="13.7109375" style="5" bestFit="1" customWidth="1"/>
  </cols>
  <sheetData>
    <row r="1" spans="1:11">
      <c r="A1" s="1" t="s">
        <v>0</v>
      </c>
      <c r="B1" s="8" t="s">
        <v>1</v>
      </c>
      <c r="C1" s="6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4" t="s">
        <v>7</v>
      </c>
      <c r="I1" s="1" t="s">
        <v>8</v>
      </c>
      <c r="J1" s="1" t="s">
        <v>9</v>
      </c>
    </row>
    <row r="2" spans="1:11">
      <c r="A2" s="14" t="s">
        <v>10</v>
      </c>
      <c r="B2" s="9">
        <v>0.25700000000000001</v>
      </c>
      <c r="C2" s="7">
        <v>60000</v>
      </c>
      <c r="D2" s="5">
        <f>B2*C2</f>
        <v>15420</v>
      </c>
      <c r="E2" s="13">
        <f>D2*0.9</f>
        <v>13878</v>
      </c>
      <c r="F2" s="3">
        <v>45251</v>
      </c>
      <c r="G2" s="3">
        <v>45267</v>
      </c>
      <c r="H2" s="5">
        <v>1053000</v>
      </c>
      <c r="I2">
        <v>1.32</v>
      </c>
      <c r="J2">
        <v>1</v>
      </c>
      <c r="K2">
        <f>I2*4</f>
        <v>5.28</v>
      </c>
    </row>
    <row r="3" spans="1:11">
      <c r="A3" s="14" t="s">
        <v>11</v>
      </c>
      <c r="B3" s="9">
        <v>0.16</v>
      </c>
      <c r="C3" s="7">
        <v>130000</v>
      </c>
      <c r="D3" s="5">
        <f>B3*C3</f>
        <v>20800</v>
      </c>
      <c r="E3" s="13">
        <f>D3</f>
        <v>20800</v>
      </c>
      <c r="F3" s="3">
        <v>45251</v>
      </c>
      <c r="G3" s="3">
        <v>45266</v>
      </c>
      <c r="H3" s="5">
        <v>1053000</v>
      </c>
      <c r="I3">
        <v>1.32</v>
      </c>
      <c r="J3">
        <v>1</v>
      </c>
      <c r="K3">
        <f>I3*4</f>
        <v>5.28</v>
      </c>
    </row>
    <row r="4" spans="1:11">
      <c r="A4" s="14" t="s">
        <v>12</v>
      </c>
      <c r="B4" s="9">
        <v>0.22639999999999999</v>
      </c>
      <c r="C4" s="7">
        <v>30000</v>
      </c>
      <c r="D4" s="5">
        <v>6792</v>
      </c>
      <c r="E4" s="13">
        <v>6112.8</v>
      </c>
      <c r="F4" s="3">
        <v>45244</v>
      </c>
      <c r="G4" s="3">
        <v>45268</v>
      </c>
      <c r="H4" s="5">
        <v>441000</v>
      </c>
      <c r="I4">
        <v>1.39</v>
      </c>
      <c r="J4">
        <v>1</v>
      </c>
      <c r="K4">
        <f>I4*4</f>
        <v>5.56</v>
      </c>
    </row>
    <row r="5" spans="1:11">
      <c r="A5" s="14" t="s">
        <v>13</v>
      </c>
      <c r="B5" s="9">
        <v>0.25900000000000001</v>
      </c>
      <c r="C5" s="7">
        <v>20000</v>
      </c>
      <c r="D5" s="5">
        <v>5180</v>
      </c>
      <c r="E5" s="13">
        <v>4662</v>
      </c>
      <c r="F5" s="3">
        <v>45254</v>
      </c>
      <c r="G5" s="3">
        <v>45272</v>
      </c>
      <c r="H5" s="5">
        <v>246000</v>
      </c>
      <c r="I5">
        <v>1.9</v>
      </c>
      <c r="J5">
        <v>1</v>
      </c>
      <c r="K5">
        <f>I5*4</f>
        <v>7.6</v>
      </c>
    </row>
    <row r="6" spans="1:11">
      <c r="A6" t="s">
        <v>14</v>
      </c>
      <c r="B6" s="9">
        <v>0.223</v>
      </c>
      <c r="C6" s="7">
        <v>10000</v>
      </c>
      <c r="D6" s="5">
        <v>2230</v>
      </c>
      <c r="E6" s="13">
        <v>2007</v>
      </c>
      <c r="F6" s="3">
        <v>45254</v>
      </c>
      <c r="G6" s="3">
        <v>45273</v>
      </c>
      <c r="H6" s="5">
        <v>110000</v>
      </c>
      <c r="I6">
        <v>1.82</v>
      </c>
      <c r="J6">
        <v>1</v>
      </c>
      <c r="K6">
        <f>I6*4</f>
        <v>7.28</v>
      </c>
    </row>
    <row r="7" spans="1:11">
      <c r="A7" s="14" t="s">
        <v>15</v>
      </c>
      <c r="B7" s="9">
        <v>0.25</v>
      </c>
      <c r="C7" s="7">
        <v>7200</v>
      </c>
      <c r="D7" s="5">
        <v>1800</v>
      </c>
      <c r="E7" s="13">
        <v>1620</v>
      </c>
      <c r="F7" s="3">
        <v>45259</v>
      </c>
      <c r="G7" s="3">
        <v>45274</v>
      </c>
      <c r="H7" s="5">
        <v>288000</v>
      </c>
      <c r="I7">
        <v>0.56000000000000005</v>
      </c>
      <c r="J7">
        <v>1</v>
      </c>
      <c r="K7">
        <f>I7*4</f>
        <v>2.2400000000000002</v>
      </c>
    </row>
    <row r="8" spans="1:11">
      <c r="A8" s="14" t="s">
        <v>16</v>
      </c>
      <c r="B8" s="9">
        <v>0.13689999999999999</v>
      </c>
      <c r="C8" s="7">
        <v>50000</v>
      </c>
      <c r="D8" s="5">
        <v>6845</v>
      </c>
      <c r="E8" s="13">
        <v>6160.5</v>
      </c>
      <c r="F8" s="3">
        <v>45254</v>
      </c>
      <c r="G8" s="3">
        <v>45280</v>
      </c>
      <c r="H8" s="5">
        <v>435000</v>
      </c>
      <c r="I8">
        <v>1.42</v>
      </c>
      <c r="J8">
        <v>1</v>
      </c>
      <c r="K8">
        <f>I8*4</f>
        <v>5.68</v>
      </c>
    </row>
    <row r="9" spans="1:11">
      <c r="A9" s="14" t="s">
        <v>17</v>
      </c>
      <c r="B9" s="10">
        <v>0.19109999999999999</v>
      </c>
      <c r="C9" s="7">
        <v>60000</v>
      </c>
      <c r="D9" s="5">
        <f>B9*C9</f>
        <v>11466</v>
      </c>
      <c r="E9" s="13">
        <f>D9*0.9</f>
        <v>10319.4</v>
      </c>
      <c r="F9" s="3">
        <v>45272</v>
      </c>
      <c r="G9" s="3">
        <v>45285</v>
      </c>
      <c r="H9" s="5">
        <v>474000</v>
      </c>
      <c r="I9" s="11">
        <f>E9/H9*100</f>
        <v>2.1770886075949369</v>
      </c>
      <c r="J9">
        <v>1</v>
      </c>
      <c r="K9" s="11">
        <f>I9*4</f>
        <v>8.7083544303797478</v>
      </c>
    </row>
    <row r="10" spans="1:11">
      <c r="A10" s="14" t="s">
        <v>18</v>
      </c>
      <c r="B10" s="12">
        <v>0.1057</v>
      </c>
      <c r="C10" s="7">
        <v>22500</v>
      </c>
      <c r="D10" s="5">
        <f>B10*C10</f>
        <v>2378.25</v>
      </c>
      <c r="E10" s="13">
        <f>D10</f>
        <v>2378.25</v>
      </c>
      <c r="F10" s="3">
        <v>45272</v>
      </c>
      <c r="G10" s="3">
        <v>45288</v>
      </c>
      <c r="H10" s="5">
        <v>166500</v>
      </c>
      <c r="I10">
        <v>1.22</v>
      </c>
      <c r="J10">
        <v>1</v>
      </c>
      <c r="K10">
        <f>I10*4</f>
        <v>4.88</v>
      </c>
    </row>
    <row r="11" spans="1:11">
      <c r="E11" s="5">
        <f>SUM(E2:E10)</f>
        <v>67937.95</v>
      </c>
    </row>
    <row r="12" spans="1:11">
      <c r="A12" t="s">
        <v>11</v>
      </c>
      <c r="B12" s="9">
        <v>0.16</v>
      </c>
      <c r="C12" s="7">
        <v>30000</v>
      </c>
      <c r="D12" s="5">
        <f>B12*C12</f>
        <v>4800</v>
      </c>
      <c r="E12" s="5">
        <f>D12</f>
        <v>4800</v>
      </c>
      <c r="F12" s="3">
        <v>45251</v>
      </c>
      <c r="G12" s="3">
        <v>45267</v>
      </c>
      <c r="H12" s="5">
        <v>1053000</v>
      </c>
      <c r="I12">
        <v>1.32</v>
      </c>
      <c r="J12">
        <v>1</v>
      </c>
      <c r="K12">
        <f>I12*4</f>
        <v>5.28</v>
      </c>
    </row>
    <row r="13" spans="1:11">
      <c r="A13" t="s">
        <v>10</v>
      </c>
      <c r="B13" s="9">
        <v>0.25700000000000001</v>
      </c>
      <c r="C13" s="7">
        <v>24000</v>
      </c>
      <c r="D13" s="5">
        <f>B13*C13</f>
        <v>6168</v>
      </c>
      <c r="E13" s="5">
        <f>D13*0.9</f>
        <v>5551.2</v>
      </c>
      <c r="F13" s="3">
        <v>45251</v>
      </c>
      <c r="G13" s="3">
        <v>45267</v>
      </c>
      <c r="H13" s="5">
        <v>1053000</v>
      </c>
      <c r="I13">
        <v>1.32</v>
      </c>
      <c r="J13">
        <v>1</v>
      </c>
      <c r="K13">
        <f>I13*4</f>
        <v>5.28</v>
      </c>
    </row>
    <row r="14" spans="1:11">
      <c r="E14" s="5">
        <f>E2+E13</f>
        <v>19429.2</v>
      </c>
    </row>
  </sheetData>
  <sortState xmlns:xlrd2="http://schemas.microsoft.com/office/spreadsheetml/2017/richdata2" ref="A2:K10">
    <sortCondition ref="G2:G10"/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Soontarinka</cp:lastModifiedBy>
  <cp:revision/>
  <dcterms:created xsi:type="dcterms:W3CDTF">2023-11-17T04:13:02Z</dcterms:created>
  <dcterms:modified xsi:type="dcterms:W3CDTF">2023-12-27T09:43:09Z</dcterms:modified>
  <cp:category/>
  <cp:contentStatus/>
</cp:coreProperties>
</file>