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G2PEPF0001A895\EXCELCNV\617d5350-633b-4463-8b3d-ecd6955c301a\"/>
    </mc:Choice>
  </mc:AlternateContent>
  <xr:revisionPtr revIDLastSave="400" documentId="8_{9CE7D71F-AD61-4892-8F56-81070543F4CC}" xr6:coauthVersionLast="47" xr6:coauthVersionMax="47" xr10:uidLastSave="{05F41D8A-68BB-42A6-9676-ED9AC5DF780B}"/>
  <bookViews>
    <workbookView xWindow="-60" yWindow="-60" windowWidth="15480" windowHeight="11640" firstSheet="1" activeTab="1" xr2:uid="{00000000-000D-0000-FFFF-FFFF00000000}"/>
  </bookViews>
  <sheets>
    <sheet name="xd date" sheetId="1" r:id="rId1"/>
    <sheet name="pay d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14" i="1"/>
  <c r="E14" i="1" s="1"/>
  <c r="E22" i="2"/>
  <c r="D18" i="1"/>
  <c r="E18" i="1" s="1"/>
  <c r="D24" i="1"/>
  <c r="E24" i="1" s="1"/>
  <c r="E19" i="2"/>
  <c r="D16" i="1"/>
  <c r="E16" i="1" s="1"/>
  <c r="E14" i="2"/>
  <c r="D36" i="2"/>
  <c r="E36" i="2" s="1"/>
  <c r="D24" i="2"/>
  <c r="E24" i="2" s="1"/>
  <c r="D25" i="1"/>
  <c r="E25" i="1" s="1"/>
  <c r="D8" i="1"/>
  <c r="E8" i="1" s="1"/>
  <c r="D13" i="1"/>
  <c r="E13" i="1" s="1"/>
  <c r="D9" i="1"/>
  <c r="E9" i="1" s="1"/>
  <c r="D11" i="1"/>
  <c r="E11" i="1" s="1"/>
  <c r="D4" i="1"/>
  <c r="D7" i="1"/>
  <c r="E7" i="1" s="1"/>
  <c r="D35" i="2"/>
  <c r="E35" i="2" s="1"/>
  <c r="D34" i="2"/>
  <c r="E34" i="2" s="1"/>
  <c r="D31" i="2"/>
  <c r="E31" i="2" s="1"/>
  <c r="D6" i="2"/>
  <c r="E6" i="2" s="1"/>
  <c r="D10" i="2"/>
  <c r="E10" i="2" s="1"/>
  <c r="D16" i="2"/>
  <c r="E16" i="2" s="1"/>
  <c r="D19" i="1"/>
  <c r="E19" i="1" s="1"/>
  <c r="D21" i="1"/>
  <c r="E21" i="1" s="1"/>
  <c r="D28" i="1"/>
  <c r="E28" i="1" s="1"/>
  <c r="D20" i="2"/>
  <c r="E20" i="2" s="1"/>
  <c r="D25" i="2"/>
  <c r="E25" i="2" s="1"/>
  <c r="D30" i="1"/>
  <c r="E30" i="1" s="1"/>
  <c r="D27" i="1"/>
  <c r="E27" i="1" s="1"/>
  <c r="D27" i="2"/>
  <c r="E27" i="2" s="1"/>
  <c r="D30" i="2"/>
  <c r="E30" i="2" s="1"/>
  <c r="D15" i="1"/>
  <c r="E15" i="1" s="1"/>
  <c r="D19" i="2"/>
  <c r="D2" i="1"/>
  <c r="E2" i="1" s="1"/>
  <c r="I2" i="1" s="1"/>
  <c r="D28" i="2"/>
  <c r="E28" i="2" s="1"/>
  <c r="D29" i="1"/>
  <c r="E29" i="1" s="1"/>
  <c r="D8" i="2"/>
  <c r="E8" i="2" s="1"/>
  <c r="D23" i="2"/>
  <c r="E23" i="2" s="1"/>
  <c r="D10" i="1"/>
  <c r="E10" i="1" s="1"/>
  <c r="D29" i="2"/>
  <c r="D14" i="2"/>
  <c r="D26" i="2"/>
  <c r="E26" i="2" s="1"/>
  <c r="D26" i="1"/>
  <c r="E26" i="1" s="1"/>
  <c r="D12" i="1"/>
  <c r="E12" i="1" s="1"/>
  <c r="D21" i="2"/>
  <c r="E21" i="2" s="1"/>
  <c r="D22" i="2"/>
  <c r="D18" i="2"/>
  <c r="E18" i="2" s="1"/>
  <c r="D17" i="1"/>
  <c r="E17" i="1" s="1"/>
  <c r="D7" i="2"/>
  <c r="E7" i="2" s="1"/>
  <c r="D9" i="2"/>
  <c r="E9" i="2" s="1"/>
  <c r="D11" i="2"/>
  <c r="E11" i="2" s="1"/>
  <c r="D15" i="2"/>
  <c r="E15" i="2" s="1"/>
  <c r="D5" i="2"/>
  <c r="E5" i="2" s="1"/>
  <c r="D3" i="2"/>
  <c r="D2" i="2"/>
  <c r="E2" i="2" s="1"/>
  <c r="D4" i="2"/>
  <c r="E4" i="2" s="1"/>
  <c r="D12" i="2"/>
  <c r="E12" i="2" s="1"/>
  <c r="D6" i="1"/>
  <c r="E6" i="1" s="1"/>
  <c r="D5" i="1"/>
  <c r="E5" i="1" s="1"/>
  <c r="D3" i="1"/>
  <c r="E3" i="1" s="1"/>
  <c r="D22" i="1"/>
  <c r="E22" i="1" s="1"/>
  <c r="K31" i="2" l="1"/>
  <c r="K32" i="2" s="1"/>
  <c r="K13" i="2"/>
  <c r="K9" i="2"/>
  <c r="I2" i="2"/>
  <c r="E32" i="2"/>
  <c r="E32" i="1"/>
</calcChain>
</file>

<file path=xl/sharedStrings.xml><?xml version="1.0" encoding="utf-8"?>
<sst xmlns="http://schemas.openxmlformats.org/spreadsheetml/2006/main" count="83" uniqueCount="39">
  <si>
    <t>name</t>
  </si>
  <si>
    <t>qtrly</t>
  </si>
  <si>
    <t>shares</t>
  </si>
  <si>
    <t>amount</t>
  </si>
  <si>
    <t>net</t>
  </si>
  <si>
    <t>xdate</t>
  </si>
  <si>
    <t>paiddate</t>
  </si>
  <si>
    <t>cost_amt</t>
  </si>
  <si>
    <t>pct</t>
  </si>
  <si>
    <t>actual</t>
  </si>
  <si>
    <t>DIF</t>
  </si>
  <si>
    <t>PTTGC</t>
  </si>
  <si>
    <t>GVREIT</t>
  </si>
  <si>
    <t>CPNREIT</t>
  </si>
  <si>
    <t>ASK</t>
  </si>
  <si>
    <t>JASIF</t>
  </si>
  <si>
    <t>WHAIR</t>
  </si>
  <si>
    <t>WHART</t>
  </si>
  <si>
    <t>PTG</t>
  </si>
  <si>
    <t>TFFIF</t>
  </si>
  <si>
    <t>ASP</t>
  </si>
  <si>
    <t>AIMIRT</t>
  </si>
  <si>
    <t>RCL</t>
  </si>
  <si>
    <t>AH</t>
  </si>
  <si>
    <t>MCS</t>
  </si>
  <si>
    <t>SYNEX</t>
  </si>
  <si>
    <t>KCE</t>
  </si>
  <si>
    <t>SCC</t>
  </si>
  <si>
    <t>TMT</t>
  </si>
  <si>
    <t>JMART</t>
  </si>
  <si>
    <t>JMT</t>
  </si>
  <si>
    <t>STA</t>
  </si>
  <si>
    <t>NER</t>
  </si>
  <si>
    <t>IVL</t>
  </si>
  <si>
    <t>ORI</t>
  </si>
  <si>
    <t>TOA</t>
  </si>
  <si>
    <t>AWC</t>
  </si>
  <si>
    <t>BCH</t>
  </si>
  <si>
    <t>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</si>
</sst>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&quot;฿&quot;#,##0.00"/>
    <numFmt numFmtId="188" formatCode="0.0000"/>
    <numFmt numFmtId="189" formatCode="yyyy\-mm\-dd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6" fillId="0" borderId="0" xfId="0" applyFont="1"/>
    <xf numFmtId="3" fontId="16" fillId="0" borderId="0" xfId="0" applyNumberFormat="1" applyFont="1"/>
    <xf numFmtId="3" fontId="0" fillId="0" borderId="0" xfId="0" applyNumberFormat="1"/>
    <xf numFmtId="187" fontId="16" fillId="0" borderId="0" xfId="0" applyNumberFormat="1" applyFont="1"/>
    <xf numFmtId="187" fontId="0" fillId="0" borderId="0" xfId="0" applyNumberFormat="1"/>
    <xf numFmtId="188" fontId="16" fillId="0" borderId="0" xfId="0" applyNumberFormat="1" applyFont="1"/>
    <xf numFmtId="188" fontId="0" fillId="0" borderId="0" xfId="0" applyNumberFormat="1"/>
    <xf numFmtId="3" fontId="19" fillId="0" borderId="0" xfId="0" applyNumberFormat="1" applyFont="1"/>
    <xf numFmtId="189" fontId="16" fillId="0" borderId="0" xfId="0" applyNumberFormat="1" applyFont="1"/>
    <xf numFmtId="189" fontId="0" fillId="0" borderId="0" xfId="0" applyNumberFormat="1"/>
    <xf numFmtId="188" fontId="14" fillId="0" borderId="0" xfId="0" applyNumberFormat="1" applyFont="1"/>
    <xf numFmtId="10" fontId="0" fillId="0" borderId="0" xfId="0" applyNumberFormat="1"/>
    <xf numFmtId="188" fontId="20" fillId="0" borderId="0" xfId="0" applyNumberFormat="1" applyFont="1"/>
    <xf numFmtId="188" fontId="18" fillId="0" borderId="0" xfId="0" applyNumberFormat="1" applyFont="1"/>
    <xf numFmtId="188" fontId="19" fillId="0" borderId="0" xfId="0" applyNumberFormat="1" applyFont="1"/>
    <xf numFmtId="189" fontId="21" fillId="0" borderId="0" xfId="0" applyNumberFormat="1" applyFont="1"/>
    <xf numFmtId="189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22" workbookViewId="0">
      <selection activeCell="A31" sqref="A31:XFD31"/>
    </sheetView>
  </sheetViews>
  <sheetFormatPr defaultRowHeight="15"/>
  <cols>
    <col min="2" max="2" width="9.140625" style="8"/>
    <col min="3" max="3" width="10.42578125" style="4" bestFit="1" customWidth="1"/>
    <col min="4" max="4" width="10.85546875" style="6" bestFit="1" customWidth="1"/>
    <col min="5" max="5" width="12.85546875" style="6" customWidth="1"/>
    <col min="6" max="6" width="11.28515625" style="11" customWidth="1"/>
    <col min="7" max="7" width="12.28515625" style="11" customWidth="1"/>
    <col min="8" max="8" width="13.7109375" style="6" bestFit="1" customWidth="1"/>
    <col min="11" max="11" width="11.140625" style="11" bestFit="1" customWidth="1"/>
    <col min="12" max="12" width="11.28515625" style="11" customWidth="1"/>
  </cols>
  <sheetData>
    <row r="1" spans="1:12" s="2" customFormat="1">
      <c r="A1" s="2" t="s">
        <v>0</v>
      </c>
      <c r="B1" s="7" t="s">
        <v>1</v>
      </c>
      <c r="C1" s="3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5" t="s">
        <v>7</v>
      </c>
      <c r="I1" s="2" t="s">
        <v>8</v>
      </c>
      <c r="J1" s="2" t="s">
        <v>9</v>
      </c>
      <c r="K1" s="10"/>
      <c r="L1" s="10"/>
    </row>
    <row r="2" spans="1:12">
      <c r="A2" t="s">
        <v>10</v>
      </c>
      <c r="B2" s="12">
        <v>0.22639999999999999</v>
      </c>
      <c r="C2" s="4">
        <v>30000</v>
      </c>
      <c r="D2" s="6">
        <f>B2*C2</f>
        <v>6792</v>
      </c>
      <c r="E2" s="6">
        <f>D2*0.9</f>
        <v>6112.8</v>
      </c>
      <c r="F2" s="10">
        <v>45330</v>
      </c>
      <c r="G2" s="10">
        <v>45355</v>
      </c>
      <c r="H2" s="6">
        <v>441000</v>
      </c>
      <c r="I2" s="13">
        <f>E2/H2</f>
        <v>1.3861224489795919E-2</v>
      </c>
      <c r="J2">
        <v>1</v>
      </c>
    </row>
    <row r="3" spans="1:12">
      <c r="A3" t="s">
        <v>11</v>
      </c>
      <c r="B3" s="15">
        <v>0.75</v>
      </c>
      <c r="C3" s="4">
        <v>6000</v>
      </c>
      <c r="D3" s="6">
        <f>B3*C3</f>
        <v>4500</v>
      </c>
      <c r="E3" s="6">
        <f>D3*0.9</f>
        <v>4050</v>
      </c>
      <c r="F3" s="10">
        <v>45345</v>
      </c>
      <c r="G3" s="11">
        <v>45406</v>
      </c>
      <c r="H3" s="6">
        <v>388500</v>
      </c>
      <c r="I3">
        <v>0.35</v>
      </c>
      <c r="J3">
        <v>1</v>
      </c>
    </row>
    <row r="4" spans="1:12">
      <c r="A4" t="s">
        <v>12</v>
      </c>
      <c r="B4" s="15">
        <v>0.2044</v>
      </c>
      <c r="C4" s="4">
        <v>66000</v>
      </c>
      <c r="D4" s="6">
        <f>B4*C4</f>
        <v>13490.4</v>
      </c>
      <c r="E4" s="6">
        <v>12141.36</v>
      </c>
      <c r="F4" s="11">
        <v>45349</v>
      </c>
      <c r="G4" s="10">
        <v>45364</v>
      </c>
      <c r="H4" s="6">
        <v>474000</v>
      </c>
      <c r="I4">
        <v>2.2599999999999998</v>
      </c>
      <c r="J4">
        <v>1</v>
      </c>
    </row>
    <row r="5" spans="1:12">
      <c r="A5" t="s">
        <v>13</v>
      </c>
      <c r="B5" s="15">
        <v>0.25700000000000001</v>
      </c>
      <c r="C5" s="4">
        <v>60000</v>
      </c>
      <c r="D5" s="6">
        <f>B5*C5</f>
        <v>15420</v>
      </c>
      <c r="E5" s="6">
        <f>D5*0.9</f>
        <v>13878</v>
      </c>
      <c r="F5" s="10">
        <v>45350</v>
      </c>
      <c r="G5" s="11">
        <v>45366</v>
      </c>
      <c r="H5" s="6">
        <v>1053000</v>
      </c>
      <c r="I5">
        <v>0.31</v>
      </c>
      <c r="J5">
        <v>1</v>
      </c>
    </row>
    <row r="6" spans="1:12">
      <c r="A6" t="s">
        <v>14</v>
      </c>
      <c r="B6" s="12">
        <v>1.1599999999999999</v>
      </c>
      <c r="C6" s="9">
        <v>4500</v>
      </c>
      <c r="D6" s="6">
        <f>B6*C6</f>
        <v>5220</v>
      </c>
      <c r="E6" s="6">
        <f>D6*0.9</f>
        <v>4698</v>
      </c>
      <c r="F6" s="10">
        <v>45351</v>
      </c>
      <c r="G6" s="11">
        <v>45412</v>
      </c>
      <c r="H6" s="6">
        <v>139500</v>
      </c>
      <c r="I6">
        <v>4.18</v>
      </c>
      <c r="J6">
        <v>1</v>
      </c>
    </row>
    <row r="7" spans="1:12">
      <c r="A7" t="s">
        <v>15</v>
      </c>
      <c r="B7" s="8">
        <v>0.16</v>
      </c>
      <c r="C7" s="4">
        <v>130000</v>
      </c>
      <c r="D7" s="6">
        <f>B7*C7</f>
        <v>20800</v>
      </c>
      <c r="E7" s="6">
        <f>D7</f>
        <v>20800</v>
      </c>
      <c r="F7" s="10">
        <v>45353</v>
      </c>
      <c r="G7" s="11">
        <v>45369</v>
      </c>
      <c r="H7" s="6">
        <v>1300000</v>
      </c>
      <c r="I7">
        <v>2.0699999999999998</v>
      </c>
      <c r="J7">
        <v>1</v>
      </c>
    </row>
    <row r="8" spans="1:12">
      <c r="A8" t="s">
        <v>16</v>
      </c>
      <c r="B8" s="8">
        <v>0.13689999999999999</v>
      </c>
      <c r="C8" s="4">
        <v>50000</v>
      </c>
      <c r="D8" s="6">
        <f>B8*C8</f>
        <v>6845</v>
      </c>
      <c r="E8" s="5">
        <f>D8*0.9</f>
        <v>6160.5</v>
      </c>
      <c r="F8" s="17">
        <v>45355</v>
      </c>
      <c r="G8" s="18">
        <v>45380</v>
      </c>
      <c r="H8" s="6">
        <v>435000</v>
      </c>
      <c r="I8">
        <v>1.26</v>
      </c>
      <c r="J8">
        <v>1</v>
      </c>
      <c r="K8" s="6"/>
    </row>
    <row r="9" spans="1:12">
      <c r="A9" t="s">
        <v>17</v>
      </c>
      <c r="B9" s="15">
        <v>0.13</v>
      </c>
      <c r="C9" s="9">
        <v>20000</v>
      </c>
      <c r="D9" s="6">
        <f>B9*C9</f>
        <v>2600</v>
      </c>
      <c r="E9" s="5">
        <f>D9*0.9</f>
        <v>2340</v>
      </c>
      <c r="F9" s="17">
        <v>45356</v>
      </c>
      <c r="G9" s="18">
        <v>45373</v>
      </c>
      <c r="H9" s="6">
        <v>246000</v>
      </c>
      <c r="I9">
        <v>0.93</v>
      </c>
      <c r="J9">
        <v>1</v>
      </c>
    </row>
    <row r="10" spans="1:12">
      <c r="A10" s="1" t="s">
        <v>18</v>
      </c>
      <c r="B10" s="8">
        <v>0.35</v>
      </c>
      <c r="C10" s="9">
        <v>3600</v>
      </c>
      <c r="D10" s="6">
        <f>B10*C10</f>
        <v>1260</v>
      </c>
      <c r="E10" s="6">
        <f>D10*0.9</f>
        <v>1134</v>
      </c>
      <c r="F10" s="10">
        <v>45357</v>
      </c>
      <c r="G10" s="11">
        <v>45429</v>
      </c>
      <c r="H10" s="6">
        <v>26000</v>
      </c>
      <c r="I10">
        <v>0.87</v>
      </c>
      <c r="J10">
        <v>1</v>
      </c>
    </row>
    <row r="11" spans="1:12">
      <c r="A11" t="s">
        <v>19</v>
      </c>
      <c r="B11" s="15">
        <v>0.10390000000000001</v>
      </c>
      <c r="C11" s="4">
        <v>20000</v>
      </c>
      <c r="D11" s="6">
        <f>B11*C11</f>
        <v>2078</v>
      </c>
      <c r="E11" s="5">
        <f>D11</f>
        <v>2078</v>
      </c>
      <c r="F11" s="11">
        <v>45357</v>
      </c>
      <c r="G11" s="10">
        <v>45371</v>
      </c>
      <c r="H11" s="6">
        <v>150000</v>
      </c>
      <c r="I11">
        <v>1.24</v>
      </c>
      <c r="J11">
        <v>1</v>
      </c>
    </row>
    <row r="12" spans="1:12">
      <c r="A12" t="s">
        <v>20</v>
      </c>
      <c r="B12" s="12">
        <v>0.1</v>
      </c>
      <c r="C12" s="4">
        <v>30000</v>
      </c>
      <c r="D12" s="6">
        <f>B12*C12</f>
        <v>3000</v>
      </c>
      <c r="E12" s="6">
        <f>D12*0.9</f>
        <v>2700</v>
      </c>
      <c r="F12" s="10">
        <v>45358</v>
      </c>
      <c r="G12" s="11">
        <v>45429</v>
      </c>
      <c r="H12" s="6">
        <v>114000</v>
      </c>
      <c r="I12">
        <v>3.08</v>
      </c>
      <c r="J12">
        <v>1</v>
      </c>
    </row>
    <row r="13" spans="1:12">
      <c r="A13" s="1" t="s">
        <v>21</v>
      </c>
      <c r="B13" s="12">
        <v>0.215</v>
      </c>
      <c r="C13" s="4">
        <v>10000</v>
      </c>
      <c r="D13" s="6">
        <f>B13*C13</f>
        <v>2150</v>
      </c>
      <c r="E13" s="5">
        <f>D13*0.9</f>
        <v>1935</v>
      </c>
      <c r="F13" s="11">
        <v>45362</v>
      </c>
      <c r="G13" s="10">
        <v>45379</v>
      </c>
      <c r="H13" s="6">
        <v>110000</v>
      </c>
      <c r="I13">
        <v>1.82</v>
      </c>
      <c r="J13">
        <v>1</v>
      </c>
    </row>
    <row r="14" spans="1:12">
      <c r="A14" t="s">
        <v>22</v>
      </c>
      <c r="B14" s="12">
        <v>0.5</v>
      </c>
      <c r="C14" s="4">
        <v>27000</v>
      </c>
      <c r="D14" s="6">
        <f>B14*C14</f>
        <v>13500</v>
      </c>
      <c r="E14" s="5">
        <f>D14</f>
        <v>13500</v>
      </c>
      <c r="F14" s="11">
        <v>45364</v>
      </c>
      <c r="G14" s="11">
        <v>45429</v>
      </c>
      <c r="H14" s="6">
        <v>1046250</v>
      </c>
      <c r="I14">
        <v>2.3199999999999998</v>
      </c>
      <c r="J14">
        <v>1</v>
      </c>
    </row>
    <row r="15" spans="1:12">
      <c r="A15" s="1" t="s">
        <v>23</v>
      </c>
      <c r="B15" s="12">
        <v>0.95</v>
      </c>
      <c r="C15" s="4">
        <v>1200</v>
      </c>
      <c r="D15" s="6">
        <f>B15*C15</f>
        <v>1140</v>
      </c>
      <c r="E15" s="6">
        <f>D15*0.9</f>
        <v>1026</v>
      </c>
      <c r="F15" s="11">
        <v>45365</v>
      </c>
      <c r="G15" s="11">
        <v>45436</v>
      </c>
      <c r="H15" s="6">
        <v>44400</v>
      </c>
      <c r="I15">
        <v>2.34</v>
      </c>
      <c r="J15">
        <v>1</v>
      </c>
    </row>
    <row r="16" spans="1:12">
      <c r="A16" t="s">
        <v>24</v>
      </c>
      <c r="B16" s="15">
        <v>0.32</v>
      </c>
      <c r="C16" s="4">
        <v>78000</v>
      </c>
      <c r="D16" s="6">
        <f>B16*C16</f>
        <v>24960</v>
      </c>
      <c r="E16" s="5">
        <f>D16</f>
        <v>24960</v>
      </c>
      <c r="F16" s="11">
        <v>45365</v>
      </c>
      <c r="G16" s="10">
        <v>45414</v>
      </c>
      <c r="H16" s="6">
        <v>1177800</v>
      </c>
      <c r="I16">
        <v>1.19</v>
      </c>
      <c r="J16">
        <v>1</v>
      </c>
    </row>
    <row r="17" spans="1:10">
      <c r="A17" t="s">
        <v>25</v>
      </c>
      <c r="B17" s="12">
        <v>0.26</v>
      </c>
      <c r="C17" s="4">
        <v>15000</v>
      </c>
      <c r="D17" s="6">
        <f>B17*C17</f>
        <v>3900</v>
      </c>
      <c r="E17" s="6">
        <f>D17*0.9</f>
        <v>3510</v>
      </c>
      <c r="F17" s="11">
        <v>45370</v>
      </c>
      <c r="G17" s="11">
        <v>45420</v>
      </c>
      <c r="H17" s="6">
        <v>430500</v>
      </c>
      <c r="I17">
        <v>1.63</v>
      </c>
      <c r="J17">
        <v>1</v>
      </c>
    </row>
    <row r="18" spans="1:10">
      <c r="A18" t="s">
        <v>26</v>
      </c>
      <c r="B18" s="15">
        <v>0.7</v>
      </c>
      <c r="C18" s="9">
        <v>10000</v>
      </c>
      <c r="D18" s="6">
        <f>B18*C18</f>
        <v>7000</v>
      </c>
      <c r="E18" s="5">
        <f>D18*0.9</f>
        <v>6300</v>
      </c>
      <c r="F18" s="11">
        <v>45376</v>
      </c>
      <c r="G18" s="10">
        <v>45422</v>
      </c>
      <c r="H18" s="6">
        <v>772500</v>
      </c>
      <c r="I18">
        <v>0.7</v>
      </c>
      <c r="J18">
        <v>1</v>
      </c>
    </row>
    <row r="19" spans="1:10">
      <c r="A19" t="s">
        <v>27</v>
      </c>
      <c r="B19" s="15">
        <v>3.5</v>
      </c>
      <c r="C19" s="4">
        <v>600</v>
      </c>
      <c r="D19" s="6">
        <f>B19*C19</f>
        <v>2100</v>
      </c>
      <c r="E19" s="6">
        <f>D19*0.9</f>
        <v>1890</v>
      </c>
      <c r="F19" s="11">
        <v>45386</v>
      </c>
      <c r="G19" s="11">
        <v>45405</v>
      </c>
      <c r="H19" s="6">
        <v>243000</v>
      </c>
      <c r="I19">
        <v>0.44</v>
      </c>
      <c r="J19">
        <v>1</v>
      </c>
    </row>
    <row r="20" spans="1:10">
      <c r="A20" t="s">
        <v>28</v>
      </c>
      <c r="B20" s="8">
        <v>0.15</v>
      </c>
      <c r="C20" s="4">
        <v>36000</v>
      </c>
      <c r="D20" s="6">
        <v>5400</v>
      </c>
      <c r="E20" s="6">
        <v>4860</v>
      </c>
      <c r="F20" s="11">
        <v>45391</v>
      </c>
      <c r="G20" s="11">
        <v>45412</v>
      </c>
      <c r="H20" s="6">
        <v>367200</v>
      </c>
      <c r="I20">
        <v>1.32</v>
      </c>
      <c r="J20">
        <v>1</v>
      </c>
    </row>
    <row r="21" spans="1:10">
      <c r="A21" t="s">
        <v>29</v>
      </c>
      <c r="B21" s="8">
        <v>0</v>
      </c>
      <c r="C21" s="4">
        <v>6800</v>
      </c>
      <c r="D21" s="6">
        <f>B21*C21</f>
        <v>0</v>
      </c>
      <c r="E21" s="6">
        <f>D21*0.9</f>
        <v>0</v>
      </c>
      <c r="F21" s="11">
        <v>45393</v>
      </c>
      <c r="G21" s="11">
        <v>45415</v>
      </c>
      <c r="H21" s="6">
        <v>224400</v>
      </c>
      <c r="I21">
        <v>1.8</v>
      </c>
      <c r="J21">
        <v>1</v>
      </c>
    </row>
    <row r="22" spans="1:10">
      <c r="A22" t="s">
        <v>30</v>
      </c>
      <c r="B22" s="14">
        <v>0.49</v>
      </c>
      <c r="C22" s="4">
        <v>4200</v>
      </c>
      <c r="D22" s="6">
        <f>B22*C22</f>
        <v>2058</v>
      </c>
      <c r="E22" s="6">
        <f>D22*0.9</f>
        <v>1852.2</v>
      </c>
      <c r="F22" s="11">
        <v>45393</v>
      </c>
      <c r="G22" s="11">
        <v>45415</v>
      </c>
      <c r="H22" s="6">
        <v>233100</v>
      </c>
      <c r="I22">
        <v>0.96</v>
      </c>
      <c r="J22">
        <v>1</v>
      </c>
    </row>
    <row r="23" spans="1:10">
      <c r="A23" t="s">
        <v>31</v>
      </c>
      <c r="B23" s="16">
        <v>1</v>
      </c>
      <c r="C23" s="4">
        <v>5000</v>
      </c>
      <c r="D23" s="6">
        <v>5000</v>
      </c>
      <c r="E23" s="6">
        <v>4500</v>
      </c>
      <c r="F23" s="11">
        <v>45400</v>
      </c>
      <c r="G23" s="11">
        <v>45420</v>
      </c>
      <c r="H23" s="6">
        <v>200000</v>
      </c>
      <c r="I23">
        <v>2.25</v>
      </c>
      <c r="J23">
        <v>1</v>
      </c>
    </row>
    <row r="24" spans="1:10">
      <c r="A24" t="s">
        <v>32</v>
      </c>
      <c r="B24" s="12">
        <v>0.28999999999999998</v>
      </c>
      <c r="C24" s="4">
        <v>27000</v>
      </c>
      <c r="D24" s="6">
        <f>B24*C24</f>
        <v>7829.9999999999991</v>
      </c>
      <c r="E24" s="5">
        <f>D24</f>
        <v>7829.9999999999991</v>
      </c>
      <c r="F24" s="11">
        <v>45404</v>
      </c>
      <c r="G24" s="10">
        <v>45421</v>
      </c>
      <c r="H24" s="6">
        <v>201150</v>
      </c>
      <c r="I24">
        <v>3.74</v>
      </c>
      <c r="J24">
        <v>1</v>
      </c>
    </row>
    <row r="25" spans="1:10">
      <c r="A25" t="s">
        <v>13</v>
      </c>
      <c r="B25" s="15">
        <v>0.36180000000000001</v>
      </c>
      <c r="C25" s="4">
        <v>60000</v>
      </c>
      <c r="D25" s="6">
        <f>B25*C25</f>
        <v>21708</v>
      </c>
      <c r="E25" s="6">
        <f>D25*0.9</f>
        <v>19537.2</v>
      </c>
      <c r="F25" s="11">
        <v>45412</v>
      </c>
      <c r="G25" s="11">
        <v>45429</v>
      </c>
      <c r="H25" s="6">
        <v>1053000</v>
      </c>
      <c r="I25">
        <v>0.31</v>
      </c>
      <c r="J25">
        <v>1</v>
      </c>
    </row>
    <row r="26" spans="1:10">
      <c r="A26" t="s">
        <v>33</v>
      </c>
      <c r="B26" s="12">
        <v>0.17499999999999999</v>
      </c>
      <c r="C26" s="4">
        <v>7200</v>
      </c>
      <c r="D26" s="6">
        <f>B26*C26</f>
        <v>1260</v>
      </c>
      <c r="E26" s="6">
        <f>D26*0.9</f>
        <v>1134</v>
      </c>
      <c r="F26" s="11">
        <v>45415</v>
      </c>
      <c r="G26" s="11">
        <v>45435</v>
      </c>
      <c r="H26" s="6">
        <v>288000</v>
      </c>
      <c r="I26">
        <v>0.9</v>
      </c>
      <c r="J26">
        <v>1</v>
      </c>
    </row>
    <row r="27" spans="1:10">
      <c r="A27" t="s">
        <v>34</v>
      </c>
      <c r="B27" s="12">
        <v>0.3</v>
      </c>
      <c r="C27" s="4">
        <v>45000</v>
      </c>
      <c r="D27" s="6">
        <f>B27*C27</f>
        <v>13500</v>
      </c>
      <c r="E27" s="6">
        <f>D27*0.9</f>
        <v>12150</v>
      </c>
      <c r="F27" s="11">
        <v>45420</v>
      </c>
      <c r="G27" s="11">
        <v>45435</v>
      </c>
      <c r="H27" s="6">
        <v>495000</v>
      </c>
      <c r="I27">
        <v>4.66</v>
      </c>
      <c r="J27">
        <v>1</v>
      </c>
    </row>
    <row r="28" spans="1:10">
      <c r="A28" s="1" t="s">
        <v>35</v>
      </c>
      <c r="B28" s="15">
        <v>0.35</v>
      </c>
      <c r="C28" s="4">
        <v>1000</v>
      </c>
      <c r="D28" s="6">
        <f>B28*C28</f>
        <v>350</v>
      </c>
      <c r="E28" s="6">
        <f>D28*0.9</f>
        <v>315</v>
      </c>
      <c r="F28" s="11">
        <v>45420</v>
      </c>
      <c r="G28" s="11">
        <v>45440</v>
      </c>
      <c r="H28" s="6">
        <v>26000</v>
      </c>
      <c r="I28">
        <v>0.87</v>
      </c>
      <c r="J28">
        <v>1</v>
      </c>
    </row>
    <row r="29" spans="1:10">
      <c r="A29" s="1" t="s">
        <v>36</v>
      </c>
      <c r="B29" s="8">
        <v>0.05</v>
      </c>
      <c r="C29" s="4">
        <v>9000</v>
      </c>
      <c r="D29" s="6">
        <f>B29*C29</f>
        <v>450</v>
      </c>
      <c r="E29" s="6">
        <f>D29*0.9</f>
        <v>405</v>
      </c>
      <c r="F29" s="11">
        <v>45421</v>
      </c>
      <c r="G29" s="11">
        <v>45436</v>
      </c>
      <c r="H29" s="6">
        <v>44400</v>
      </c>
      <c r="I29">
        <v>2.34</v>
      </c>
      <c r="J29">
        <v>1</v>
      </c>
    </row>
    <row r="30" spans="1:10">
      <c r="A30" t="s">
        <v>37</v>
      </c>
      <c r="B30" s="12">
        <v>0.25</v>
      </c>
      <c r="C30" s="4">
        <v>4000</v>
      </c>
      <c r="D30" s="6">
        <f>B30*C30</f>
        <v>1000</v>
      </c>
      <c r="E30" s="6">
        <f>D30*0.9</f>
        <v>900</v>
      </c>
      <c r="F30" s="11">
        <v>45421</v>
      </c>
      <c r="G30" s="11">
        <v>45431</v>
      </c>
      <c r="H30" s="6">
        <v>86800</v>
      </c>
      <c r="I30">
        <v>1.66</v>
      </c>
      <c r="J30">
        <v>1</v>
      </c>
    </row>
    <row r="31" spans="1:10">
      <c r="A31" t="s">
        <v>38</v>
      </c>
      <c r="B31" s="15">
        <v>0.23421400000000001</v>
      </c>
      <c r="C31" s="4">
        <v>105000</v>
      </c>
      <c r="D31" s="6">
        <f>B31*C31</f>
        <v>24592.47</v>
      </c>
      <c r="E31" s="5">
        <v>22190.240000000002</v>
      </c>
      <c r="F31" s="11">
        <v>45422</v>
      </c>
      <c r="G31" s="10">
        <v>45436</v>
      </c>
      <c r="H31" s="6">
        <v>470400</v>
      </c>
      <c r="I31">
        <v>1.58</v>
      </c>
      <c r="J31">
        <v>1</v>
      </c>
    </row>
    <row r="32" spans="1:10">
      <c r="E32" s="6">
        <f>SUM(E2:E31)</f>
        <v>204887.30000000002</v>
      </c>
    </row>
  </sheetData>
  <sortState xmlns:xlrd2="http://schemas.microsoft.com/office/spreadsheetml/2017/richdata2" ref="A2:J31">
    <sortCondition ref="F2:F31"/>
    <sortCondition ref="A2:A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9BD2-9392-49D9-A50A-9BE4870C88D1}">
  <dimension ref="A1:L36"/>
  <sheetViews>
    <sheetView tabSelected="1" topLeftCell="A14" workbookViewId="0">
      <selection activeCell="H35" sqref="H35"/>
    </sheetView>
  </sheetViews>
  <sheetFormatPr defaultRowHeight="15"/>
  <cols>
    <col min="2" max="2" width="9.140625" style="8"/>
    <col min="3" max="3" width="10.42578125" style="4" bestFit="1" customWidth="1"/>
    <col min="4" max="4" width="10.85546875" style="6" bestFit="1" customWidth="1"/>
    <col min="5" max="5" width="12.85546875" style="6" customWidth="1"/>
    <col min="6" max="6" width="11.28515625" style="11" customWidth="1"/>
    <col min="7" max="7" width="12.28515625" style="11" customWidth="1"/>
    <col min="8" max="8" width="13.7109375" style="6" bestFit="1" customWidth="1"/>
    <col min="11" max="11" width="12" style="11" bestFit="1" customWidth="1"/>
    <col min="12" max="12" width="11.28515625" style="11" customWidth="1"/>
  </cols>
  <sheetData>
    <row r="1" spans="1:12" s="2" customFormat="1">
      <c r="A1" s="2" t="s">
        <v>0</v>
      </c>
      <c r="B1" s="7" t="s">
        <v>1</v>
      </c>
      <c r="C1" s="3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5" t="s">
        <v>7</v>
      </c>
      <c r="I1" s="2" t="s">
        <v>8</v>
      </c>
      <c r="J1" s="2" t="s">
        <v>9</v>
      </c>
      <c r="K1" s="10"/>
      <c r="L1" s="10"/>
    </row>
    <row r="2" spans="1:12">
      <c r="A2" t="s">
        <v>10</v>
      </c>
      <c r="B2" s="12">
        <v>0.22639999999999999</v>
      </c>
      <c r="C2" s="4">
        <v>30000</v>
      </c>
      <c r="D2" s="6">
        <f>B2*C2</f>
        <v>6792</v>
      </c>
      <c r="E2" s="5">
        <f>D2*0.9</f>
        <v>6112.8</v>
      </c>
      <c r="F2" s="11">
        <v>45330</v>
      </c>
      <c r="G2" s="10">
        <v>45355</v>
      </c>
      <c r="H2" s="6">
        <v>441000</v>
      </c>
      <c r="I2" s="13">
        <f>E2/H2</f>
        <v>1.3861224489795919E-2</v>
      </c>
      <c r="J2">
        <v>1</v>
      </c>
    </row>
    <row r="3" spans="1:12">
      <c r="A3" t="s">
        <v>12</v>
      </c>
      <c r="B3" s="15">
        <v>0.2044</v>
      </c>
      <c r="C3" s="4">
        <v>66000</v>
      </c>
      <c r="D3" s="6">
        <f>B3*C3</f>
        <v>13490.4</v>
      </c>
      <c r="E3" s="5">
        <v>12141.36</v>
      </c>
      <c r="F3" s="11">
        <v>45349</v>
      </c>
      <c r="G3" s="10">
        <v>45364</v>
      </c>
      <c r="H3" s="6">
        <v>474000</v>
      </c>
      <c r="I3">
        <v>2.2599999999999998</v>
      </c>
      <c r="J3">
        <v>1</v>
      </c>
    </row>
    <row r="4" spans="1:12">
      <c r="A4" t="s">
        <v>13</v>
      </c>
      <c r="B4" s="15">
        <v>0.25700000000000001</v>
      </c>
      <c r="C4" s="4">
        <v>60000</v>
      </c>
      <c r="D4" s="6">
        <f>B4*C4</f>
        <v>15420</v>
      </c>
      <c r="E4" s="5">
        <f>D4*0.9</f>
        <v>13878</v>
      </c>
      <c r="F4" s="11">
        <v>45350</v>
      </c>
      <c r="G4" s="10">
        <v>45366</v>
      </c>
      <c r="H4" s="6">
        <v>1053000</v>
      </c>
      <c r="I4">
        <v>0.31</v>
      </c>
      <c r="J4">
        <v>1</v>
      </c>
    </row>
    <row r="5" spans="1:12">
      <c r="A5" t="s">
        <v>15</v>
      </c>
      <c r="B5" s="8">
        <v>0.16</v>
      </c>
      <c r="C5" s="4">
        <v>130000</v>
      </c>
      <c r="D5" s="6">
        <f>B5*C5</f>
        <v>20800</v>
      </c>
      <c r="E5" s="5">
        <f>D5</f>
        <v>20800</v>
      </c>
      <c r="F5" s="11">
        <v>45353</v>
      </c>
      <c r="G5" s="10">
        <v>45369</v>
      </c>
      <c r="H5" s="6">
        <v>1300000</v>
      </c>
      <c r="I5">
        <v>2.0699999999999998</v>
      </c>
      <c r="J5">
        <v>1</v>
      </c>
    </row>
    <row r="6" spans="1:12">
      <c r="A6" t="s">
        <v>19</v>
      </c>
      <c r="B6" s="15">
        <v>0.10390000000000001</v>
      </c>
      <c r="C6" s="4">
        <v>20000</v>
      </c>
      <c r="D6" s="6">
        <f>B6*C6</f>
        <v>2078</v>
      </c>
      <c r="E6" s="5">
        <f>D6</f>
        <v>2078</v>
      </c>
      <c r="F6" s="11">
        <v>45357</v>
      </c>
      <c r="G6" s="10">
        <v>45371</v>
      </c>
      <c r="H6" s="6">
        <v>150000</v>
      </c>
      <c r="I6">
        <v>1.24</v>
      </c>
      <c r="J6">
        <v>1</v>
      </c>
    </row>
    <row r="7" spans="1:12">
      <c r="A7" t="s">
        <v>17</v>
      </c>
      <c r="B7" s="15">
        <v>0.13</v>
      </c>
      <c r="C7" s="9">
        <v>20000</v>
      </c>
      <c r="D7" s="6">
        <f>B7*C7</f>
        <v>2600</v>
      </c>
      <c r="E7" s="5">
        <f>D7*0.9</f>
        <v>2340</v>
      </c>
      <c r="F7" s="17">
        <v>45356</v>
      </c>
      <c r="G7" s="18">
        <v>45373</v>
      </c>
      <c r="H7" s="6">
        <v>246000</v>
      </c>
      <c r="I7">
        <v>0.93</v>
      </c>
      <c r="J7">
        <v>1</v>
      </c>
    </row>
    <row r="8" spans="1:12">
      <c r="A8" s="1" t="s">
        <v>21</v>
      </c>
      <c r="B8" s="12">
        <v>0.215</v>
      </c>
      <c r="C8" s="4">
        <v>10000</v>
      </c>
      <c r="D8" s="6">
        <f>B8*C8</f>
        <v>2150</v>
      </c>
      <c r="E8" s="5">
        <f>D8*0.9</f>
        <v>1935</v>
      </c>
      <c r="F8" s="11">
        <v>45362</v>
      </c>
      <c r="G8" s="10">
        <v>45379</v>
      </c>
      <c r="H8" s="6">
        <v>110000</v>
      </c>
      <c r="I8">
        <v>1.82</v>
      </c>
      <c r="J8">
        <v>1</v>
      </c>
    </row>
    <row r="9" spans="1:12">
      <c r="A9" t="s">
        <v>16</v>
      </c>
      <c r="B9" s="8">
        <v>0.13689999999999999</v>
      </c>
      <c r="C9" s="4">
        <v>50000</v>
      </c>
      <c r="D9" s="6">
        <f>B9*C9</f>
        <v>6845</v>
      </c>
      <c r="E9" s="5">
        <f>D9*0.9</f>
        <v>6160.5</v>
      </c>
      <c r="F9" s="17">
        <v>45355</v>
      </c>
      <c r="G9" s="18">
        <v>45380</v>
      </c>
      <c r="H9" s="6">
        <v>435000</v>
      </c>
      <c r="I9">
        <v>1.26</v>
      </c>
      <c r="J9">
        <v>1</v>
      </c>
      <c r="K9" s="6">
        <f>SUM(E2:E9)</f>
        <v>65445.66</v>
      </c>
    </row>
    <row r="10" spans="1:12">
      <c r="A10" t="s">
        <v>27</v>
      </c>
      <c r="B10" s="15">
        <v>3.5</v>
      </c>
      <c r="C10" s="4">
        <v>600</v>
      </c>
      <c r="D10" s="6">
        <f>B10*C10</f>
        <v>2100</v>
      </c>
      <c r="E10" s="5">
        <f>D10*0.9</f>
        <v>1890</v>
      </c>
      <c r="F10" s="11">
        <v>45386</v>
      </c>
      <c r="G10" s="10">
        <v>45405</v>
      </c>
      <c r="H10" s="6">
        <v>243000</v>
      </c>
      <c r="I10">
        <v>0.44</v>
      </c>
      <c r="J10">
        <v>1</v>
      </c>
    </row>
    <row r="11" spans="1:12">
      <c r="A11" t="s">
        <v>11</v>
      </c>
      <c r="B11" s="15">
        <v>0.75</v>
      </c>
      <c r="C11" s="4">
        <v>6000</v>
      </c>
      <c r="D11" s="6">
        <f>B11*C11</f>
        <v>4500</v>
      </c>
      <c r="E11" s="5">
        <f>D11*0.9</f>
        <v>4050</v>
      </c>
      <c r="F11" s="11">
        <v>45345</v>
      </c>
      <c r="G11" s="10">
        <v>45406</v>
      </c>
      <c r="H11" s="6">
        <v>388500</v>
      </c>
      <c r="I11">
        <v>0.35</v>
      </c>
      <c r="J11">
        <v>1</v>
      </c>
    </row>
    <row r="12" spans="1:12">
      <c r="A12" t="s">
        <v>14</v>
      </c>
      <c r="B12" s="12">
        <v>1.1599999999999999</v>
      </c>
      <c r="C12" s="9">
        <v>4500</v>
      </c>
      <c r="D12" s="6">
        <f>B12*C12</f>
        <v>5220</v>
      </c>
      <c r="E12" s="5">
        <f>D12*0.9</f>
        <v>4698</v>
      </c>
      <c r="F12" s="11">
        <v>45351</v>
      </c>
      <c r="G12" s="10">
        <v>45412</v>
      </c>
      <c r="H12" s="6">
        <v>139500</v>
      </c>
      <c r="I12">
        <v>4.18</v>
      </c>
      <c r="J12">
        <v>1</v>
      </c>
    </row>
    <row r="13" spans="1:12">
      <c r="A13" t="s">
        <v>28</v>
      </c>
      <c r="B13" s="8">
        <v>0.15</v>
      </c>
      <c r="C13" s="4">
        <v>36000</v>
      </c>
      <c r="D13" s="6">
        <v>5400</v>
      </c>
      <c r="E13" s="5">
        <v>4860</v>
      </c>
      <c r="F13" s="11">
        <v>45391</v>
      </c>
      <c r="G13" s="10">
        <v>45412</v>
      </c>
      <c r="H13" s="6">
        <v>367200</v>
      </c>
      <c r="I13">
        <v>1.32</v>
      </c>
      <c r="J13">
        <v>1</v>
      </c>
      <c r="K13" s="6">
        <f>SUM(E10:E13)</f>
        <v>15498</v>
      </c>
    </row>
    <row r="14" spans="1:12">
      <c r="A14" t="s">
        <v>24</v>
      </c>
      <c r="B14" s="15">
        <v>0.32</v>
      </c>
      <c r="C14" s="4">
        <v>78000</v>
      </c>
      <c r="D14" s="6">
        <f>B14*C14</f>
        <v>24960</v>
      </c>
      <c r="E14" s="5">
        <f>D14</f>
        <v>24960</v>
      </c>
      <c r="F14" s="11">
        <v>45365</v>
      </c>
      <c r="G14" s="10">
        <v>45414</v>
      </c>
      <c r="H14" s="6">
        <v>1177800</v>
      </c>
      <c r="I14">
        <v>1.19</v>
      </c>
      <c r="J14">
        <v>1</v>
      </c>
    </row>
    <row r="15" spans="1:12">
      <c r="A15" t="s">
        <v>30</v>
      </c>
      <c r="B15" s="14">
        <v>0.49</v>
      </c>
      <c r="C15" s="4">
        <v>4200</v>
      </c>
      <c r="D15" s="6">
        <f>B15*C15</f>
        <v>2058</v>
      </c>
      <c r="E15" s="5">
        <f>D15*0.9</f>
        <v>1852.2</v>
      </c>
      <c r="F15" s="11">
        <v>45393</v>
      </c>
      <c r="G15" s="10">
        <v>45415</v>
      </c>
      <c r="H15" s="6">
        <v>233100</v>
      </c>
      <c r="I15">
        <v>0.96</v>
      </c>
      <c r="J15">
        <v>1</v>
      </c>
    </row>
    <row r="16" spans="1:12">
      <c r="A16" t="s">
        <v>29</v>
      </c>
      <c r="B16" s="8">
        <v>0</v>
      </c>
      <c r="C16" s="4">
        <v>6800</v>
      </c>
      <c r="D16" s="6">
        <f>B16*C16</f>
        <v>0</v>
      </c>
      <c r="E16" s="6">
        <f>D16*0.9</f>
        <v>0</v>
      </c>
      <c r="F16" s="11">
        <v>45393</v>
      </c>
      <c r="G16" s="11">
        <v>45415</v>
      </c>
      <c r="H16" s="6">
        <v>224400</v>
      </c>
      <c r="I16">
        <v>1.8</v>
      </c>
      <c r="J16">
        <v>1</v>
      </c>
    </row>
    <row r="17" spans="1:11">
      <c r="A17" t="s">
        <v>31</v>
      </c>
      <c r="B17" s="16">
        <v>1</v>
      </c>
      <c r="C17" s="4">
        <v>5000</v>
      </c>
      <c r="D17" s="6">
        <v>5000</v>
      </c>
      <c r="E17" s="5">
        <v>4500</v>
      </c>
      <c r="F17" s="11">
        <v>45400</v>
      </c>
      <c r="G17" s="10">
        <v>45420</v>
      </c>
      <c r="H17" s="6">
        <v>200000</v>
      </c>
      <c r="I17">
        <v>2.25</v>
      </c>
      <c r="J17">
        <v>1</v>
      </c>
    </row>
    <row r="18" spans="1:11">
      <c r="A18" t="s">
        <v>25</v>
      </c>
      <c r="B18" s="12">
        <v>0.26</v>
      </c>
      <c r="C18" s="4">
        <v>15000</v>
      </c>
      <c r="D18" s="6">
        <f>B18*C18</f>
        <v>3900</v>
      </c>
      <c r="E18" s="5">
        <f>D18*0.9</f>
        <v>3510</v>
      </c>
      <c r="F18" s="11">
        <v>45370</v>
      </c>
      <c r="G18" s="10">
        <v>45420</v>
      </c>
      <c r="H18" s="6">
        <v>430500</v>
      </c>
      <c r="I18">
        <v>1.63</v>
      </c>
      <c r="J18">
        <v>1</v>
      </c>
    </row>
    <row r="19" spans="1:11">
      <c r="A19" t="s">
        <v>32</v>
      </c>
      <c r="B19" s="12">
        <v>0.28999999999999998</v>
      </c>
      <c r="C19" s="4">
        <v>27000</v>
      </c>
      <c r="D19" s="6">
        <f>B19*C19</f>
        <v>7829.9999999999991</v>
      </c>
      <c r="E19" s="5">
        <f>D19</f>
        <v>7829.9999999999991</v>
      </c>
      <c r="F19" s="11">
        <v>45404</v>
      </c>
      <c r="G19" s="10">
        <v>45421</v>
      </c>
      <c r="H19" s="6">
        <v>201150</v>
      </c>
      <c r="I19">
        <v>3.74</v>
      </c>
      <c r="J19">
        <v>1</v>
      </c>
    </row>
    <row r="20" spans="1:11">
      <c r="A20" t="s">
        <v>26</v>
      </c>
      <c r="B20" s="15">
        <v>0.7</v>
      </c>
      <c r="C20" s="9">
        <v>10000</v>
      </c>
      <c r="D20" s="6">
        <f>B20*C20</f>
        <v>7000</v>
      </c>
      <c r="E20" s="5">
        <f>D20*0.9</f>
        <v>6300</v>
      </c>
      <c r="F20" s="11">
        <v>45376</v>
      </c>
      <c r="G20" s="10">
        <v>45422</v>
      </c>
      <c r="H20" s="6">
        <v>772500</v>
      </c>
      <c r="I20">
        <v>0.7</v>
      </c>
      <c r="J20">
        <v>1</v>
      </c>
    </row>
    <row r="21" spans="1:11">
      <c r="A21" t="s">
        <v>20</v>
      </c>
      <c r="B21" s="12">
        <v>0.1</v>
      </c>
      <c r="C21" s="4">
        <v>30000</v>
      </c>
      <c r="D21" s="6">
        <f>B21*C21</f>
        <v>3000</v>
      </c>
      <c r="E21" s="5">
        <f>D21*0.9</f>
        <v>2700</v>
      </c>
      <c r="F21" s="11">
        <v>45358</v>
      </c>
      <c r="G21" s="10">
        <v>45429</v>
      </c>
      <c r="H21" s="6">
        <v>114000</v>
      </c>
      <c r="I21">
        <v>3.08</v>
      </c>
      <c r="J21">
        <v>1</v>
      </c>
    </row>
    <row r="22" spans="1:11">
      <c r="A22" t="s">
        <v>22</v>
      </c>
      <c r="B22" s="12">
        <v>0.5</v>
      </c>
      <c r="C22" s="4">
        <v>27000</v>
      </c>
      <c r="D22" s="6">
        <f>B22*C22</f>
        <v>13500</v>
      </c>
      <c r="E22" s="5">
        <f>D22</f>
        <v>13500</v>
      </c>
      <c r="F22" s="11">
        <v>45364</v>
      </c>
      <c r="G22" s="10">
        <v>45429</v>
      </c>
      <c r="H22" s="6">
        <v>1046250</v>
      </c>
      <c r="I22">
        <v>2.3199999999999998</v>
      </c>
      <c r="J22">
        <v>1</v>
      </c>
    </row>
    <row r="23" spans="1:11">
      <c r="A23" s="1" t="s">
        <v>18</v>
      </c>
      <c r="B23" s="8">
        <v>0.35</v>
      </c>
      <c r="C23" s="9">
        <v>3600</v>
      </c>
      <c r="D23" s="6">
        <f>B23*C23</f>
        <v>1260</v>
      </c>
      <c r="E23" s="5">
        <f>D23*0.9</f>
        <v>1134</v>
      </c>
      <c r="F23" s="11">
        <v>45357</v>
      </c>
      <c r="G23" s="10">
        <v>45429</v>
      </c>
      <c r="H23" s="6">
        <v>26000</v>
      </c>
      <c r="I23">
        <v>0.87</v>
      </c>
      <c r="J23" s="2">
        <v>1</v>
      </c>
    </row>
    <row r="24" spans="1:11">
      <c r="A24" t="s">
        <v>13</v>
      </c>
      <c r="B24" s="15">
        <v>0.36180000000000001</v>
      </c>
      <c r="C24" s="4">
        <v>60000</v>
      </c>
      <c r="D24" s="6">
        <f>B24*C24</f>
        <v>21708</v>
      </c>
      <c r="E24" s="5">
        <f>D24*0.9</f>
        <v>19537.2</v>
      </c>
      <c r="F24" s="11">
        <v>45412</v>
      </c>
      <c r="G24" s="10">
        <v>45429</v>
      </c>
      <c r="H24" s="6">
        <v>1053000</v>
      </c>
      <c r="I24">
        <v>0.31</v>
      </c>
      <c r="J24">
        <v>1</v>
      </c>
    </row>
    <row r="25" spans="1:11">
      <c r="A25" t="s">
        <v>37</v>
      </c>
      <c r="B25" s="12">
        <v>0.25</v>
      </c>
      <c r="C25" s="4">
        <v>4000</v>
      </c>
      <c r="D25" s="6">
        <f>B25*C25</f>
        <v>1000</v>
      </c>
      <c r="E25" s="5">
        <f>D25*0.9</f>
        <v>900</v>
      </c>
      <c r="F25" s="11">
        <v>45421</v>
      </c>
      <c r="G25" s="10">
        <v>45435</v>
      </c>
      <c r="H25" s="6">
        <v>86800</v>
      </c>
      <c r="I25">
        <v>1.66</v>
      </c>
      <c r="J25" s="2">
        <v>1</v>
      </c>
    </row>
    <row r="26" spans="1:11">
      <c r="A26" t="s">
        <v>33</v>
      </c>
      <c r="B26" s="12">
        <v>0.17499999999999999</v>
      </c>
      <c r="C26" s="4">
        <v>7200</v>
      </c>
      <c r="D26" s="6">
        <f>B26*C26</f>
        <v>1260</v>
      </c>
      <c r="E26" s="5">
        <f>D26*0.9</f>
        <v>1134</v>
      </c>
      <c r="F26" s="11">
        <v>45415</v>
      </c>
      <c r="G26" s="10">
        <v>45435</v>
      </c>
      <c r="H26" s="6">
        <v>288000</v>
      </c>
      <c r="I26">
        <v>0.9</v>
      </c>
      <c r="J26" s="2">
        <v>1</v>
      </c>
    </row>
    <row r="27" spans="1:11">
      <c r="A27" t="s">
        <v>34</v>
      </c>
      <c r="B27" s="12">
        <v>0.3</v>
      </c>
      <c r="C27" s="4">
        <v>45000</v>
      </c>
      <c r="D27" s="6">
        <f>B27*C27</f>
        <v>13500</v>
      </c>
      <c r="E27" s="5">
        <f>D27*0.9</f>
        <v>12150</v>
      </c>
      <c r="F27" s="11">
        <v>45420</v>
      </c>
      <c r="G27" s="10">
        <v>45435</v>
      </c>
      <c r="H27" s="6">
        <v>495000</v>
      </c>
      <c r="I27">
        <v>4.66</v>
      </c>
      <c r="J27" s="2">
        <v>1</v>
      </c>
    </row>
    <row r="28" spans="1:11">
      <c r="A28" s="1" t="s">
        <v>36</v>
      </c>
      <c r="B28" s="8">
        <v>0.05</v>
      </c>
      <c r="C28" s="4">
        <v>9000</v>
      </c>
      <c r="D28" s="6">
        <f>B28*C28</f>
        <v>450</v>
      </c>
      <c r="E28" s="5">
        <f>D28*0.9</f>
        <v>405</v>
      </c>
      <c r="F28" s="11">
        <v>45421</v>
      </c>
      <c r="G28" s="10">
        <v>45436</v>
      </c>
      <c r="H28" s="6">
        <v>44400</v>
      </c>
      <c r="I28">
        <v>2.34</v>
      </c>
      <c r="J28" s="2">
        <v>1</v>
      </c>
    </row>
    <row r="29" spans="1:11">
      <c r="A29" t="s">
        <v>38</v>
      </c>
      <c r="B29" s="15">
        <v>0.23421400000000001</v>
      </c>
      <c r="C29" s="4">
        <v>105000</v>
      </c>
      <c r="D29" s="6">
        <f>B29*C29</f>
        <v>24592.47</v>
      </c>
      <c r="E29" s="5">
        <v>22190.240000000002</v>
      </c>
      <c r="F29" s="11">
        <v>45422</v>
      </c>
      <c r="G29" s="10">
        <v>45436</v>
      </c>
      <c r="H29" s="6">
        <v>470400</v>
      </c>
      <c r="I29">
        <v>1.58</v>
      </c>
      <c r="J29" s="2">
        <v>1</v>
      </c>
    </row>
    <row r="30" spans="1:11">
      <c r="A30" s="1" t="s">
        <v>23</v>
      </c>
      <c r="B30" s="12">
        <v>0.95</v>
      </c>
      <c r="C30" s="4">
        <v>1200</v>
      </c>
      <c r="D30" s="6">
        <f>B30*C30</f>
        <v>1140</v>
      </c>
      <c r="E30" s="5">
        <f>D30*0.9</f>
        <v>1026</v>
      </c>
      <c r="F30" s="11">
        <v>45365</v>
      </c>
      <c r="G30" s="10">
        <v>45436</v>
      </c>
      <c r="H30" s="6">
        <v>44400</v>
      </c>
      <c r="I30">
        <v>2.34</v>
      </c>
      <c r="J30" s="2">
        <v>1</v>
      </c>
    </row>
    <row r="31" spans="1:11">
      <c r="A31" s="1" t="s">
        <v>35</v>
      </c>
      <c r="B31" s="15">
        <v>0.35</v>
      </c>
      <c r="C31" s="4">
        <v>1000</v>
      </c>
      <c r="D31" s="6">
        <f>B31*C31</f>
        <v>350</v>
      </c>
      <c r="E31" s="5">
        <f>D31*0.9</f>
        <v>315</v>
      </c>
      <c r="F31" s="11">
        <v>45420</v>
      </c>
      <c r="G31" s="10">
        <v>45440</v>
      </c>
      <c r="H31" s="6">
        <v>26000</v>
      </c>
      <c r="I31">
        <v>0.87</v>
      </c>
      <c r="J31" s="2">
        <v>1</v>
      </c>
      <c r="K31" s="6">
        <f>SUM(E14:E31)</f>
        <v>123943.64</v>
      </c>
    </row>
    <row r="32" spans="1:11">
      <c r="E32" s="6">
        <f>SUM(E2:E31)</f>
        <v>204887.3</v>
      </c>
      <c r="K32" s="6">
        <f>SUM(K31,K13,K9)</f>
        <v>204887.30000000002</v>
      </c>
    </row>
    <row r="34" spans="1:10">
      <c r="A34" t="s">
        <v>13</v>
      </c>
      <c r="B34" s="15">
        <v>0.25700000000000001</v>
      </c>
      <c r="C34" s="4">
        <v>24000</v>
      </c>
      <c r="D34" s="6">
        <f>B34*C34</f>
        <v>6168</v>
      </c>
      <c r="E34" s="6">
        <f>D34*0.9</f>
        <v>5551.2</v>
      </c>
      <c r="F34" s="11">
        <v>45350</v>
      </c>
      <c r="G34" s="11">
        <v>45366</v>
      </c>
      <c r="H34" s="6">
        <v>1053000</v>
      </c>
      <c r="I34">
        <v>0.31</v>
      </c>
      <c r="J34">
        <v>1</v>
      </c>
    </row>
    <row r="35" spans="1:10">
      <c r="A35" t="s">
        <v>15</v>
      </c>
      <c r="B35" s="8">
        <v>0.16</v>
      </c>
      <c r="C35" s="4">
        <v>30000</v>
      </c>
      <c r="D35" s="6">
        <f>B35*C35</f>
        <v>4800</v>
      </c>
      <c r="E35" s="6">
        <f>D35</f>
        <v>4800</v>
      </c>
      <c r="F35" s="11">
        <v>45353</v>
      </c>
      <c r="G35" s="11">
        <v>45369</v>
      </c>
      <c r="H35" s="6">
        <v>30000</v>
      </c>
      <c r="I35">
        <v>2.0699999999999998</v>
      </c>
      <c r="J35">
        <v>1</v>
      </c>
    </row>
    <row r="36" spans="1:10">
      <c r="A36" t="s">
        <v>13</v>
      </c>
      <c r="B36" s="15">
        <v>0.36180000000000001</v>
      </c>
      <c r="C36" s="4">
        <v>24000</v>
      </c>
      <c r="D36" s="6">
        <f>B36*C36</f>
        <v>8683.2000000000007</v>
      </c>
      <c r="E36" s="6">
        <f>D36*0.9</f>
        <v>7814.880000000001</v>
      </c>
      <c r="F36" s="11">
        <v>45412</v>
      </c>
      <c r="G36" s="11">
        <v>45429</v>
      </c>
      <c r="H36" s="6">
        <v>1053000</v>
      </c>
      <c r="I36">
        <v>0.31</v>
      </c>
      <c r="J36">
        <v>1</v>
      </c>
    </row>
  </sheetData>
  <sortState xmlns:xlrd2="http://schemas.microsoft.com/office/spreadsheetml/2017/richdata2" ref="A2:J31">
    <sortCondition ref="J2:J31"/>
    <sortCondition ref="G2:G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2024-01-07T17:03:41Z</dcterms:created>
  <dcterms:modified xsi:type="dcterms:W3CDTF">2024-05-31T03:11:59Z</dcterms:modified>
  <cp:category/>
  <cp:contentStatus/>
</cp:coreProperties>
</file>