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3"/>
  <workbookPr/>
  <xr:revisionPtr revIDLastSave="59" documentId="11_496DBF8781749ADEE54878D64259FE7CA011879C" xr6:coauthVersionLast="47" xr6:coauthVersionMax="47" xr10:uidLastSave="{E9A19296-49DC-4693-BD7B-8BDDD27A185B}"/>
  <bookViews>
    <workbookView xWindow="0" yWindow="0" windowWidth="0" windowHeight="0" xr2:uid="{00000000-000D-0000-FFFF-FFFF00000000}"/>
  </bookViews>
  <sheets>
    <sheet name="PAIDDATE" sheetId="2" r:id="rId1"/>
    <sheet name="XDATE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D12" i="2"/>
  <c r="E12" i="2" s="1"/>
  <c r="D11" i="2"/>
  <c r="E11" i="2" s="1"/>
  <c r="D7" i="1"/>
  <c r="E7" i="1" s="1"/>
  <c r="D5" i="1"/>
  <c r="E5" i="1" s="1"/>
  <c r="D4" i="1"/>
  <c r="E4" i="1" s="1"/>
  <c r="D3" i="1"/>
  <c r="E3" i="1" s="1"/>
  <c r="D2" i="1"/>
  <c r="E2" i="1" s="1"/>
  <c r="D6" i="1"/>
  <c r="E6" i="1" s="1"/>
  <c r="D9" i="1"/>
  <c r="E9" i="1" s="1"/>
  <c r="D8" i="1"/>
  <c r="E8" i="1" s="1"/>
  <c r="D6" i="2"/>
  <c r="E6" i="2" s="1"/>
  <c r="D5" i="2"/>
  <c r="E5" i="2" s="1"/>
  <c r="D4" i="2"/>
  <c r="E4" i="2" s="1"/>
  <c r="D3" i="2"/>
  <c r="E3" i="2" s="1"/>
  <c r="D9" i="2"/>
  <c r="E9" i="2" s="1"/>
  <c r="D8" i="2"/>
  <c r="D7" i="2"/>
  <c r="E7" i="2" s="1"/>
  <c r="H10" i="2"/>
  <c r="D2" i="2"/>
  <c r="E2" i="2" s="1"/>
  <c r="E10" i="2" s="1"/>
  <c r="I10" i="2" s="1"/>
  <c r="H10" i="1"/>
  <c r="E10" i="1"/>
  <c r="I10" i="1" l="1"/>
</calcChain>
</file>

<file path=xl/sharedStrings.xml><?xml version="1.0" encoding="utf-8"?>
<sst xmlns="http://schemas.openxmlformats.org/spreadsheetml/2006/main" count="38" uniqueCount="19">
  <si>
    <t>name</t>
  </si>
  <si>
    <t>qtrly</t>
  </si>
  <si>
    <t>shares</t>
  </si>
  <si>
    <t>amount</t>
  </si>
  <si>
    <t>net</t>
  </si>
  <si>
    <t>xdate</t>
  </si>
  <si>
    <t>paiddate</t>
  </si>
  <si>
    <t>cost_amt</t>
  </si>
  <si>
    <t>pct</t>
  </si>
  <si>
    <t>actual</t>
  </si>
  <si>
    <t>CPNREIT</t>
  </si>
  <si>
    <t>DIF</t>
  </si>
  <si>
    <t>WHART</t>
  </si>
  <si>
    <t>IVL</t>
  </si>
  <si>
    <t>AIMIRT</t>
  </si>
  <si>
    <t>GVREIT</t>
  </si>
  <si>
    <t>TFFIF</t>
  </si>
  <si>
    <t>WHAIR</t>
  </si>
  <si>
    <t>JASIF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</si>
</sst>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&quot;฿&quot;#,##0.00"/>
    <numFmt numFmtId="188" formatCode="yyyy\-mm\-dd;@"/>
    <numFmt numFmtId="189" formatCode="0.0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87" fontId="1" fillId="0" borderId="1" xfId="0" applyNumberFormat="1" applyFont="1" applyBorder="1" applyAlignment="1">
      <alignment horizontal="center" vertical="top"/>
    </xf>
    <xf numFmtId="187" fontId="0" fillId="0" borderId="0" xfId="0" applyNumberFormat="1"/>
    <xf numFmtId="188" fontId="1" fillId="0" borderId="1" xfId="0" applyNumberFormat="1" applyFont="1" applyBorder="1" applyAlignment="1">
      <alignment horizontal="center" vertical="top"/>
    </xf>
    <xf numFmtId="188" fontId="0" fillId="0" borderId="0" xfId="0" applyNumberFormat="1"/>
    <xf numFmtId="10" fontId="0" fillId="0" borderId="0" xfId="0" applyNumberFormat="1"/>
    <xf numFmtId="0" fontId="2" fillId="0" borderId="0" xfId="0" applyFont="1"/>
    <xf numFmtId="0" fontId="3" fillId="0" borderId="0" xfId="0" applyFont="1"/>
    <xf numFmtId="3" fontId="0" fillId="0" borderId="0" xfId="0" applyNumberFormat="1"/>
    <xf numFmtId="189" fontId="0" fillId="0" borderId="0" xfId="0" applyNumberFormat="1"/>
    <xf numFmtId="187" fontId="4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D0F8E-DBCE-426C-ACA3-D60ECCCCF176}">
  <dimension ref="A1:L12"/>
  <sheetViews>
    <sheetView tabSelected="1" workbookViewId="0">
      <selection activeCell="E10" sqref="E10"/>
    </sheetView>
  </sheetViews>
  <sheetFormatPr defaultRowHeight="15"/>
  <cols>
    <col min="4" max="5" width="10.85546875" style="3" bestFit="1" customWidth="1"/>
    <col min="6" max="7" width="11.140625" style="5" bestFit="1" customWidth="1"/>
    <col min="8" max="8" width="13.7109375" style="3" bestFit="1" customWidth="1"/>
  </cols>
  <sheetData>
    <row r="1" spans="1:1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4" t="s">
        <v>5</v>
      </c>
      <c r="G1" s="4" t="s">
        <v>6</v>
      </c>
      <c r="H1" s="2" t="s">
        <v>7</v>
      </c>
      <c r="I1" s="1" t="s">
        <v>8</v>
      </c>
      <c r="J1" s="1" t="s">
        <v>9</v>
      </c>
    </row>
    <row r="2" spans="1:12">
      <c r="A2" t="s">
        <v>10</v>
      </c>
      <c r="B2">
        <v>0</v>
      </c>
      <c r="C2">
        <v>60000</v>
      </c>
      <c r="D2" s="3">
        <f>B2*C2</f>
        <v>0</v>
      </c>
      <c r="E2" s="3">
        <f>D2*0.9</f>
        <v>0</v>
      </c>
      <c r="F2" s="5">
        <v>45412</v>
      </c>
      <c r="G2" s="5">
        <v>45429</v>
      </c>
      <c r="H2" s="3">
        <v>0</v>
      </c>
      <c r="I2">
        <v>1.86</v>
      </c>
      <c r="J2">
        <v>1</v>
      </c>
    </row>
    <row r="3" spans="1:12">
      <c r="A3" s="12" t="s">
        <v>11</v>
      </c>
      <c r="B3">
        <v>0.22220000000000001</v>
      </c>
      <c r="C3">
        <v>30000</v>
      </c>
      <c r="D3" s="3">
        <f>B3*C3</f>
        <v>6666</v>
      </c>
      <c r="E3" s="11">
        <f>D3*0.9</f>
        <v>5999.4000000000005</v>
      </c>
      <c r="F3" s="5">
        <v>45426</v>
      </c>
      <c r="G3" s="5">
        <v>45450</v>
      </c>
      <c r="H3" s="3">
        <v>441000</v>
      </c>
      <c r="I3">
        <v>1.36</v>
      </c>
      <c r="J3">
        <v>1</v>
      </c>
    </row>
    <row r="4" spans="1:12">
      <c r="A4" s="12" t="s">
        <v>12</v>
      </c>
      <c r="B4">
        <v>0.1915</v>
      </c>
      <c r="C4">
        <v>20000</v>
      </c>
      <c r="D4" s="3">
        <f>B4*C4</f>
        <v>3830</v>
      </c>
      <c r="E4" s="11">
        <f>D4*0.9</f>
        <v>3447</v>
      </c>
      <c r="F4" s="5">
        <v>45433</v>
      </c>
      <c r="G4" s="5">
        <v>45450</v>
      </c>
      <c r="H4" s="3">
        <v>290000</v>
      </c>
      <c r="I4">
        <v>1.49</v>
      </c>
      <c r="J4">
        <v>1</v>
      </c>
    </row>
    <row r="5" spans="1:12">
      <c r="A5" t="s">
        <v>13</v>
      </c>
      <c r="B5" s="8">
        <v>0.17499999999999999</v>
      </c>
      <c r="C5">
        <v>7200</v>
      </c>
      <c r="D5" s="3">
        <f>B5*C5</f>
        <v>1260</v>
      </c>
      <c r="E5" s="11">
        <f>D5*0.9</f>
        <v>1134</v>
      </c>
      <c r="F5" s="5">
        <v>45436</v>
      </c>
      <c r="G5" s="5">
        <v>45455</v>
      </c>
      <c r="H5" s="3">
        <v>288000</v>
      </c>
      <c r="I5">
        <v>0.39</v>
      </c>
      <c r="J5">
        <v>1</v>
      </c>
    </row>
    <row r="6" spans="1:12">
      <c r="A6" t="s">
        <v>14</v>
      </c>
      <c r="B6">
        <v>0.28670000000000001</v>
      </c>
      <c r="C6">
        <v>10000</v>
      </c>
      <c r="D6" s="3">
        <f>B6*C6</f>
        <v>2867</v>
      </c>
      <c r="E6" s="11">
        <f>D6*0.9</f>
        <v>2580.3000000000002</v>
      </c>
      <c r="F6" s="5">
        <v>45439</v>
      </c>
      <c r="G6" s="5">
        <v>45456</v>
      </c>
      <c r="H6" s="3">
        <v>110000</v>
      </c>
      <c r="I6">
        <v>2.35</v>
      </c>
      <c r="J6">
        <v>1</v>
      </c>
    </row>
    <row r="7" spans="1:12">
      <c r="A7" t="s">
        <v>15</v>
      </c>
      <c r="B7">
        <v>0.1915</v>
      </c>
      <c r="C7">
        <v>66000</v>
      </c>
      <c r="D7" s="3">
        <f>B7*C7</f>
        <v>12639</v>
      </c>
      <c r="E7" s="11">
        <f>D7*0.9</f>
        <v>11375.1</v>
      </c>
      <c r="F7" s="5">
        <v>45440</v>
      </c>
      <c r="G7" s="5">
        <v>45456</v>
      </c>
      <c r="H7" s="3">
        <v>511500</v>
      </c>
      <c r="I7">
        <v>2.2200000000000002</v>
      </c>
      <c r="J7">
        <v>1</v>
      </c>
    </row>
    <row r="8" spans="1:12">
      <c r="A8" t="s">
        <v>16</v>
      </c>
      <c r="B8" s="7">
        <v>0.1099</v>
      </c>
      <c r="C8">
        <v>20000</v>
      </c>
      <c r="D8" s="3">
        <f>B8*C8</f>
        <v>2198</v>
      </c>
      <c r="E8" s="11">
        <f>D8</f>
        <v>2198</v>
      </c>
      <c r="F8" s="5">
        <v>45440</v>
      </c>
      <c r="G8" s="5">
        <v>45457</v>
      </c>
      <c r="H8" s="3">
        <v>150000</v>
      </c>
      <c r="I8">
        <v>1.24</v>
      </c>
      <c r="J8">
        <v>1</v>
      </c>
    </row>
    <row r="9" spans="1:12">
      <c r="A9" t="s">
        <v>17</v>
      </c>
      <c r="B9" s="7">
        <v>0.13719999999999999</v>
      </c>
      <c r="C9">
        <v>50000</v>
      </c>
      <c r="D9" s="3">
        <f>B9*C9</f>
        <v>6859.9999999999991</v>
      </c>
      <c r="E9" s="11">
        <f>D9*0.9</f>
        <v>6173.9999999999991</v>
      </c>
      <c r="F9" s="5">
        <v>45436</v>
      </c>
      <c r="G9" s="5">
        <v>45467</v>
      </c>
      <c r="H9" s="3">
        <v>435000</v>
      </c>
      <c r="I9">
        <v>1.42</v>
      </c>
      <c r="J9">
        <v>1</v>
      </c>
    </row>
    <row r="10" spans="1:12">
      <c r="E10" s="3">
        <f>SUM(E2:E9)</f>
        <v>32907.800000000003</v>
      </c>
      <c r="H10" s="3">
        <f>SUM(H2:H9)</f>
        <v>2225500</v>
      </c>
      <c r="I10" s="6">
        <f>E10/H10</f>
        <v>1.4786699618063358E-2</v>
      </c>
    </row>
    <row r="11" spans="1:12">
      <c r="A11" t="s">
        <v>18</v>
      </c>
      <c r="B11" s="10">
        <v>0.19</v>
      </c>
      <c r="C11" s="9">
        <v>30000</v>
      </c>
      <c r="D11" s="3">
        <f>B11*C11</f>
        <v>5700</v>
      </c>
      <c r="E11" s="3">
        <f>D11</f>
        <v>5700</v>
      </c>
      <c r="F11" s="5">
        <v>45353</v>
      </c>
      <c r="G11" s="5">
        <v>45369</v>
      </c>
      <c r="H11" s="3">
        <v>300000</v>
      </c>
      <c r="I11">
        <v>2.0699999999999998</v>
      </c>
      <c r="J11">
        <v>1</v>
      </c>
      <c r="K11" s="5"/>
      <c r="L11" s="5"/>
    </row>
    <row r="12" spans="1:12">
      <c r="A12" t="s">
        <v>18</v>
      </c>
      <c r="B12" s="10">
        <v>0.19</v>
      </c>
      <c r="C12" s="9">
        <v>130000</v>
      </c>
      <c r="D12" s="3">
        <f>B12*C12</f>
        <v>24700</v>
      </c>
      <c r="E12" s="3">
        <f>D12</f>
        <v>24700</v>
      </c>
      <c r="F12" s="5">
        <v>45353</v>
      </c>
      <c r="G12" s="5">
        <v>45369</v>
      </c>
      <c r="H12" s="3">
        <v>1300000</v>
      </c>
      <c r="I12">
        <v>2.0699999999999998</v>
      </c>
      <c r="J12">
        <v>1</v>
      </c>
      <c r="K12" s="5"/>
      <c r="L12" s="5"/>
    </row>
  </sheetData>
  <sortState xmlns:xlrd2="http://schemas.microsoft.com/office/spreadsheetml/2017/richdata2" ref="A2:J9">
    <sortCondition ref="G2:G9"/>
    <sortCondition ref="A2:A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workbookViewId="0">
      <selection activeCell="A9" sqref="A1:XFD9"/>
    </sheetView>
  </sheetViews>
  <sheetFormatPr defaultRowHeight="15"/>
  <cols>
    <col min="4" max="5" width="10.85546875" style="3" bestFit="1" customWidth="1"/>
    <col min="6" max="7" width="11.140625" style="5" bestFit="1" customWidth="1"/>
  </cols>
  <sheetData>
    <row r="1" spans="1:10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4" t="s">
        <v>5</v>
      </c>
      <c r="G1" s="4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>
        <v>0</v>
      </c>
      <c r="C2">
        <v>60000</v>
      </c>
      <c r="D2" s="3">
        <f>B2*C2</f>
        <v>0</v>
      </c>
      <c r="E2" s="3">
        <f>D2*0.9</f>
        <v>0</v>
      </c>
      <c r="F2" s="5">
        <v>45412</v>
      </c>
      <c r="G2" s="5">
        <v>45429</v>
      </c>
      <c r="H2">
        <v>0</v>
      </c>
      <c r="I2">
        <v>1.86</v>
      </c>
      <c r="J2">
        <v>1</v>
      </c>
    </row>
    <row r="3" spans="1:10">
      <c r="A3" t="s">
        <v>11</v>
      </c>
      <c r="B3">
        <v>0.22220000000000001</v>
      </c>
      <c r="C3">
        <v>30000</v>
      </c>
      <c r="D3" s="3">
        <f>B3*C3</f>
        <v>6666</v>
      </c>
      <c r="E3" s="3">
        <f>D3*0.9</f>
        <v>5999.4000000000005</v>
      </c>
      <c r="F3" s="5">
        <v>45426</v>
      </c>
      <c r="G3" s="5">
        <v>45450</v>
      </c>
      <c r="H3">
        <v>441000</v>
      </c>
      <c r="I3">
        <v>1.36</v>
      </c>
      <c r="J3">
        <v>1</v>
      </c>
    </row>
    <row r="4" spans="1:10">
      <c r="A4" t="s">
        <v>12</v>
      </c>
      <c r="B4">
        <v>0.1915</v>
      </c>
      <c r="C4">
        <v>20000</v>
      </c>
      <c r="D4" s="3">
        <f>B4*C4</f>
        <v>3830</v>
      </c>
      <c r="E4" s="3">
        <f>D4*0.9</f>
        <v>3447</v>
      </c>
      <c r="F4" s="5">
        <v>45433</v>
      </c>
      <c r="G4" s="5">
        <v>45450</v>
      </c>
      <c r="H4">
        <v>290000</v>
      </c>
      <c r="I4">
        <v>1.49</v>
      </c>
      <c r="J4">
        <v>1</v>
      </c>
    </row>
    <row r="5" spans="1:10">
      <c r="A5" t="s">
        <v>13</v>
      </c>
      <c r="B5">
        <v>0.17499999999999999</v>
      </c>
      <c r="C5">
        <v>7200</v>
      </c>
      <c r="D5" s="3">
        <f>B5*C5</f>
        <v>1260</v>
      </c>
      <c r="E5" s="3">
        <f>D5*0.9</f>
        <v>1134</v>
      </c>
      <c r="F5" s="5">
        <v>45436</v>
      </c>
      <c r="G5" s="5">
        <v>45455</v>
      </c>
      <c r="H5">
        <v>288000</v>
      </c>
      <c r="I5">
        <v>0.39</v>
      </c>
      <c r="J5">
        <v>1</v>
      </c>
    </row>
    <row r="6" spans="1:10">
      <c r="A6" t="s">
        <v>17</v>
      </c>
      <c r="B6" s="7">
        <v>0.13719999999999999</v>
      </c>
      <c r="C6">
        <v>50000</v>
      </c>
      <c r="D6" s="3">
        <f>B6*C6</f>
        <v>6859.9999999999991</v>
      </c>
      <c r="E6" s="3">
        <f>D6*0.9</f>
        <v>6173.9999999999991</v>
      </c>
      <c r="F6" s="5">
        <v>45436</v>
      </c>
      <c r="G6" s="5">
        <v>45467</v>
      </c>
      <c r="H6">
        <v>435000</v>
      </c>
      <c r="I6">
        <v>1.42</v>
      </c>
      <c r="J6">
        <v>1</v>
      </c>
    </row>
    <row r="7" spans="1:10">
      <c r="A7" t="s">
        <v>14</v>
      </c>
      <c r="B7">
        <v>0.28670000000000001</v>
      </c>
      <c r="C7">
        <v>10000</v>
      </c>
      <c r="D7" s="3">
        <f>B7*C7</f>
        <v>2867</v>
      </c>
      <c r="E7" s="3">
        <f>D7*0.9</f>
        <v>2580.3000000000002</v>
      </c>
      <c r="F7" s="5">
        <v>45439</v>
      </c>
      <c r="G7" s="5">
        <v>45456</v>
      </c>
      <c r="H7">
        <v>110000</v>
      </c>
      <c r="I7">
        <v>2.35</v>
      </c>
      <c r="J7">
        <v>1</v>
      </c>
    </row>
    <row r="8" spans="1:10">
      <c r="A8" t="s">
        <v>15</v>
      </c>
      <c r="B8">
        <v>0.1915</v>
      </c>
      <c r="C8">
        <v>66000</v>
      </c>
      <c r="D8" s="3">
        <f>B8*C8</f>
        <v>12639</v>
      </c>
      <c r="E8" s="3">
        <f>D8*0.9</f>
        <v>11375.1</v>
      </c>
      <c r="F8" s="5">
        <v>45440</v>
      </c>
      <c r="G8" s="5">
        <v>45456</v>
      </c>
      <c r="H8">
        <v>511500</v>
      </c>
      <c r="I8">
        <v>2.2200000000000002</v>
      </c>
      <c r="J8">
        <v>1</v>
      </c>
    </row>
    <row r="9" spans="1:10">
      <c r="A9" t="s">
        <v>16</v>
      </c>
      <c r="B9" s="7">
        <v>0.1099</v>
      </c>
      <c r="C9">
        <v>20000</v>
      </c>
      <c r="D9" s="3">
        <f>B9*C9</f>
        <v>2198</v>
      </c>
      <c r="E9" s="3">
        <f>D9*0.9</f>
        <v>1978.2</v>
      </c>
      <c r="F9" s="5">
        <v>45440</v>
      </c>
      <c r="G9" s="5">
        <v>45457</v>
      </c>
      <c r="H9">
        <v>150000</v>
      </c>
      <c r="I9">
        <v>1.24</v>
      </c>
      <c r="J9">
        <v>1</v>
      </c>
    </row>
    <row r="10" spans="1:10">
      <c r="E10" s="3">
        <f>SUM(E2:E9)</f>
        <v>32688.000000000004</v>
      </c>
      <c r="H10">
        <f>SUM(H2:H9)</f>
        <v>2225500</v>
      </c>
      <c r="I10" s="6">
        <f>E10/H10</f>
        <v>1.468793529543923E-2</v>
      </c>
    </row>
  </sheetData>
  <sortState xmlns:xlrd2="http://schemas.microsoft.com/office/spreadsheetml/2017/richdata2" ref="A2:J9">
    <sortCondition ref="F2:F9"/>
    <sortCondition ref="A2:A9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Santi Soontarinka</cp:lastModifiedBy>
  <cp:revision/>
  <dcterms:created xsi:type="dcterms:W3CDTF">2024-05-25T16:07:07Z</dcterms:created>
  <dcterms:modified xsi:type="dcterms:W3CDTF">2024-06-24T14:49:32Z</dcterms:modified>
  <cp:category/>
  <cp:contentStatus/>
</cp:coreProperties>
</file>