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24"/>
  <workbookPr defaultThemeVersion="124226"/>
  <xr:revisionPtr revIDLastSave="518" documentId="11_E1814CDB7E3D694860166C6C6F3BE0F350DAB311" xr6:coauthVersionLast="48" xr6:coauthVersionMax="48" xr10:uidLastSave="{E561E5FE-2663-494C-A53E-30D70C605D2A}"/>
  <bookViews>
    <workbookView xWindow="240" yWindow="15" windowWidth="16095" windowHeight="9660" firstSheet="1" activeTab="1" xr2:uid="{00000000-000D-0000-FFFF-FFFF00000000}"/>
  </bookViews>
  <sheets>
    <sheet name="21Q4" sheetId="1" r:id="rId1"/>
    <sheet name="By payment 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D19" i="1"/>
  <c r="D23" i="1"/>
  <c r="E23" i="1" s="1"/>
  <c r="I23" i="1" s="1"/>
  <c r="I9" i="1"/>
  <c r="D9" i="1"/>
  <c r="D30" i="1"/>
  <c r="E30" i="1" s="1"/>
  <c r="I30" i="1" s="1"/>
  <c r="D14" i="1"/>
  <c r="E14" i="1" s="1"/>
  <c r="I14" i="1" s="1"/>
  <c r="E17" i="2"/>
  <c r="D28" i="1"/>
  <c r="E28" i="1" s="1"/>
  <c r="I28" i="1" s="1"/>
  <c r="I12" i="1"/>
  <c r="D12" i="1"/>
  <c r="D16" i="1"/>
  <c r="E16" i="1" s="1"/>
  <c r="I16" i="1" s="1"/>
  <c r="D32" i="2"/>
  <c r="D30" i="2"/>
  <c r="E30" i="2" s="1"/>
  <c r="I30" i="2" s="1"/>
  <c r="D26" i="2"/>
  <c r="E26" i="2" s="1"/>
  <c r="I26" i="2" s="1"/>
  <c r="D25" i="1"/>
  <c r="E25" i="1" s="1"/>
  <c r="I25" i="1" s="1"/>
  <c r="D21" i="1"/>
  <c r="E21" i="1" s="1"/>
  <c r="I21" i="1" s="1"/>
  <c r="I13" i="1"/>
  <c r="D13" i="1"/>
  <c r="D15" i="1"/>
  <c r="E15" i="1" s="1"/>
  <c r="I15" i="1" s="1"/>
  <c r="D22" i="1"/>
  <c r="E22" i="1" s="1"/>
  <c r="I22" i="1" s="1"/>
  <c r="D4" i="1"/>
  <c r="E4" i="1" s="1"/>
  <c r="I4" i="1" s="1"/>
  <c r="D8" i="2"/>
  <c r="E8" i="2" s="1"/>
  <c r="I8" i="2" s="1"/>
  <c r="D28" i="2"/>
  <c r="I28" i="2" s="1"/>
  <c r="D20" i="2"/>
  <c r="I20" i="2" s="1"/>
  <c r="D27" i="2"/>
  <c r="E27" i="2" s="1"/>
  <c r="I27" i="2" s="1"/>
  <c r="D7" i="2"/>
  <c r="E7" i="2" s="1"/>
  <c r="I7" i="2" s="1"/>
  <c r="D2" i="1"/>
  <c r="E2" i="1" s="1"/>
  <c r="I2" i="1" s="1"/>
  <c r="D23" i="2"/>
  <c r="E23" i="2" s="1"/>
  <c r="I23" i="2" s="1"/>
  <c r="D31" i="1"/>
  <c r="E31" i="1" s="1"/>
  <c r="I31" i="1" s="1"/>
  <c r="D24" i="2"/>
  <c r="E24" i="2" s="1"/>
  <c r="I24" i="2" s="1"/>
  <c r="D3" i="1"/>
  <c r="E3" i="1" s="1"/>
  <c r="I3" i="1" s="1"/>
  <c r="D10" i="2"/>
  <c r="I10" i="2" s="1"/>
  <c r="D6" i="2"/>
  <c r="E6" i="2" s="1"/>
  <c r="I6" i="2" s="1"/>
  <c r="D31" i="2"/>
  <c r="E31" i="2" s="1"/>
  <c r="I31" i="2" s="1"/>
  <c r="D29" i="2"/>
  <c r="E29" i="2" s="1"/>
  <c r="I29" i="2" s="1"/>
  <c r="D25" i="2"/>
  <c r="E25" i="2" s="1"/>
  <c r="I25" i="2" s="1"/>
  <c r="D22" i="2"/>
  <c r="E22" i="2" s="1"/>
  <c r="I22" i="2" s="1"/>
  <c r="D21" i="2"/>
  <c r="E21" i="2" s="1"/>
  <c r="I21" i="2" s="1"/>
  <c r="D19" i="2"/>
  <c r="E19" i="2" s="1"/>
  <c r="I19" i="2" s="1"/>
  <c r="D17" i="2"/>
  <c r="I17" i="2" s="1"/>
  <c r="D16" i="2"/>
  <c r="E16" i="2" s="1"/>
  <c r="I16" i="2" s="1"/>
  <c r="D15" i="2"/>
  <c r="I15" i="2" s="1"/>
  <c r="D14" i="2"/>
  <c r="E14" i="2" s="1"/>
  <c r="I14" i="2" s="1"/>
  <c r="D13" i="2"/>
  <c r="E13" i="2" s="1"/>
  <c r="I13" i="2" s="1"/>
  <c r="D12" i="2"/>
  <c r="E12" i="2" s="1"/>
  <c r="I12" i="2" s="1"/>
  <c r="D11" i="2"/>
  <c r="E11" i="2" s="1"/>
  <c r="I11" i="2" s="1"/>
  <c r="D9" i="2"/>
  <c r="E9" i="2" s="1"/>
  <c r="D5" i="2"/>
  <c r="E5" i="2" s="1"/>
  <c r="I5" i="2" s="1"/>
  <c r="D4" i="2"/>
  <c r="E4" i="2" s="1"/>
  <c r="I4" i="2" s="1"/>
  <c r="D3" i="2"/>
  <c r="E3" i="2" s="1"/>
  <c r="I3" i="2" s="1"/>
  <c r="D2" i="2"/>
  <c r="E2" i="2" s="1"/>
  <c r="D24" i="1"/>
  <c r="E24" i="1" s="1"/>
  <c r="I24" i="1" s="1"/>
  <c r="D11" i="1"/>
  <c r="E11" i="1" s="1"/>
  <c r="I11" i="1" s="1"/>
  <c r="D26" i="1"/>
  <c r="E26" i="1" s="1"/>
  <c r="I26" i="1" s="1"/>
  <c r="D32" i="1"/>
  <c r="E32" i="1" s="1"/>
  <c r="I32" i="1" s="1"/>
  <c r="D29" i="1"/>
  <c r="E29" i="1" s="1"/>
  <c r="I29" i="1" s="1"/>
  <c r="D20" i="1"/>
  <c r="E20" i="1" s="1"/>
  <c r="I20" i="1" s="1"/>
  <c r="D18" i="1"/>
  <c r="E18" i="1" s="1"/>
  <c r="I18" i="1" s="1"/>
  <c r="D17" i="1"/>
  <c r="E17" i="1" s="1"/>
  <c r="I17" i="1" s="1"/>
  <c r="D10" i="1"/>
  <c r="E10" i="1" s="1"/>
  <c r="D8" i="1"/>
  <c r="D7" i="1"/>
  <c r="E7" i="1" s="1"/>
  <c r="I7" i="1" s="1"/>
  <c r="D6" i="1"/>
  <c r="E6" i="1" s="1"/>
  <c r="D5" i="1"/>
  <c r="E5" i="1" s="1"/>
  <c r="I32" i="2" l="1"/>
  <c r="E33" i="2"/>
  <c r="I9" i="2"/>
  <c r="I10" i="1"/>
  <c r="I2" i="2"/>
  <c r="I6" i="1"/>
  <c r="E8" i="1"/>
  <c r="I5" i="1"/>
  <c r="I8" i="1" l="1"/>
  <c r="E33" i="1"/>
</calcChain>
</file>

<file path=xl/sharedStrings.xml><?xml version="1.0" encoding="utf-8"?>
<sst xmlns="http://schemas.openxmlformats.org/spreadsheetml/2006/main" count="128" uniqueCount="46">
  <si>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</si>
  <si>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</si>
  <si>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</si>
  <si>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</si>
  <si>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</si>
  <si>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</si>
  <si>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</si>
  <si>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</si>
  <si>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</si>
  <si>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</si>
  <si>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AIMIRT</t>
  </si>
  <si>
    <t>NP</t>
  </si>
  <si>
    <t>ASP</t>
  </si>
  <si>
    <t>BCH</t>
  </si>
  <si>
    <t>CPNCG</t>
  </si>
  <si>
    <t xml:space="preserve"> </t>
  </si>
  <si>
    <t>DIF</t>
  </si>
  <si>
    <t>HREIT</t>
  </si>
  <si>
    <t>JASIF</t>
  </si>
  <si>
    <t>KCE</t>
  </si>
  <si>
    <t>LPF</t>
  </si>
  <si>
    <t>MAKRO</t>
  </si>
  <si>
    <t xml:space="preserve">NP </t>
  </si>
  <si>
    <t>MCS</t>
  </si>
  <si>
    <t>MEGA</t>
  </si>
  <si>
    <t>NPRE</t>
  </si>
  <si>
    <t>NER</t>
  </si>
  <si>
    <t>ORI</t>
  </si>
  <si>
    <t>PTT</t>
  </si>
  <si>
    <t>RE</t>
  </si>
  <si>
    <t>PTTGC</t>
  </si>
  <si>
    <t>RATCH</t>
  </si>
  <si>
    <t>RCL</t>
  </si>
  <si>
    <t>RJH</t>
  </si>
  <si>
    <t>SCC</t>
  </si>
  <si>
    <t>SCCC</t>
  </si>
  <si>
    <t>SENA</t>
  </si>
  <si>
    <t>SIS</t>
  </si>
  <si>
    <t>SNC</t>
  </si>
  <si>
    <t>SPALI</t>
  </si>
  <si>
    <t>STA</t>
  </si>
  <si>
    <t>SYNEX</t>
  </si>
  <si>
    <t>TISCO</t>
  </si>
  <si>
    <t>TMT</t>
  </si>
  <si>
    <t>TPIPL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</si>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</sst>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0.0000"/>
  </numFmts>
  <fonts count="6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87" fontId="0" fillId="0" borderId="0" xfId="0" applyNumberFormat="1"/>
    <xf numFmtId="3" fontId="0" fillId="0" borderId="0" xfId="0" applyNumberFormat="1"/>
    <xf numFmtId="188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188" fontId="2" fillId="0" borderId="0" xfId="0" applyNumberFormat="1" applyFont="1"/>
    <xf numFmtId="188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189" fontId="2" fillId="0" borderId="0" xfId="0" applyNumberFormat="1" applyFont="1"/>
    <xf numFmtId="189" fontId="1" fillId="0" borderId="0" xfId="0" applyNumberFormat="1" applyFont="1"/>
    <xf numFmtId="189" fontId="0" fillId="0" borderId="0" xfId="0" applyNumberFormat="1"/>
    <xf numFmtId="187" fontId="2" fillId="0" borderId="0" xfId="0" applyNumberFormat="1" applyFont="1"/>
    <xf numFmtId="187" fontId="1" fillId="0" borderId="0" xfId="0" applyNumberFormat="1" applyFont="1"/>
    <xf numFmtId="189" fontId="3" fillId="0" borderId="0" xfId="0" applyNumberFormat="1" applyFont="1"/>
    <xf numFmtId="189" fontId="4" fillId="0" borderId="0" xfId="0" applyNumberFormat="1" applyFont="1"/>
    <xf numFmtId="188" fontId="0" fillId="2" borderId="0" xfId="0" applyNumberFormat="1" applyFill="1"/>
    <xf numFmtId="189" fontId="5" fillId="0" borderId="0" xfId="0" applyNumberFormat="1" applyFont="1"/>
    <xf numFmtId="18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opLeftCell="A14" workbookViewId="0">
      <selection activeCell="L32" sqref="L32"/>
    </sheetView>
  </sheetViews>
  <sheetFormatPr defaultRowHeight="15"/>
  <cols>
    <col min="2" max="2" width="9.140625" style="14"/>
    <col min="3" max="3" width="9.140625" style="2"/>
    <col min="4" max="5" width="12" style="3" bestFit="1" customWidth="1"/>
    <col min="6" max="7" width="10.28515625" style="1" bestFit="1" customWidth="1"/>
    <col min="8" max="8" width="13.7109375" style="3" customWidth="1"/>
    <col min="9" max="9" width="9.140625" style="4"/>
    <col min="10" max="11" width="5.85546875" bestFit="1" customWidth="1"/>
  </cols>
  <sheetData>
    <row r="1" spans="1:12">
      <c r="A1" s="6" t="s">
        <v>0</v>
      </c>
      <c r="B1" s="12" t="s">
        <v>1</v>
      </c>
      <c r="C1" s="10" t="s">
        <v>2</v>
      </c>
      <c r="D1" s="8" t="s">
        <v>3</v>
      </c>
      <c r="E1" s="8" t="s">
        <v>4</v>
      </c>
      <c r="F1" s="15" t="s">
        <v>5</v>
      </c>
      <c r="G1" s="15" t="s">
        <v>6</v>
      </c>
      <c r="H1" s="8" t="s">
        <v>7</v>
      </c>
      <c r="I1" s="6" t="s">
        <v>8</v>
      </c>
      <c r="J1" s="6" t="s">
        <v>9</v>
      </c>
    </row>
    <row r="2" spans="1:12">
      <c r="A2" s="5" t="s">
        <v>10</v>
      </c>
      <c r="B2" s="13">
        <v>0.221</v>
      </c>
      <c r="C2" s="10">
        <v>10000</v>
      </c>
      <c r="D2" s="9">
        <f>B2*C2</f>
        <v>2210</v>
      </c>
      <c r="E2" s="9">
        <f>D2*0.9</f>
        <v>1989</v>
      </c>
      <c r="F2" s="15">
        <v>44634</v>
      </c>
      <c r="G2" s="16">
        <v>44648</v>
      </c>
      <c r="H2" s="9">
        <v>130000</v>
      </c>
      <c r="I2" s="7">
        <f>E2/H2</f>
        <v>1.5299999999999999E-2</v>
      </c>
      <c r="J2" s="5">
        <v>1</v>
      </c>
      <c r="K2" t="s">
        <v>11</v>
      </c>
    </row>
    <row r="3" spans="1:12">
      <c r="A3" s="5" t="s">
        <v>12</v>
      </c>
      <c r="B3" s="13">
        <v>0.2</v>
      </c>
      <c r="C3" s="10">
        <v>30000</v>
      </c>
      <c r="D3" s="8">
        <f>B3*C3</f>
        <v>6000</v>
      </c>
      <c r="E3" s="9">
        <f>D3*0.9</f>
        <v>5400</v>
      </c>
      <c r="F3" s="15">
        <v>44630</v>
      </c>
      <c r="G3" s="16">
        <v>44698</v>
      </c>
      <c r="H3" s="9">
        <v>114000</v>
      </c>
      <c r="I3" s="7">
        <f>E3/H3</f>
        <v>4.736842105263158E-2</v>
      </c>
      <c r="J3" s="5">
        <v>1</v>
      </c>
      <c r="K3" t="s">
        <v>11</v>
      </c>
    </row>
    <row r="4" spans="1:12">
      <c r="A4" s="5" t="s">
        <v>13</v>
      </c>
      <c r="B4" s="17">
        <v>1</v>
      </c>
      <c r="C4" s="11">
        <v>18000</v>
      </c>
      <c r="D4" s="9">
        <f>B4*C4</f>
        <v>18000</v>
      </c>
      <c r="E4" s="9">
        <f>D4*0.9</f>
        <v>16200</v>
      </c>
      <c r="F4" s="16">
        <v>44691</v>
      </c>
      <c r="G4" s="16">
        <v>44706</v>
      </c>
      <c r="H4" s="9">
        <v>319500</v>
      </c>
      <c r="I4" s="7">
        <f>E4/H4</f>
        <v>5.0704225352112678E-2</v>
      </c>
      <c r="J4" s="5">
        <v>1</v>
      </c>
      <c r="K4" t="s">
        <v>11</v>
      </c>
    </row>
    <row r="5" spans="1:12">
      <c r="A5" s="6" t="s">
        <v>14</v>
      </c>
      <c r="B5" s="13">
        <v>0.22220000000000001</v>
      </c>
      <c r="C5" s="10">
        <v>10000</v>
      </c>
      <c r="D5" s="8">
        <f>B5*C5</f>
        <v>2222</v>
      </c>
      <c r="E5" s="8">
        <f>D5*0.9</f>
        <v>1999.8</v>
      </c>
      <c r="F5" s="15">
        <v>44606</v>
      </c>
      <c r="G5" s="15">
        <v>44624</v>
      </c>
      <c r="H5" s="9">
        <v>125000</v>
      </c>
      <c r="I5" s="7">
        <f>E5/H5</f>
        <v>1.5998399999999999E-2</v>
      </c>
      <c r="J5" s="5">
        <v>1</v>
      </c>
      <c r="L5" s="3" t="s">
        <v>15</v>
      </c>
    </row>
    <row r="6" spans="1:12">
      <c r="A6" s="6" t="s">
        <v>16</v>
      </c>
      <c r="B6" s="13">
        <v>0.26100000000000001</v>
      </c>
      <c r="C6" s="10">
        <v>60000</v>
      </c>
      <c r="D6" s="8">
        <f>B6*C6</f>
        <v>15660</v>
      </c>
      <c r="E6" s="8">
        <f>D6</f>
        <v>15660</v>
      </c>
      <c r="F6" s="15">
        <v>44602</v>
      </c>
      <c r="G6" s="15">
        <v>44624</v>
      </c>
      <c r="H6" s="9">
        <v>882000</v>
      </c>
      <c r="I6" s="7">
        <f>E6/H6</f>
        <v>1.7755102040816328E-2</v>
      </c>
      <c r="J6" s="5">
        <v>1</v>
      </c>
      <c r="K6" t="s">
        <v>11</v>
      </c>
    </row>
    <row r="7" spans="1:12">
      <c r="A7" s="5" t="s">
        <v>17</v>
      </c>
      <c r="B7" s="17">
        <v>0.17380000000000001</v>
      </c>
      <c r="C7" s="10">
        <v>40100</v>
      </c>
      <c r="D7" s="8">
        <f>B7*C7</f>
        <v>6969.38</v>
      </c>
      <c r="E7" s="8">
        <f>D7*0.9</f>
        <v>6272.442</v>
      </c>
      <c r="F7" s="15">
        <v>44624</v>
      </c>
      <c r="G7" s="15">
        <v>44650</v>
      </c>
      <c r="H7" s="9">
        <v>358895</v>
      </c>
      <c r="I7" s="7">
        <f>E7/H7</f>
        <v>1.747709497206704E-2</v>
      </c>
      <c r="J7" s="5">
        <v>1</v>
      </c>
      <c r="K7" t="s">
        <v>11</v>
      </c>
    </row>
    <row r="8" spans="1:12">
      <c r="A8" s="5" t="s">
        <v>18</v>
      </c>
      <c r="B8" s="13">
        <v>0.25</v>
      </c>
      <c r="C8" s="10">
        <v>110000</v>
      </c>
      <c r="D8" s="9">
        <f>B8*C8</f>
        <v>27500</v>
      </c>
      <c r="E8" s="9">
        <f>D8</f>
        <v>27500</v>
      </c>
      <c r="F8" s="15">
        <v>44623</v>
      </c>
      <c r="G8" s="16">
        <v>44641</v>
      </c>
      <c r="H8" s="9">
        <v>1000000</v>
      </c>
      <c r="I8" s="7">
        <f>E8/H8</f>
        <v>2.75E-2</v>
      </c>
      <c r="J8" s="5">
        <v>1</v>
      </c>
      <c r="K8" t="s">
        <v>11</v>
      </c>
    </row>
    <row r="9" spans="1:12">
      <c r="A9" s="5" t="s">
        <v>19</v>
      </c>
      <c r="B9" s="17">
        <v>1</v>
      </c>
      <c r="C9" s="10">
        <v>13000</v>
      </c>
      <c r="D9" s="8">
        <f>B9*C9</f>
        <v>13000</v>
      </c>
      <c r="E9" s="8">
        <v>12402</v>
      </c>
      <c r="F9" s="15">
        <v>44641</v>
      </c>
      <c r="G9" s="15">
        <v>44690</v>
      </c>
      <c r="H9" s="9">
        <v>952250</v>
      </c>
      <c r="I9" s="7">
        <f>E9/H9</f>
        <v>1.3023890784982934E-2</v>
      </c>
      <c r="J9" s="5">
        <v>1</v>
      </c>
      <c r="K9" t="s">
        <v>11</v>
      </c>
    </row>
    <row r="10" spans="1:12">
      <c r="A10" s="6" t="s">
        <v>20</v>
      </c>
      <c r="B10" s="13">
        <v>0.1719</v>
      </c>
      <c r="C10" s="10">
        <v>10000</v>
      </c>
      <c r="D10" s="9">
        <f>B10*C10</f>
        <v>1719</v>
      </c>
      <c r="E10" s="8">
        <f>D10*0.9</f>
        <v>1547.1000000000001</v>
      </c>
      <c r="F10" s="15">
        <v>44589</v>
      </c>
      <c r="G10" s="15">
        <v>44607</v>
      </c>
      <c r="H10" s="9">
        <v>140000</v>
      </c>
      <c r="I10" s="7">
        <f>E10/H10</f>
        <v>1.1050714285714287E-2</v>
      </c>
      <c r="J10" s="5">
        <v>1</v>
      </c>
      <c r="L10" s="3"/>
    </row>
    <row r="11" spans="1:12">
      <c r="A11" s="5" t="s">
        <v>21</v>
      </c>
      <c r="B11" s="13">
        <v>0.32</v>
      </c>
      <c r="C11" s="10">
        <v>3000</v>
      </c>
      <c r="D11" s="9">
        <f>B11*C11</f>
        <v>960</v>
      </c>
      <c r="E11" s="9">
        <f>D11*0.9</f>
        <v>864</v>
      </c>
      <c r="F11" s="15">
        <v>44623</v>
      </c>
      <c r="G11" s="16">
        <v>44700</v>
      </c>
      <c r="H11" s="9">
        <v>126000</v>
      </c>
      <c r="I11" s="7">
        <f>E11/H11</f>
        <v>6.8571428571428568E-3</v>
      </c>
      <c r="J11" s="5">
        <v>1</v>
      </c>
      <c r="K11" t="s">
        <v>22</v>
      </c>
    </row>
    <row r="12" spans="1:12">
      <c r="A12" s="5" t="s">
        <v>23</v>
      </c>
      <c r="B12" s="18">
        <v>0.5</v>
      </c>
      <c r="C12" s="10">
        <v>50000</v>
      </c>
      <c r="D12" s="8">
        <f>B12*C12</f>
        <v>25000</v>
      </c>
      <c r="E12" s="8">
        <v>24500</v>
      </c>
      <c r="F12" s="15">
        <v>44635</v>
      </c>
      <c r="G12" s="15">
        <v>44686</v>
      </c>
      <c r="H12" s="9">
        <v>835000</v>
      </c>
      <c r="I12" s="7">
        <f>E12/H12</f>
        <v>2.9341317365269463E-2</v>
      </c>
      <c r="J12" s="5">
        <v>1</v>
      </c>
    </row>
    <row r="13" spans="1:12">
      <c r="A13" s="5" t="s">
        <v>24</v>
      </c>
      <c r="B13" s="17">
        <v>0.86</v>
      </c>
      <c r="C13" s="11">
        <v>6000</v>
      </c>
      <c r="D13" s="9">
        <f>B13*C13</f>
        <v>5160</v>
      </c>
      <c r="E13" s="8">
        <v>4980</v>
      </c>
      <c r="F13" s="15">
        <v>44628</v>
      </c>
      <c r="G13" s="21">
        <v>44673</v>
      </c>
      <c r="H13" s="9">
        <v>258000</v>
      </c>
      <c r="I13" s="7">
        <f>E13/H13</f>
        <v>1.9302325581395347E-2</v>
      </c>
      <c r="J13" s="5">
        <v>1</v>
      </c>
      <c r="K13" t="s">
        <v>25</v>
      </c>
    </row>
    <row r="14" spans="1:12">
      <c r="A14" s="5" t="s">
        <v>26</v>
      </c>
      <c r="B14" s="17">
        <v>0.36</v>
      </c>
      <c r="C14" s="10">
        <v>27000</v>
      </c>
      <c r="D14" s="8">
        <f>B14*C14</f>
        <v>9720</v>
      </c>
      <c r="E14" s="8">
        <f>D14</f>
        <v>9720</v>
      </c>
      <c r="F14" s="15">
        <v>44671</v>
      </c>
      <c r="G14" s="15">
        <v>44687</v>
      </c>
      <c r="H14" s="9">
        <v>201150</v>
      </c>
      <c r="I14" s="7">
        <f>E14/H14</f>
        <v>4.832214765100671E-2</v>
      </c>
      <c r="J14" s="5">
        <v>1</v>
      </c>
    </row>
    <row r="15" spans="1:12">
      <c r="A15" s="5" t="s">
        <v>27</v>
      </c>
      <c r="B15" s="17">
        <v>0.42</v>
      </c>
      <c r="C15" s="11">
        <v>45000</v>
      </c>
      <c r="D15" s="9">
        <f>B15*C15</f>
        <v>18900</v>
      </c>
      <c r="E15" s="9">
        <f>D15*0.9</f>
        <v>17010</v>
      </c>
      <c r="F15" s="16">
        <v>44690</v>
      </c>
      <c r="G15" s="16">
        <v>44705</v>
      </c>
      <c r="H15" s="9">
        <v>495000</v>
      </c>
      <c r="I15" s="7">
        <f>E15/H15</f>
        <v>3.4363636363636367E-2</v>
      </c>
      <c r="J15" s="5">
        <v>1</v>
      </c>
      <c r="K15" t="s">
        <v>25</v>
      </c>
    </row>
    <row r="16" spans="1:12">
      <c r="A16" s="5" t="s">
        <v>28</v>
      </c>
      <c r="B16" s="13">
        <v>0.8</v>
      </c>
      <c r="C16" s="10">
        <v>9000</v>
      </c>
      <c r="D16" s="8">
        <f>B16*C16</f>
        <v>7200</v>
      </c>
      <c r="E16" s="8">
        <f>D16*0.9</f>
        <v>6480</v>
      </c>
      <c r="F16" s="15">
        <v>44623</v>
      </c>
      <c r="G16" s="15">
        <v>44680</v>
      </c>
      <c r="H16" s="9">
        <v>346500</v>
      </c>
      <c r="I16" s="7">
        <f>E16/H16</f>
        <v>1.8701298701298701E-2</v>
      </c>
      <c r="J16" s="5">
        <v>1</v>
      </c>
      <c r="K16" t="s">
        <v>29</v>
      </c>
    </row>
    <row r="17" spans="1:11">
      <c r="A17" s="5" t="s">
        <v>30</v>
      </c>
      <c r="B17" s="13">
        <v>1.75</v>
      </c>
      <c r="C17" s="10">
        <v>9000</v>
      </c>
      <c r="D17" s="9">
        <f>B17*C17</f>
        <v>15750</v>
      </c>
      <c r="E17" s="9">
        <f>D17*0.9</f>
        <v>14175</v>
      </c>
      <c r="F17" s="15">
        <v>44620</v>
      </c>
      <c r="G17" s="16">
        <v>44673</v>
      </c>
      <c r="H17" s="9">
        <v>388500</v>
      </c>
      <c r="I17" s="7">
        <f>E17/H17</f>
        <v>3.6486486486486489E-2</v>
      </c>
      <c r="J17" s="5">
        <v>1</v>
      </c>
      <c r="K17" t="s">
        <v>29</v>
      </c>
    </row>
    <row r="18" spans="1:11">
      <c r="A18" s="5" t="s">
        <v>31</v>
      </c>
      <c r="B18" s="17">
        <v>1.35</v>
      </c>
      <c r="C18" s="10">
        <v>6000</v>
      </c>
      <c r="D18" s="9">
        <f>B18*C18</f>
        <v>8100.0000000000009</v>
      </c>
      <c r="E18" s="9">
        <f>D18*0.9</f>
        <v>7290.0000000000009</v>
      </c>
      <c r="F18" s="15">
        <v>44637</v>
      </c>
      <c r="G18" s="16">
        <v>44701</v>
      </c>
      <c r="H18" s="9">
        <v>274500</v>
      </c>
      <c r="I18" s="7">
        <f>E18/H18</f>
        <v>2.655737704918033E-2</v>
      </c>
      <c r="J18" s="5">
        <v>1</v>
      </c>
      <c r="K18" t="s">
        <v>29</v>
      </c>
    </row>
    <row r="19" spans="1:11">
      <c r="A19" s="5" t="s">
        <v>32</v>
      </c>
      <c r="B19" s="17">
        <v>3</v>
      </c>
      <c r="C19" s="10">
        <v>12000</v>
      </c>
      <c r="D19" s="8">
        <f>B19*C19</f>
        <v>36000</v>
      </c>
      <c r="E19" s="8">
        <v>32700</v>
      </c>
      <c r="F19" s="15">
        <v>44643</v>
      </c>
      <c r="G19" s="15">
        <v>44701</v>
      </c>
      <c r="H19" s="9">
        <v>567000</v>
      </c>
      <c r="I19" s="7">
        <f>E19/H19</f>
        <v>5.7671957671957673E-2</v>
      </c>
      <c r="J19" s="5">
        <v>1</v>
      </c>
      <c r="K19" t="s">
        <v>11</v>
      </c>
    </row>
    <row r="20" spans="1:11">
      <c r="A20" s="5" t="s">
        <v>33</v>
      </c>
      <c r="B20" s="17">
        <v>1</v>
      </c>
      <c r="C20" s="11">
        <v>4500</v>
      </c>
      <c r="D20" s="9">
        <f>B20*C20</f>
        <v>4500</v>
      </c>
      <c r="E20" s="9">
        <f>D20*0.9</f>
        <v>4050</v>
      </c>
      <c r="F20" s="16">
        <v>44690</v>
      </c>
      <c r="G20" s="16">
        <v>44705</v>
      </c>
      <c r="H20" s="9">
        <v>148500</v>
      </c>
      <c r="I20" s="7">
        <f>E20/H20</f>
        <v>2.7272727272727271E-2</v>
      </c>
      <c r="J20" s="5">
        <v>1</v>
      </c>
      <c r="K20" t="s">
        <v>25</v>
      </c>
    </row>
    <row r="21" spans="1:11">
      <c r="A21" s="5" t="s">
        <v>34</v>
      </c>
      <c r="B21" s="13">
        <v>10</v>
      </c>
      <c r="C21" s="10">
        <v>900</v>
      </c>
      <c r="D21" s="8">
        <f>B21*C21</f>
        <v>9000</v>
      </c>
      <c r="E21" s="8">
        <f>D21*0.9</f>
        <v>8100</v>
      </c>
      <c r="F21" s="15">
        <v>44658</v>
      </c>
      <c r="G21" s="15">
        <v>44677</v>
      </c>
      <c r="H21" s="9">
        <v>358200</v>
      </c>
      <c r="I21" s="7">
        <f>E21/H21</f>
        <v>2.2613065326633167E-2</v>
      </c>
      <c r="J21" s="5">
        <v>1</v>
      </c>
    </row>
    <row r="22" spans="1:11">
      <c r="A22" s="6" t="s">
        <v>35</v>
      </c>
      <c r="B22" s="13">
        <v>9</v>
      </c>
      <c r="C22" s="10">
        <v>900</v>
      </c>
      <c r="D22" s="8">
        <f>B22*C22</f>
        <v>8100</v>
      </c>
      <c r="E22" s="8">
        <f>D22*0.9</f>
        <v>7290</v>
      </c>
      <c r="F22" s="15">
        <v>44616</v>
      </c>
      <c r="G22" s="15">
        <v>44659</v>
      </c>
      <c r="H22" s="9">
        <v>157050</v>
      </c>
      <c r="I22" s="7">
        <f>E22/H22</f>
        <v>4.6418338108882524E-2</v>
      </c>
      <c r="J22" s="5">
        <v>1</v>
      </c>
      <c r="K22" t="s">
        <v>11</v>
      </c>
    </row>
    <row r="23" spans="1:11">
      <c r="A23" s="5" t="s">
        <v>36</v>
      </c>
      <c r="B23" s="17">
        <v>0.12</v>
      </c>
      <c r="C23" s="11">
        <v>90000</v>
      </c>
      <c r="D23" s="9">
        <f>B23*C23</f>
        <v>10800</v>
      </c>
      <c r="E23" s="9">
        <f>D23*0.9</f>
        <v>9720</v>
      </c>
      <c r="F23" s="16">
        <v>44691</v>
      </c>
      <c r="G23" s="16">
        <v>44708</v>
      </c>
      <c r="H23" s="9">
        <v>412200</v>
      </c>
      <c r="I23" s="7">
        <f>E23/H23</f>
        <v>2.3580786026200874E-2</v>
      </c>
      <c r="J23" s="5">
        <v>1</v>
      </c>
      <c r="K23" t="s">
        <v>11</v>
      </c>
    </row>
    <row r="24" spans="1:11">
      <c r="A24" s="5" t="s">
        <v>37</v>
      </c>
      <c r="B24" s="17">
        <v>1.2</v>
      </c>
      <c r="C24" s="10">
        <v>4500</v>
      </c>
      <c r="D24" s="9">
        <f>B24*C24</f>
        <v>5400</v>
      </c>
      <c r="E24" s="9">
        <f>D24*0.9</f>
        <v>4860</v>
      </c>
      <c r="F24" s="15">
        <v>44630</v>
      </c>
      <c r="G24" s="16">
        <v>44694</v>
      </c>
      <c r="H24" s="9">
        <v>182250</v>
      </c>
      <c r="I24" s="7">
        <f>E24/H24</f>
        <v>2.6666666666666668E-2</v>
      </c>
      <c r="J24" s="5">
        <v>1</v>
      </c>
      <c r="K24" t="s">
        <v>22</v>
      </c>
    </row>
    <row r="25" spans="1:11">
      <c r="A25" s="5" t="s">
        <v>38</v>
      </c>
      <c r="B25" s="13">
        <v>0.45</v>
      </c>
      <c r="C25" s="10">
        <v>9000</v>
      </c>
      <c r="D25" s="8">
        <f>B25*C25</f>
        <v>4050</v>
      </c>
      <c r="E25" s="8">
        <f>D25*0.9</f>
        <v>3645</v>
      </c>
      <c r="F25" s="15">
        <v>44622</v>
      </c>
      <c r="G25" s="15">
        <v>44678</v>
      </c>
      <c r="H25" s="9">
        <v>153000</v>
      </c>
      <c r="I25" s="7">
        <f>E25/H25</f>
        <v>2.3823529411764705E-2</v>
      </c>
      <c r="J25" s="5">
        <v>1</v>
      </c>
      <c r="K25" t="s">
        <v>22</v>
      </c>
    </row>
    <row r="26" spans="1:11">
      <c r="A26" s="5" t="s">
        <v>39</v>
      </c>
      <c r="B26" s="17">
        <v>0.75</v>
      </c>
      <c r="C26" s="11">
        <v>9000</v>
      </c>
      <c r="D26" s="9">
        <f>B26*C26</f>
        <v>6750</v>
      </c>
      <c r="E26" s="9">
        <f>D26*0.9</f>
        <v>6075</v>
      </c>
      <c r="F26" s="15">
        <v>44678</v>
      </c>
      <c r="G26" s="16">
        <v>44693</v>
      </c>
      <c r="H26" s="9">
        <v>198000</v>
      </c>
      <c r="I26" s="7">
        <f>E26/H26</f>
        <v>3.0681818181818182E-2</v>
      </c>
      <c r="J26" s="5">
        <v>1</v>
      </c>
      <c r="K26" t="s">
        <v>11</v>
      </c>
    </row>
    <row r="27" spans="1:11">
      <c r="A27" s="5" t="s">
        <v>40</v>
      </c>
      <c r="B27" s="18">
        <v>0.65</v>
      </c>
      <c r="C27" s="10">
        <v>22500</v>
      </c>
      <c r="D27" s="8">
        <v>14625</v>
      </c>
      <c r="E27" s="8">
        <v>13387.5</v>
      </c>
      <c r="F27" s="15">
        <v>44670</v>
      </c>
      <c r="G27" s="15">
        <v>44687</v>
      </c>
      <c r="H27" s="9">
        <v>759375</v>
      </c>
      <c r="I27" s="7">
        <v>1.7333333333333333E-2</v>
      </c>
      <c r="J27" s="5">
        <v>1</v>
      </c>
    </row>
    <row r="28" spans="1:11">
      <c r="A28" s="5" t="s">
        <v>41</v>
      </c>
      <c r="B28" s="17">
        <v>0.52</v>
      </c>
      <c r="C28" s="10">
        <v>15000</v>
      </c>
      <c r="D28" s="8">
        <f>B28*C28</f>
        <v>7800</v>
      </c>
      <c r="E28" s="8">
        <f>D28*0.9</f>
        <v>7020</v>
      </c>
      <c r="F28" s="15">
        <v>44630</v>
      </c>
      <c r="G28" s="15">
        <v>44686</v>
      </c>
      <c r="H28" s="9">
        <v>442500</v>
      </c>
      <c r="I28" s="7">
        <f>E28/H28</f>
        <v>1.5864406779661017E-2</v>
      </c>
      <c r="J28" s="5">
        <v>1</v>
      </c>
      <c r="K28" t="s">
        <v>11</v>
      </c>
    </row>
    <row r="29" spans="1:11">
      <c r="A29" s="5" t="s">
        <v>42</v>
      </c>
      <c r="B29" s="17">
        <v>7.15</v>
      </c>
      <c r="C29" s="11">
        <v>2000</v>
      </c>
      <c r="D29" s="9">
        <f>B29*C29</f>
        <v>14300</v>
      </c>
      <c r="E29" s="9">
        <f>D29*0.9</f>
        <v>12870</v>
      </c>
      <c r="F29" s="15">
        <v>44680</v>
      </c>
      <c r="G29" s="16">
        <v>44700</v>
      </c>
      <c r="H29" s="9">
        <v>195000</v>
      </c>
      <c r="I29" s="7">
        <f>E29/H29</f>
        <v>6.6000000000000003E-2</v>
      </c>
      <c r="J29" s="5">
        <v>1</v>
      </c>
      <c r="K29" t="s">
        <v>25</v>
      </c>
    </row>
    <row r="30" spans="1:11">
      <c r="A30" s="5" t="s">
        <v>43</v>
      </c>
      <c r="B30" s="17">
        <v>0.7</v>
      </c>
      <c r="C30" s="10">
        <v>27000</v>
      </c>
      <c r="D30" s="8">
        <f>B30*C30</f>
        <v>18900</v>
      </c>
      <c r="E30" s="8">
        <f>D30*0.9</f>
        <v>17010</v>
      </c>
      <c r="F30" s="15">
        <v>44669</v>
      </c>
      <c r="G30" s="15">
        <v>44687</v>
      </c>
      <c r="H30" s="9">
        <v>283500</v>
      </c>
      <c r="I30" s="7">
        <f>E30/H30</f>
        <v>0.06</v>
      </c>
      <c r="J30" s="5">
        <v>1</v>
      </c>
    </row>
    <row r="31" spans="1:11">
      <c r="A31" s="5" t="s">
        <v>44</v>
      </c>
      <c r="B31" s="13">
        <v>0.06</v>
      </c>
      <c r="C31" s="10">
        <v>60000</v>
      </c>
      <c r="D31" s="8">
        <f>B31*C31</f>
        <v>3600</v>
      </c>
      <c r="E31" s="9">
        <f>D31*0.9</f>
        <v>3240</v>
      </c>
      <c r="F31" s="15">
        <v>44629</v>
      </c>
      <c r="G31" s="16">
        <v>44698</v>
      </c>
      <c r="H31" s="9">
        <v>102000</v>
      </c>
      <c r="I31" s="7">
        <f>E31/H31</f>
        <v>3.1764705882352938E-2</v>
      </c>
      <c r="J31" s="5">
        <v>1</v>
      </c>
      <c r="K31" t="s">
        <v>29</v>
      </c>
    </row>
    <row r="32" spans="1:11">
      <c r="A32" s="5" t="s">
        <v>45</v>
      </c>
      <c r="B32" s="18">
        <v>0.1195</v>
      </c>
      <c r="C32" s="10">
        <v>20000</v>
      </c>
      <c r="D32" s="9">
        <f>B32*C32</f>
        <v>2390</v>
      </c>
      <c r="E32" s="9">
        <f>D32*0.9</f>
        <v>2151</v>
      </c>
      <c r="F32" s="15">
        <v>44629</v>
      </c>
      <c r="G32" s="16">
        <v>44645</v>
      </c>
      <c r="H32" s="9">
        <v>246000</v>
      </c>
      <c r="I32" s="7">
        <f>E32/H32</f>
        <v>8.7439024390243911E-3</v>
      </c>
      <c r="J32" s="5">
        <v>1</v>
      </c>
      <c r="K32" t="s">
        <v>11</v>
      </c>
    </row>
    <row r="33" spans="5:5">
      <c r="E33" s="19">
        <f>SUM(E2:E32)</f>
        <v>306107.842</v>
      </c>
    </row>
  </sheetData>
  <sortState xmlns:xlrd2="http://schemas.microsoft.com/office/spreadsheetml/2017/richdata2" ref="A2:K32">
    <sortCondition ref="A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CCF4-FDDE-4855-91B9-66A7ED8FD150}">
  <dimension ref="A1:L33"/>
  <sheetViews>
    <sheetView tabSelected="1" topLeftCell="A14" workbookViewId="0">
      <selection activeCell="A32" sqref="A32:XFD32"/>
    </sheetView>
  </sheetViews>
  <sheetFormatPr defaultRowHeight="15"/>
  <cols>
    <col min="2" max="2" width="9.140625" style="14"/>
    <col min="3" max="3" width="9.140625" style="2"/>
    <col min="4" max="5" width="12" style="3" bestFit="1" customWidth="1"/>
    <col min="6" max="7" width="10.28515625" style="1" bestFit="1" customWidth="1"/>
    <col min="8" max="8" width="13.7109375" style="3" customWidth="1"/>
    <col min="9" max="9" width="9.140625" style="4"/>
    <col min="10" max="11" width="5.85546875" bestFit="1" customWidth="1"/>
    <col min="12" max="12" width="12" bestFit="1" customWidth="1"/>
  </cols>
  <sheetData>
    <row r="1" spans="1:12">
      <c r="A1" s="6" t="s">
        <v>0</v>
      </c>
      <c r="B1" s="12" t="s">
        <v>1</v>
      </c>
      <c r="C1" s="10" t="s">
        <v>2</v>
      </c>
      <c r="D1" s="8" t="s">
        <v>3</v>
      </c>
      <c r="E1" s="8" t="s">
        <v>4</v>
      </c>
      <c r="F1" s="15" t="s">
        <v>5</v>
      </c>
      <c r="G1" s="15" t="s">
        <v>6</v>
      </c>
      <c r="H1" s="8" t="s">
        <v>7</v>
      </c>
      <c r="I1" s="6" t="s">
        <v>8</v>
      </c>
      <c r="J1" s="6" t="s">
        <v>9</v>
      </c>
    </row>
    <row r="2" spans="1:12">
      <c r="A2" s="6" t="s">
        <v>20</v>
      </c>
      <c r="B2" s="13">
        <v>0.1719</v>
      </c>
      <c r="C2" s="10">
        <v>10000</v>
      </c>
      <c r="D2" s="9">
        <f>B2*C2</f>
        <v>1719</v>
      </c>
      <c r="E2" s="8">
        <f>D2*0.9</f>
        <v>1547.1000000000001</v>
      </c>
      <c r="F2" s="15">
        <v>44589</v>
      </c>
      <c r="G2" s="15">
        <v>44607</v>
      </c>
      <c r="H2" s="9">
        <v>140000</v>
      </c>
      <c r="I2" s="7">
        <f>E2/H2</f>
        <v>1.1050714285714287E-2</v>
      </c>
      <c r="J2" s="5">
        <v>1</v>
      </c>
    </row>
    <row r="3" spans="1:12">
      <c r="A3" s="6" t="s">
        <v>14</v>
      </c>
      <c r="B3" s="13">
        <v>0.22220000000000001</v>
      </c>
      <c r="C3" s="10">
        <v>10000</v>
      </c>
      <c r="D3" s="8">
        <f>B3*C3</f>
        <v>2222</v>
      </c>
      <c r="E3" s="8">
        <f>D3*0.9</f>
        <v>1999.8</v>
      </c>
      <c r="F3" s="15">
        <v>44606</v>
      </c>
      <c r="G3" s="15">
        <v>44624</v>
      </c>
      <c r="H3" s="9">
        <v>125000</v>
      </c>
      <c r="I3" s="7">
        <f>E3/H3</f>
        <v>1.5998399999999999E-2</v>
      </c>
      <c r="J3" s="5">
        <v>1</v>
      </c>
    </row>
    <row r="4" spans="1:12">
      <c r="A4" s="6" t="s">
        <v>16</v>
      </c>
      <c r="B4" s="13">
        <v>0.26100000000000001</v>
      </c>
      <c r="C4" s="10">
        <v>60000</v>
      </c>
      <c r="D4" s="8">
        <f>B4*C4</f>
        <v>15660</v>
      </c>
      <c r="E4" s="8">
        <f>D4</f>
        <v>15660</v>
      </c>
      <c r="F4" s="15">
        <v>44602</v>
      </c>
      <c r="G4" s="15">
        <v>44624</v>
      </c>
      <c r="H4" s="9">
        <v>882000</v>
      </c>
      <c r="I4" s="7">
        <f>E4/H4</f>
        <v>1.7755102040816328E-2</v>
      </c>
      <c r="J4" s="5">
        <v>1</v>
      </c>
      <c r="K4" t="s">
        <v>11</v>
      </c>
    </row>
    <row r="5" spans="1:12">
      <c r="A5" s="6" t="s">
        <v>18</v>
      </c>
      <c r="B5" s="13">
        <v>0.25</v>
      </c>
      <c r="C5" s="10">
        <v>110000</v>
      </c>
      <c r="D5" s="8">
        <f>B5*C5</f>
        <v>27500</v>
      </c>
      <c r="E5" s="8">
        <f>D5</f>
        <v>27500</v>
      </c>
      <c r="F5" s="15">
        <v>44623</v>
      </c>
      <c r="G5" s="15">
        <v>44641</v>
      </c>
      <c r="H5" s="9">
        <v>1000000</v>
      </c>
      <c r="I5" s="7">
        <f>E5/H5</f>
        <v>2.75E-2</v>
      </c>
      <c r="J5" s="5">
        <v>1</v>
      </c>
      <c r="K5" t="s">
        <v>11</v>
      </c>
    </row>
    <row r="6" spans="1:12">
      <c r="A6" s="6" t="s">
        <v>45</v>
      </c>
      <c r="B6" s="20">
        <v>0.1195</v>
      </c>
      <c r="C6" s="10">
        <v>20000</v>
      </c>
      <c r="D6" s="8">
        <f>B6*C6</f>
        <v>2390</v>
      </c>
      <c r="E6" s="8">
        <f>D6*0.9</f>
        <v>2151</v>
      </c>
      <c r="F6" s="15">
        <v>44629</v>
      </c>
      <c r="G6" s="15">
        <v>44645</v>
      </c>
      <c r="H6" s="9">
        <v>246000</v>
      </c>
      <c r="I6" s="7">
        <f>E6/H6</f>
        <v>8.7439024390243911E-3</v>
      </c>
      <c r="J6" s="5">
        <v>1</v>
      </c>
      <c r="K6" t="s">
        <v>11</v>
      </c>
    </row>
    <row r="7" spans="1:12">
      <c r="A7" s="6" t="s">
        <v>10</v>
      </c>
      <c r="B7" s="12">
        <v>0.221</v>
      </c>
      <c r="C7" s="10">
        <v>10000</v>
      </c>
      <c r="D7" s="8">
        <f>B7*C7</f>
        <v>2210</v>
      </c>
      <c r="E7" s="8">
        <f>D7*0.9</f>
        <v>1989</v>
      </c>
      <c r="F7" s="15">
        <v>44634</v>
      </c>
      <c r="G7" s="15">
        <v>44648</v>
      </c>
      <c r="H7" s="9">
        <v>130000</v>
      </c>
      <c r="I7" s="7">
        <f>E7/H7</f>
        <v>1.5299999999999999E-2</v>
      </c>
      <c r="J7" s="5">
        <v>1</v>
      </c>
      <c r="K7" t="s">
        <v>11</v>
      </c>
    </row>
    <row r="8" spans="1:12">
      <c r="A8" s="5" t="s">
        <v>17</v>
      </c>
      <c r="B8" s="17">
        <v>0.17380000000000001</v>
      </c>
      <c r="C8" s="10">
        <v>40100</v>
      </c>
      <c r="D8" s="8">
        <f>B8*C8</f>
        <v>6969.38</v>
      </c>
      <c r="E8" s="8">
        <f>D8*0.9</f>
        <v>6272.442</v>
      </c>
      <c r="F8" s="15">
        <v>44624</v>
      </c>
      <c r="G8" s="15">
        <v>44650</v>
      </c>
      <c r="H8" s="9">
        <v>358895</v>
      </c>
      <c r="I8" s="7">
        <f>E8/H8</f>
        <v>1.747709497206704E-2</v>
      </c>
      <c r="J8" s="5">
        <v>1</v>
      </c>
      <c r="K8" t="s">
        <v>11</v>
      </c>
    </row>
    <row r="9" spans="1:12">
      <c r="A9" s="5" t="s">
        <v>35</v>
      </c>
      <c r="B9" s="13">
        <v>9</v>
      </c>
      <c r="C9" s="10">
        <v>900</v>
      </c>
      <c r="D9" s="8">
        <f>B9*C9</f>
        <v>8100</v>
      </c>
      <c r="E9" s="8">
        <f>D9*0.9</f>
        <v>7290</v>
      </c>
      <c r="F9" s="15">
        <v>44616</v>
      </c>
      <c r="G9" s="15">
        <v>44659</v>
      </c>
      <c r="H9" s="9">
        <v>157050</v>
      </c>
      <c r="I9" s="7">
        <f>E9/H9</f>
        <v>4.6418338108882524E-2</v>
      </c>
      <c r="J9" s="5">
        <v>1</v>
      </c>
      <c r="K9" t="s">
        <v>11</v>
      </c>
      <c r="L9" s="3"/>
    </row>
    <row r="10" spans="1:12">
      <c r="A10" s="5" t="s">
        <v>24</v>
      </c>
      <c r="B10" s="17">
        <v>0.86</v>
      </c>
      <c r="C10" s="11">
        <v>6000</v>
      </c>
      <c r="D10" s="9">
        <f>B10*C10</f>
        <v>5160</v>
      </c>
      <c r="E10" s="8">
        <v>4980</v>
      </c>
      <c r="F10" s="15">
        <v>44628</v>
      </c>
      <c r="G10" s="15">
        <v>44673</v>
      </c>
      <c r="H10" s="9">
        <v>258000</v>
      </c>
      <c r="I10" s="7">
        <f>E10/H10</f>
        <v>1.9302325581395347E-2</v>
      </c>
      <c r="J10" s="5">
        <v>1</v>
      </c>
      <c r="K10" t="s">
        <v>25</v>
      </c>
    </row>
    <row r="11" spans="1:12">
      <c r="A11" s="5" t="s">
        <v>30</v>
      </c>
      <c r="B11" s="13">
        <v>1.75</v>
      </c>
      <c r="C11" s="10">
        <v>9000</v>
      </c>
      <c r="D11" s="9">
        <f>B11*C11</f>
        <v>15750</v>
      </c>
      <c r="E11" s="8">
        <f>D11*0.9</f>
        <v>14175</v>
      </c>
      <c r="F11" s="15">
        <v>44620</v>
      </c>
      <c r="G11" s="15">
        <v>44673</v>
      </c>
      <c r="H11" s="9">
        <v>388500</v>
      </c>
      <c r="I11" s="7">
        <f>E11/H11</f>
        <v>3.6486486486486489E-2</v>
      </c>
      <c r="J11" s="5">
        <v>1</v>
      </c>
      <c r="K11" t="s">
        <v>29</v>
      </c>
    </row>
    <row r="12" spans="1:12">
      <c r="A12" s="5" t="s">
        <v>34</v>
      </c>
      <c r="B12" s="13">
        <v>10</v>
      </c>
      <c r="C12" s="10">
        <v>900</v>
      </c>
      <c r="D12" s="8">
        <f>B12*C12</f>
        <v>9000</v>
      </c>
      <c r="E12" s="8">
        <f>D12*0.9</f>
        <v>8100</v>
      </c>
      <c r="F12" s="15">
        <v>44658</v>
      </c>
      <c r="G12" s="15">
        <v>44677</v>
      </c>
      <c r="H12" s="9">
        <v>358200</v>
      </c>
      <c r="I12" s="7">
        <f>E12/H12</f>
        <v>2.2613065326633167E-2</v>
      </c>
      <c r="J12" s="5">
        <v>1</v>
      </c>
    </row>
    <row r="13" spans="1:12">
      <c r="A13" s="5" t="s">
        <v>38</v>
      </c>
      <c r="B13" s="13">
        <v>0.45</v>
      </c>
      <c r="C13" s="10">
        <v>9000</v>
      </c>
      <c r="D13" s="8">
        <f>B13*C13</f>
        <v>4050</v>
      </c>
      <c r="E13" s="8">
        <f>D13*0.9</f>
        <v>3645</v>
      </c>
      <c r="F13" s="15">
        <v>44622</v>
      </c>
      <c r="G13" s="15">
        <v>44678</v>
      </c>
      <c r="H13" s="9">
        <v>153000</v>
      </c>
      <c r="I13" s="7">
        <f>E13/H13</f>
        <v>2.3823529411764705E-2</v>
      </c>
      <c r="J13" s="5">
        <v>1</v>
      </c>
      <c r="K13" t="s">
        <v>22</v>
      </c>
    </row>
    <row r="14" spans="1:12">
      <c r="A14" s="5" t="s">
        <v>28</v>
      </c>
      <c r="B14" s="13">
        <v>0.8</v>
      </c>
      <c r="C14" s="10">
        <v>9000</v>
      </c>
      <c r="D14" s="8">
        <f>B14*C14</f>
        <v>7200</v>
      </c>
      <c r="E14" s="8">
        <f>D14*0.9</f>
        <v>6480</v>
      </c>
      <c r="F14" s="15">
        <v>44623</v>
      </c>
      <c r="G14" s="15">
        <v>44680</v>
      </c>
      <c r="H14" s="9">
        <v>346500</v>
      </c>
      <c r="I14" s="7">
        <f>E14/H14</f>
        <v>1.8701298701298701E-2</v>
      </c>
      <c r="J14" s="5">
        <v>1</v>
      </c>
      <c r="K14" t="s">
        <v>29</v>
      </c>
      <c r="L14" s="3"/>
    </row>
    <row r="15" spans="1:12">
      <c r="A15" s="5" t="s">
        <v>23</v>
      </c>
      <c r="B15" s="18">
        <v>0.5</v>
      </c>
      <c r="C15" s="10">
        <v>50000</v>
      </c>
      <c r="D15" s="8">
        <f>B15*C15</f>
        <v>25000</v>
      </c>
      <c r="E15" s="8">
        <v>24500</v>
      </c>
      <c r="F15" s="15">
        <v>44635</v>
      </c>
      <c r="G15" s="15">
        <v>44686</v>
      </c>
      <c r="H15" s="9">
        <v>835000</v>
      </c>
      <c r="I15" s="7">
        <f>E15/H15</f>
        <v>2.9341317365269463E-2</v>
      </c>
      <c r="J15" s="5">
        <v>1</v>
      </c>
    </row>
    <row r="16" spans="1:12">
      <c r="A16" s="5" t="s">
        <v>41</v>
      </c>
      <c r="B16" s="17">
        <v>0.52</v>
      </c>
      <c r="C16" s="10">
        <v>15000</v>
      </c>
      <c r="D16" s="8">
        <f>B16*C16</f>
        <v>7800</v>
      </c>
      <c r="E16" s="8">
        <f>D16*0.9</f>
        <v>7020</v>
      </c>
      <c r="F16" s="15">
        <v>44630</v>
      </c>
      <c r="G16" s="15">
        <v>44686</v>
      </c>
      <c r="H16" s="9">
        <v>442500</v>
      </c>
      <c r="I16" s="7">
        <f>E16/H16</f>
        <v>1.5864406779661017E-2</v>
      </c>
      <c r="J16" s="5">
        <v>1</v>
      </c>
      <c r="K16" t="s">
        <v>11</v>
      </c>
    </row>
    <row r="17" spans="1:11">
      <c r="A17" s="5" t="s">
        <v>26</v>
      </c>
      <c r="B17" s="17">
        <v>0.36</v>
      </c>
      <c r="C17" s="10">
        <v>27000</v>
      </c>
      <c r="D17" s="8">
        <f>B17*C17</f>
        <v>9720</v>
      </c>
      <c r="E17" s="8">
        <f>D17</f>
        <v>9720</v>
      </c>
      <c r="F17" s="15">
        <v>44671</v>
      </c>
      <c r="G17" s="15">
        <v>44687</v>
      </c>
      <c r="H17" s="9">
        <v>201150</v>
      </c>
      <c r="I17" s="7">
        <f>E17/H17</f>
        <v>4.832214765100671E-2</v>
      </c>
      <c r="J17" s="5">
        <v>1</v>
      </c>
    </row>
    <row r="18" spans="1:11">
      <c r="A18" s="5" t="s">
        <v>40</v>
      </c>
      <c r="B18" s="18">
        <v>0.65</v>
      </c>
      <c r="C18" s="10">
        <v>22500</v>
      </c>
      <c r="D18" s="8">
        <v>14625</v>
      </c>
      <c r="E18" s="8">
        <v>13387.5</v>
      </c>
      <c r="F18" s="15">
        <v>44670</v>
      </c>
      <c r="G18" s="15">
        <v>44687</v>
      </c>
      <c r="H18" s="9">
        <v>759375</v>
      </c>
      <c r="I18" s="7">
        <v>1.7333333333333333E-2</v>
      </c>
      <c r="J18" s="5">
        <v>1</v>
      </c>
    </row>
    <row r="19" spans="1:11">
      <c r="A19" s="5" t="s">
        <v>43</v>
      </c>
      <c r="B19" s="17">
        <v>0.7</v>
      </c>
      <c r="C19" s="10">
        <v>27000</v>
      </c>
      <c r="D19" s="8">
        <f>B19*C19</f>
        <v>18900</v>
      </c>
      <c r="E19" s="8">
        <f>D19*0.9</f>
        <v>17010</v>
      </c>
      <c r="F19" s="15">
        <v>44669</v>
      </c>
      <c r="G19" s="15">
        <v>44687</v>
      </c>
      <c r="H19" s="9">
        <v>283500</v>
      </c>
      <c r="I19" s="7">
        <f>E19/H19</f>
        <v>0.06</v>
      </c>
      <c r="J19" s="5">
        <v>1</v>
      </c>
    </row>
    <row r="20" spans="1:11">
      <c r="A20" s="5" t="s">
        <v>19</v>
      </c>
      <c r="B20" s="17">
        <v>1</v>
      </c>
      <c r="C20" s="10">
        <v>13000</v>
      </c>
      <c r="D20" s="8">
        <f>B20*C20</f>
        <v>13000</v>
      </c>
      <c r="E20" s="8">
        <v>12402</v>
      </c>
      <c r="F20" s="15">
        <v>44641</v>
      </c>
      <c r="G20" s="15">
        <v>44690</v>
      </c>
      <c r="H20" s="9">
        <v>952250</v>
      </c>
      <c r="I20" s="7">
        <f>E20/H20</f>
        <v>1.3023890784982934E-2</v>
      </c>
      <c r="J20" s="5">
        <v>1</v>
      </c>
      <c r="K20" t="s">
        <v>11</v>
      </c>
    </row>
    <row r="21" spans="1:11">
      <c r="A21" s="5" t="s">
        <v>39</v>
      </c>
      <c r="B21" s="17">
        <v>0.75</v>
      </c>
      <c r="C21" s="10">
        <v>9000</v>
      </c>
      <c r="D21" s="8">
        <f>B21*C21</f>
        <v>6750</v>
      </c>
      <c r="E21" s="8">
        <f>D21*0.9</f>
        <v>6075</v>
      </c>
      <c r="F21" s="15">
        <v>44678</v>
      </c>
      <c r="G21" s="15">
        <v>44693</v>
      </c>
      <c r="H21" s="9">
        <v>198000</v>
      </c>
      <c r="I21" s="7">
        <f>E21/H21</f>
        <v>3.0681818181818182E-2</v>
      </c>
      <c r="J21" s="5">
        <v>1</v>
      </c>
    </row>
    <row r="22" spans="1:11">
      <c r="A22" s="5" t="s">
        <v>37</v>
      </c>
      <c r="B22" s="17">
        <v>1.2</v>
      </c>
      <c r="C22" s="10">
        <v>4500</v>
      </c>
      <c r="D22" s="8">
        <f>B22*C22</f>
        <v>5400</v>
      </c>
      <c r="E22" s="8">
        <f>D22*0.9</f>
        <v>4860</v>
      </c>
      <c r="F22" s="15">
        <v>44630</v>
      </c>
      <c r="G22" s="15">
        <v>44694</v>
      </c>
      <c r="H22" s="9">
        <v>182250</v>
      </c>
      <c r="I22" s="7">
        <f>E22/H22</f>
        <v>2.6666666666666668E-2</v>
      </c>
      <c r="J22" s="5">
        <v>1</v>
      </c>
      <c r="K22" t="s">
        <v>22</v>
      </c>
    </row>
    <row r="23" spans="1:11">
      <c r="A23" s="5" t="s">
        <v>44</v>
      </c>
      <c r="B23" s="13">
        <v>0.06</v>
      </c>
      <c r="C23" s="10">
        <v>60000</v>
      </c>
      <c r="D23" s="8">
        <f>B23*C23</f>
        <v>3600</v>
      </c>
      <c r="E23" s="8">
        <f>D23*0.9</f>
        <v>3240</v>
      </c>
      <c r="F23" s="15">
        <v>44629</v>
      </c>
      <c r="G23" s="15">
        <v>44698</v>
      </c>
      <c r="H23" s="9">
        <v>102000</v>
      </c>
      <c r="I23" s="7">
        <f>E23/H23</f>
        <v>3.1764705882352938E-2</v>
      </c>
      <c r="J23" s="5">
        <v>1</v>
      </c>
      <c r="K23" t="s">
        <v>29</v>
      </c>
    </row>
    <row r="24" spans="1:11">
      <c r="A24" s="5" t="s">
        <v>12</v>
      </c>
      <c r="B24" s="13">
        <v>0.2</v>
      </c>
      <c r="C24" s="10">
        <v>30000</v>
      </c>
      <c r="D24" s="8">
        <f>B24*C24</f>
        <v>6000</v>
      </c>
      <c r="E24" s="8">
        <f>D24*0.9</f>
        <v>5400</v>
      </c>
      <c r="F24" s="15">
        <v>44630</v>
      </c>
      <c r="G24" s="15">
        <v>44698</v>
      </c>
      <c r="H24" s="9">
        <v>114000</v>
      </c>
      <c r="I24" s="7">
        <f>E24/H24</f>
        <v>4.736842105263158E-2</v>
      </c>
      <c r="J24" s="5">
        <v>1</v>
      </c>
      <c r="K24" t="s">
        <v>11</v>
      </c>
    </row>
    <row r="25" spans="1:11">
      <c r="A25" s="5" t="s">
        <v>21</v>
      </c>
      <c r="B25" s="13">
        <v>0.32</v>
      </c>
      <c r="C25" s="10">
        <v>3000</v>
      </c>
      <c r="D25" s="8">
        <f>B25*C25</f>
        <v>960</v>
      </c>
      <c r="E25" s="8">
        <f>D25*0.9</f>
        <v>864</v>
      </c>
      <c r="F25" s="15">
        <v>44623</v>
      </c>
      <c r="G25" s="15">
        <v>44700</v>
      </c>
      <c r="H25" s="9">
        <v>126000</v>
      </c>
      <c r="I25" s="7">
        <f>E25/H25</f>
        <v>6.8571428571428568E-3</v>
      </c>
      <c r="J25" s="5">
        <v>1</v>
      </c>
      <c r="K25" t="s">
        <v>22</v>
      </c>
    </row>
    <row r="26" spans="1:11">
      <c r="A26" s="5" t="s">
        <v>42</v>
      </c>
      <c r="B26" s="17">
        <v>7.15</v>
      </c>
      <c r="C26" s="10">
        <v>2000</v>
      </c>
      <c r="D26" s="8">
        <f>B26*C26</f>
        <v>14300</v>
      </c>
      <c r="E26" s="8">
        <f>D26*0.9</f>
        <v>12870</v>
      </c>
      <c r="F26" s="15">
        <v>44680</v>
      </c>
      <c r="G26" s="15">
        <v>44700</v>
      </c>
      <c r="H26" s="9">
        <v>391000</v>
      </c>
      <c r="I26" s="7">
        <f>E26/H26</f>
        <v>3.2915601023017903E-2</v>
      </c>
      <c r="J26" s="5">
        <v>1</v>
      </c>
      <c r="K26" t="s">
        <v>25</v>
      </c>
    </row>
    <row r="27" spans="1:11">
      <c r="A27" s="5" t="s">
        <v>31</v>
      </c>
      <c r="B27" s="17">
        <v>1.35</v>
      </c>
      <c r="C27" s="10">
        <v>6000</v>
      </c>
      <c r="D27" s="8">
        <f>B27*C27</f>
        <v>8100.0000000000009</v>
      </c>
      <c r="E27" s="8">
        <f>D27*0.9</f>
        <v>7290.0000000000009</v>
      </c>
      <c r="F27" s="15">
        <v>44637</v>
      </c>
      <c r="G27" s="15">
        <v>44701</v>
      </c>
      <c r="H27" s="9">
        <v>274500</v>
      </c>
      <c r="I27" s="7">
        <f>E27/H27</f>
        <v>2.655737704918033E-2</v>
      </c>
      <c r="J27" s="5">
        <v>1</v>
      </c>
      <c r="K27" t="s">
        <v>29</v>
      </c>
    </row>
    <row r="28" spans="1:11">
      <c r="A28" s="5" t="s">
        <v>32</v>
      </c>
      <c r="B28" s="17">
        <v>3</v>
      </c>
      <c r="C28" s="10">
        <v>12000</v>
      </c>
      <c r="D28" s="8">
        <f>B28*C28</f>
        <v>36000</v>
      </c>
      <c r="E28" s="8">
        <v>32700</v>
      </c>
      <c r="F28" s="15">
        <v>44643</v>
      </c>
      <c r="G28" s="15">
        <v>44701</v>
      </c>
      <c r="H28" s="9">
        <v>567000</v>
      </c>
      <c r="I28" s="7">
        <f>E28/H28</f>
        <v>5.7671957671957673E-2</v>
      </c>
      <c r="J28" s="5">
        <v>1</v>
      </c>
      <c r="K28" t="s">
        <v>11</v>
      </c>
    </row>
    <row r="29" spans="1:11">
      <c r="A29" s="6" t="s">
        <v>33</v>
      </c>
      <c r="B29" s="17">
        <v>1</v>
      </c>
      <c r="C29" s="10">
        <v>4500</v>
      </c>
      <c r="D29" s="8">
        <f>B29*C29</f>
        <v>4500</v>
      </c>
      <c r="E29" s="8">
        <f>D29*0.9</f>
        <v>4050</v>
      </c>
      <c r="F29" s="15">
        <v>44690</v>
      </c>
      <c r="G29" s="15">
        <v>44705</v>
      </c>
      <c r="H29" s="9">
        <v>148500</v>
      </c>
      <c r="I29" s="7">
        <f>E29/H29</f>
        <v>2.7272727272727271E-2</v>
      </c>
      <c r="J29" s="5">
        <v>1</v>
      </c>
    </row>
    <row r="30" spans="1:11">
      <c r="A30" s="6" t="s">
        <v>27</v>
      </c>
      <c r="B30" s="17">
        <v>0.42</v>
      </c>
      <c r="C30" s="10">
        <v>45000</v>
      </c>
      <c r="D30" s="8">
        <f>B30*C30</f>
        <v>18900</v>
      </c>
      <c r="E30" s="8">
        <f>D30*0.9</f>
        <v>17010</v>
      </c>
      <c r="F30" s="15">
        <v>44690</v>
      </c>
      <c r="G30" s="15">
        <v>44705</v>
      </c>
      <c r="H30" s="9">
        <v>495000</v>
      </c>
      <c r="I30" s="7">
        <f>E30/H30</f>
        <v>3.4363636363636367E-2</v>
      </c>
      <c r="J30" s="5">
        <v>1</v>
      </c>
      <c r="K30" t="s">
        <v>25</v>
      </c>
    </row>
    <row r="31" spans="1:11">
      <c r="A31" s="6" t="s">
        <v>13</v>
      </c>
      <c r="B31" s="17">
        <v>1</v>
      </c>
      <c r="C31" s="10">
        <v>18000</v>
      </c>
      <c r="D31" s="8">
        <f>B31*C31</f>
        <v>18000</v>
      </c>
      <c r="E31" s="8">
        <f>D31*0.9</f>
        <v>16200</v>
      </c>
      <c r="F31" s="15">
        <v>44691</v>
      </c>
      <c r="G31" s="15">
        <v>44706</v>
      </c>
      <c r="H31" s="9">
        <v>319500</v>
      </c>
      <c r="I31" s="7">
        <f>E31/H31</f>
        <v>5.0704225352112678E-2</v>
      </c>
      <c r="J31" s="5">
        <v>1</v>
      </c>
    </row>
    <row r="32" spans="1:11">
      <c r="A32" s="5" t="s">
        <v>36</v>
      </c>
      <c r="B32" s="17">
        <v>0.211477</v>
      </c>
      <c r="C32" s="10">
        <v>90000</v>
      </c>
      <c r="D32" s="8">
        <f>B32*C32</f>
        <v>19032.93</v>
      </c>
      <c r="E32" s="8">
        <v>17316.189999999999</v>
      </c>
      <c r="F32" s="15">
        <v>44692</v>
      </c>
      <c r="G32" s="15">
        <v>44706</v>
      </c>
      <c r="H32" s="9">
        <v>348000</v>
      </c>
      <c r="I32" s="7">
        <f>E32/H32</f>
        <v>4.975916666666666E-2</v>
      </c>
      <c r="J32" s="5">
        <v>1</v>
      </c>
      <c r="K32" t="s">
        <v>11</v>
      </c>
    </row>
    <row r="33" spans="5:5">
      <c r="E33" s="19">
        <f>SUM(E2:E32)</f>
        <v>313704.03200000001</v>
      </c>
    </row>
  </sheetData>
  <sortState xmlns:xlrd2="http://schemas.microsoft.com/office/spreadsheetml/2017/richdata2" ref="A2:K31">
    <sortCondition ref="G2:G31"/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2021-12-29T08:10:24Z</dcterms:created>
  <dcterms:modified xsi:type="dcterms:W3CDTF">2022-05-31T09:49:41Z</dcterms:modified>
  <cp:category/>
  <cp:contentStatus/>
</cp:coreProperties>
</file>