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sos\big data\"/>
    </mc:Choice>
  </mc:AlternateContent>
  <xr:revisionPtr revIDLastSave="0" documentId="13_ncr:1_{31708330-EFAB-4ECB-8A4F-257FB461C94C}" xr6:coauthVersionLast="47" xr6:coauthVersionMax="47" xr10:uidLastSave="{00000000-0000-0000-0000-000000000000}"/>
  <bookViews>
    <workbookView xWindow="-120" yWindow="-120" windowWidth="29040" windowHeight="15720" tabRatio="598" activeTab="2" xr2:uid="{688FD466-17C4-41D2-BE5B-63DEB8D2D6D3}"/>
  </bookViews>
  <sheets>
    <sheet name="Datos" sheetId="1" r:id="rId1"/>
    <sheet name="Análisis" sheetId="2" r:id="rId2"/>
    <sheet name="Panel" sheetId="3" r:id="rId3"/>
  </sheets>
  <definedNames>
    <definedName name="SegmentaciónDeDatos_AÑO">#N/A</definedName>
    <definedName name="SegmentaciónDeDatos_MES">#N/A</definedName>
    <definedName name="SegmentaciónDeDatos_TIENDA">#N/A</definedName>
  </definedNames>
  <calcPr calcId="191029"/>
  <pivotCaches>
    <pivotCache cacheId="6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A6" i="2"/>
</calcChain>
</file>

<file path=xl/sharedStrings.xml><?xml version="1.0" encoding="utf-8"?>
<sst xmlns="http://schemas.openxmlformats.org/spreadsheetml/2006/main" count="212" uniqueCount="68">
  <si>
    <t>DETODITO SA</t>
  </si>
  <si>
    <t>AÑO</t>
  </si>
  <si>
    <t>TRIMESTRE</t>
  </si>
  <si>
    <t>MES</t>
  </si>
  <si>
    <t>ZONA</t>
  </si>
  <si>
    <t>PROVICIA</t>
  </si>
  <si>
    <t>CIUDAD</t>
  </si>
  <si>
    <t>TIENDA</t>
  </si>
  <si>
    <t>VENTAS PREV.</t>
  </si>
  <si>
    <t>VENTAS REALES</t>
  </si>
  <si>
    <t>ENERO</t>
  </si>
  <si>
    <t>CALI</t>
  </si>
  <si>
    <t>GENESIS</t>
  </si>
  <si>
    <t>MEDELIN</t>
  </si>
  <si>
    <t>AZUCENA</t>
  </si>
  <si>
    <t>BOGOTA</t>
  </si>
  <si>
    <t>LIZ</t>
  </si>
  <si>
    <t>BARRANQUILLA</t>
  </si>
  <si>
    <t>DER</t>
  </si>
  <si>
    <t>CARTAGENA DE INDIAS</t>
  </si>
  <si>
    <t>REGAL</t>
  </si>
  <si>
    <t>SOACHA</t>
  </si>
  <si>
    <t>HUMBER</t>
  </si>
  <si>
    <t>CUCUTA</t>
  </si>
  <si>
    <t>DESTER</t>
  </si>
  <si>
    <t>SOLEDA</t>
  </si>
  <si>
    <t>SINGLE</t>
  </si>
  <si>
    <t>BUCARAMANGA</t>
  </si>
  <si>
    <t>PECC</t>
  </si>
  <si>
    <t>BELLO</t>
  </si>
  <si>
    <t>FER</t>
  </si>
  <si>
    <t>PEREIRA</t>
  </si>
  <si>
    <t>GTS</t>
  </si>
  <si>
    <t>PASTO</t>
  </si>
  <si>
    <t>TERRY</t>
  </si>
  <si>
    <t>MONTERIA</t>
  </si>
  <si>
    <t>DEIS</t>
  </si>
  <si>
    <t>VALLEDUPAR</t>
  </si>
  <si>
    <t>WERT</t>
  </si>
  <si>
    <t>NEIVA</t>
  </si>
  <si>
    <t>LORT</t>
  </si>
  <si>
    <t>ARMENIA</t>
  </si>
  <si>
    <t>SAMY</t>
  </si>
  <si>
    <t>IBAGUE</t>
  </si>
  <si>
    <t>FERT</t>
  </si>
  <si>
    <t>SANTA MARTA</t>
  </si>
  <si>
    <t>HERTZ</t>
  </si>
  <si>
    <t>LIVING</t>
  </si>
  <si>
    <t>PILL</t>
  </si>
  <si>
    <t>SERVIS</t>
  </si>
  <si>
    <t>CLONY</t>
  </si>
  <si>
    <t>MEDELLIN</t>
  </si>
  <si>
    <t>KLAS</t>
  </si>
  <si>
    <t>VIJER</t>
  </si>
  <si>
    <t>FIPLAY</t>
  </si>
  <si>
    <t>XEIZ</t>
  </si>
  <si>
    <t>FERGUR</t>
  </si>
  <si>
    <t>DEXTER</t>
  </si>
  <si>
    <t>FEBRERO</t>
  </si>
  <si>
    <t>SAMMY</t>
  </si>
  <si>
    <t>Etiquetas de fila</t>
  </si>
  <si>
    <t>Total general</t>
  </si>
  <si>
    <t>Suma de VENTAS REALES</t>
  </si>
  <si>
    <t>Cuenta de TIENDA</t>
  </si>
  <si>
    <t>ventas reales por año</t>
  </si>
  <si>
    <t>Ventas reales por mes</t>
  </si>
  <si>
    <t>Venta por tiendas</t>
  </si>
  <si>
    <t>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</si>
</sst>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4">
    <xf numFmtId="0" fontId="0" fillId="0" borderId="0" xfId="0"/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/>
    <xf numFmtId="2" fontId="1" fillId="0" borderId="4" xfId="0" applyNumberFormat="1" applyFont="1" applyBorder="1"/>
    <xf numFmtId="0" fontId="1" fillId="0" borderId="3" xfId="0" applyFont="1" applyBorder="1" applyAlignment="1">
      <alignment horizontal="center"/>
    </xf>
    <xf numFmtId="2" fontId="1" fillId="0" borderId="1" xfId="0" applyNumberFormat="1" applyFont="1" applyBorder="1"/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9" xfId="0" applyFont="1" applyBorder="1"/>
    <xf numFmtId="2" fontId="1" fillId="0" borderId="9" xfId="0" applyNumberFormat="1" applyFont="1" applyBorder="1"/>
    <xf numFmtId="2" fontId="1" fillId="0" borderId="10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0" fontId="1" fillId="0" borderId="0" xfId="0" applyFont="1"/>
    <xf numFmtId="164" fontId="0" fillId="0" borderId="0" xfId="0" applyNumberFormat="1"/>
    <xf numFmtId="0" fontId="2" fillId="2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NumberFormat="1"/>
  </cellXfs>
  <cellStyles count="2">
    <cellStyle name="Millares" xfId="1" builtinId="3"/>
    <cellStyle name="Normal" xfId="0" builtinId="0"/>
  </cellStyles>
  <dxfs count="16"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4FD5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DE DATOS DETODITO S.A 25 - 04 - 2023.xlsx]Análisis!TablaDinámica7</c:name>
    <c:fmtId val="5"/>
  </c:pivotSource>
  <c:chart>
    <c:autoTitleDeleted val="1"/>
    <c:pivotFmts>
      <c:pivotFmt>
        <c:idx val="0"/>
        <c:spPr>
          <a:solidFill>
            <a:srgbClr val="4FD5E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4FD5E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4FD5E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Análisis!$F$4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FD5E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Análisis!$E$5:$E$11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strCache>
            </c:strRef>
          </c:cat>
          <c:val>
            <c:numRef>
              <c:f>Análisis!$F$5:$F$11</c:f>
              <c:numCache>
                <c:formatCode>_-* #,##0_-;\-* #,##0_-;_-* "-"??_-;_-@_-</c:formatCode>
                <c:ptCount val="6"/>
                <c:pt idx="0">
                  <c:v>443</c:v>
                </c:pt>
                <c:pt idx="1">
                  <c:v>599</c:v>
                </c:pt>
                <c:pt idx="2">
                  <c:v>548</c:v>
                </c:pt>
                <c:pt idx="3">
                  <c:v>1317</c:v>
                </c:pt>
                <c:pt idx="4">
                  <c:v>863</c:v>
                </c:pt>
                <c:pt idx="5">
                  <c:v>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F9-44A3-A37E-1F3B8566BE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378514879"/>
        <c:axId val="378512479"/>
      </c:barChart>
      <c:catAx>
        <c:axId val="37851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8512479"/>
        <c:crosses val="autoZero"/>
        <c:auto val="1"/>
        <c:lblAlgn val="ctr"/>
        <c:lblOffset val="100"/>
        <c:noMultiLvlLbl val="0"/>
      </c:catAx>
      <c:valAx>
        <c:axId val="378512479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minorTickMark val="none"/>
        <c:tickLblPos val="nextTo"/>
        <c:crossAx val="378514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DE DATOS DETODITO S.A 25 - 04 - 2023.xlsx]Análisis!TablaDinámica8</c:name>
    <c:fmtId val="4"/>
  </c:pivotSource>
  <c:chart>
    <c:autoTitleDeleted val="1"/>
    <c:pivotFmts>
      <c:pivotFmt>
        <c:idx val="0"/>
        <c:spPr>
          <a:solidFill>
            <a:srgbClr val="4FD5E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4FD5E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4FD5E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Análisis!$I$4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Análisis!$H$5:$H$8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Análisis!$I$5:$I$8</c:f>
              <c:numCache>
                <c:formatCode>_-* #,##0_-;\-* #,##0_-;_-* "-"??_-;_-@_-</c:formatCode>
                <c:ptCount val="3"/>
                <c:pt idx="0">
                  <c:v>2830</c:v>
                </c:pt>
                <c:pt idx="1">
                  <c:v>1558</c:v>
                </c:pt>
                <c:pt idx="2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3C-4E82-9EA7-85BFB01F9D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435273471"/>
        <c:axId val="435272031"/>
      </c:barChart>
      <c:catAx>
        <c:axId val="43527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5272031"/>
        <c:crosses val="autoZero"/>
        <c:auto val="1"/>
        <c:lblAlgn val="ctr"/>
        <c:lblOffset val="100"/>
        <c:noMultiLvlLbl val="0"/>
      </c:catAx>
      <c:valAx>
        <c:axId val="435272031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minorTickMark val="none"/>
        <c:tickLblPos val="nextTo"/>
        <c:crossAx val="43527347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DE DATOS DETODITO S.A 25 - 04 - 2023.xlsx]Análisis!TablaDinámica9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4FD5E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Análisis!$L$5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FD5E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Análisis!$K$6:$K$35</c:f>
              <c:strCache>
                <c:ptCount val="29"/>
                <c:pt idx="0">
                  <c:v>AZUCENA</c:v>
                </c:pt>
                <c:pt idx="1">
                  <c:v>CLONY</c:v>
                </c:pt>
                <c:pt idx="2">
                  <c:v>DEIS</c:v>
                </c:pt>
                <c:pt idx="3">
                  <c:v>DER</c:v>
                </c:pt>
                <c:pt idx="4">
                  <c:v>DESTER</c:v>
                </c:pt>
                <c:pt idx="5">
                  <c:v>DEXTER</c:v>
                </c:pt>
                <c:pt idx="6">
                  <c:v>FER</c:v>
                </c:pt>
                <c:pt idx="7">
                  <c:v>FERGUR</c:v>
                </c:pt>
                <c:pt idx="8">
                  <c:v>FERT</c:v>
                </c:pt>
                <c:pt idx="9">
                  <c:v>FIPLAY</c:v>
                </c:pt>
                <c:pt idx="10">
                  <c:v>GENESIS</c:v>
                </c:pt>
                <c:pt idx="11">
                  <c:v>GTS</c:v>
                </c:pt>
                <c:pt idx="12">
                  <c:v>HERTZ</c:v>
                </c:pt>
                <c:pt idx="13">
                  <c:v>HUMBER</c:v>
                </c:pt>
                <c:pt idx="14">
                  <c:v>KLAS</c:v>
                </c:pt>
                <c:pt idx="15">
                  <c:v>LIVING</c:v>
                </c:pt>
                <c:pt idx="16">
                  <c:v>LIZ</c:v>
                </c:pt>
                <c:pt idx="17">
                  <c:v>LORT</c:v>
                </c:pt>
                <c:pt idx="18">
                  <c:v>PECC</c:v>
                </c:pt>
                <c:pt idx="19">
                  <c:v>PILL</c:v>
                </c:pt>
                <c:pt idx="20">
                  <c:v>REGAL</c:v>
                </c:pt>
                <c:pt idx="21">
                  <c:v>SAMMY</c:v>
                </c:pt>
                <c:pt idx="22">
                  <c:v>SAMY</c:v>
                </c:pt>
                <c:pt idx="23">
                  <c:v>SERVIS</c:v>
                </c:pt>
                <c:pt idx="24">
                  <c:v>SINGLE</c:v>
                </c:pt>
                <c:pt idx="25">
                  <c:v>TERRY</c:v>
                </c:pt>
                <c:pt idx="26">
                  <c:v>VIJER</c:v>
                </c:pt>
                <c:pt idx="27">
                  <c:v>WERT</c:v>
                </c:pt>
                <c:pt idx="28">
                  <c:v>XEIZ</c:v>
                </c:pt>
              </c:strCache>
            </c:strRef>
          </c:cat>
          <c:val>
            <c:numRef>
              <c:f>Análisis!$L$6:$L$35</c:f>
              <c:numCache>
                <c:formatCode>General</c:formatCode>
                <c:ptCount val="29"/>
                <c:pt idx="0">
                  <c:v>86</c:v>
                </c:pt>
                <c:pt idx="1">
                  <c:v>100</c:v>
                </c:pt>
                <c:pt idx="2">
                  <c:v>119</c:v>
                </c:pt>
                <c:pt idx="3">
                  <c:v>193</c:v>
                </c:pt>
                <c:pt idx="4">
                  <c:v>155</c:v>
                </c:pt>
                <c:pt idx="5">
                  <c:v>657</c:v>
                </c:pt>
                <c:pt idx="6">
                  <c:v>497</c:v>
                </c:pt>
                <c:pt idx="7">
                  <c:v>226</c:v>
                </c:pt>
                <c:pt idx="8">
                  <c:v>42</c:v>
                </c:pt>
                <c:pt idx="9">
                  <c:v>34</c:v>
                </c:pt>
                <c:pt idx="10">
                  <c:v>35</c:v>
                </c:pt>
                <c:pt idx="11">
                  <c:v>103</c:v>
                </c:pt>
                <c:pt idx="12">
                  <c:v>200</c:v>
                </c:pt>
                <c:pt idx="13">
                  <c:v>69</c:v>
                </c:pt>
                <c:pt idx="14">
                  <c:v>143</c:v>
                </c:pt>
                <c:pt idx="15">
                  <c:v>46</c:v>
                </c:pt>
                <c:pt idx="16">
                  <c:v>319</c:v>
                </c:pt>
                <c:pt idx="17">
                  <c:v>241</c:v>
                </c:pt>
                <c:pt idx="18">
                  <c:v>159</c:v>
                </c:pt>
                <c:pt idx="19">
                  <c:v>108</c:v>
                </c:pt>
                <c:pt idx="20">
                  <c:v>275</c:v>
                </c:pt>
                <c:pt idx="21">
                  <c:v>54</c:v>
                </c:pt>
                <c:pt idx="22">
                  <c:v>54</c:v>
                </c:pt>
                <c:pt idx="23">
                  <c:v>123</c:v>
                </c:pt>
                <c:pt idx="24">
                  <c:v>126</c:v>
                </c:pt>
                <c:pt idx="25">
                  <c:v>77</c:v>
                </c:pt>
                <c:pt idx="26">
                  <c:v>14</c:v>
                </c:pt>
                <c:pt idx="27">
                  <c:v>222</c:v>
                </c:pt>
                <c:pt idx="28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A7-442A-8B5F-1668D53F7E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1110799"/>
        <c:axId val="381111279"/>
      </c:barChart>
      <c:catAx>
        <c:axId val="3811107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1111279"/>
        <c:crosses val="autoZero"/>
        <c:auto val="1"/>
        <c:lblAlgn val="ctr"/>
        <c:lblOffset val="100"/>
        <c:noMultiLvlLbl val="0"/>
      </c:catAx>
      <c:valAx>
        <c:axId val="3811112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1110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chart" Target="../charts/chart3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0</xdr:row>
      <xdr:rowOff>47625</xdr:rowOff>
    </xdr:from>
    <xdr:to>
      <xdr:col>9</xdr:col>
      <xdr:colOff>428625</xdr:colOff>
      <xdr:row>2</xdr:row>
      <xdr:rowOff>76200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5483929C-01A7-0BE8-FF04-3AF7162EADAD}"/>
            </a:ext>
          </a:extLst>
        </xdr:cNvPr>
        <xdr:cNvSpPr txBox="1"/>
      </xdr:nvSpPr>
      <xdr:spPr>
        <a:xfrm>
          <a:off x="2028825" y="47625"/>
          <a:ext cx="5257800" cy="4095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2000" b="1"/>
            <a:t>Panel de análisis de ventas</a:t>
          </a:r>
        </a:p>
      </xdr:txBody>
    </xdr:sp>
    <xdr:clientData/>
  </xdr:twoCellAnchor>
  <xdr:twoCellAnchor>
    <xdr:from>
      <xdr:col>0</xdr:col>
      <xdr:colOff>142875</xdr:colOff>
      <xdr:row>8</xdr:row>
      <xdr:rowOff>180975</xdr:rowOff>
    </xdr:from>
    <xdr:to>
      <xdr:col>2</xdr:col>
      <xdr:colOff>142875</xdr:colOff>
      <xdr:row>13</xdr:row>
      <xdr:rowOff>19050</xdr:rowOff>
    </xdr:to>
    <xdr:sp macro="" textlink="Análisis!A6">
      <xdr:nvSpPr>
        <xdr:cNvPr id="4" name="Rectángulo: esquinas redondeadas 3">
          <a:extLst>
            <a:ext uri="{FF2B5EF4-FFF2-40B4-BE49-F238E27FC236}">
              <a16:creationId xmlns:a16="http://schemas.microsoft.com/office/drawing/2014/main" id="{1B298DE3-9A54-F665-7A70-F260B7C11DC5}"/>
            </a:ext>
          </a:extLst>
        </xdr:cNvPr>
        <xdr:cNvSpPr/>
      </xdr:nvSpPr>
      <xdr:spPr>
        <a:xfrm>
          <a:off x="142875" y="561975"/>
          <a:ext cx="1524000" cy="790575"/>
        </a:xfrm>
        <a:prstGeom prst="roundRect">
          <a:avLst/>
        </a:prstGeom>
        <a:solidFill>
          <a:srgbClr val="4FD5E7"/>
        </a:solidFill>
        <a:ln>
          <a:solidFill>
            <a:srgbClr val="4FD5E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FBE11706-61D5-4ABA-AE64-067452A9D06B}" type="TxLink">
            <a:rPr lang="en-US" sz="20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algn="ctr"/>
            <a:t> 4.543 </a:t>
          </a:fld>
          <a:endParaRPr lang="es-CO" sz="20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142875</xdr:colOff>
      <xdr:row>13</xdr:row>
      <xdr:rowOff>180975</xdr:rowOff>
    </xdr:from>
    <xdr:to>
      <xdr:col>2</xdr:col>
      <xdr:colOff>142875</xdr:colOff>
      <xdr:row>17</xdr:row>
      <xdr:rowOff>95250</xdr:rowOff>
    </xdr:to>
    <xdr:sp macro="" textlink="Análisis!C6">
      <xdr:nvSpPr>
        <xdr:cNvPr id="6" name="Rectángulo: esquinas redondeadas 5">
          <a:extLst>
            <a:ext uri="{FF2B5EF4-FFF2-40B4-BE49-F238E27FC236}">
              <a16:creationId xmlns:a16="http://schemas.microsoft.com/office/drawing/2014/main" id="{F2F4BCF3-9155-4052-953D-D30C660D83EC}"/>
            </a:ext>
          </a:extLst>
        </xdr:cNvPr>
        <xdr:cNvSpPr/>
      </xdr:nvSpPr>
      <xdr:spPr>
        <a:xfrm>
          <a:off x="142875" y="1514475"/>
          <a:ext cx="1524000" cy="676275"/>
        </a:xfrm>
        <a:prstGeom prst="roundRect">
          <a:avLst/>
        </a:prstGeom>
        <a:solidFill>
          <a:srgbClr val="4FD5E7"/>
        </a:solidFill>
        <a:ln>
          <a:solidFill>
            <a:srgbClr val="4FD5E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397D34FA-66D1-4BC8-9C99-55084FF515DC}" type="TxLink">
            <a:rPr lang="en-US" sz="20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algn="ctr"/>
            <a:t>52</a:t>
          </a:fld>
          <a:endParaRPr lang="es-CO" sz="2000" b="1">
            <a:solidFill>
              <a:schemeClr val="bg1"/>
            </a:solidFill>
          </a:endParaRPr>
        </a:p>
      </xdr:txBody>
    </xdr:sp>
    <xdr:clientData/>
  </xdr:twoCellAnchor>
  <xdr:oneCellAnchor>
    <xdr:from>
      <xdr:col>3</xdr:col>
      <xdr:colOff>581025</xdr:colOff>
      <xdr:row>10</xdr:row>
      <xdr:rowOff>171450</xdr:rowOff>
    </xdr:from>
    <xdr:ext cx="184731" cy="264560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51C8606F-7CDC-C3A1-1903-13564E30339F}"/>
            </a:ext>
          </a:extLst>
        </xdr:cNvPr>
        <xdr:cNvSpPr txBox="1"/>
      </xdr:nvSpPr>
      <xdr:spPr>
        <a:xfrm>
          <a:off x="2867025" y="93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CO" sz="1100"/>
        </a:p>
      </xdr:txBody>
    </xdr:sp>
    <xdr:clientData/>
  </xdr:oneCellAnchor>
  <xdr:twoCellAnchor>
    <xdr:from>
      <xdr:col>0</xdr:col>
      <xdr:colOff>352425</xdr:colOff>
      <xdr:row>8</xdr:row>
      <xdr:rowOff>161925</xdr:rowOff>
    </xdr:from>
    <xdr:to>
      <xdr:col>2</xdr:col>
      <xdr:colOff>9525</xdr:colOff>
      <xdr:row>10</xdr:row>
      <xdr:rowOff>133350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B81B6EC1-A0C6-6374-11CE-385A7028D821}"/>
            </a:ext>
          </a:extLst>
        </xdr:cNvPr>
        <xdr:cNvSpPr/>
      </xdr:nvSpPr>
      <xdr:spPr>
        <a:xfrm>
          <a:off x="352425" y="542925"/>
          <a:ext cx="1181100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1400" b="1"/>
            <a:t>Ventas reales</a:t>
          </a:r>
        </a:p>
      </xdr:txBody>
    </xdr:sp>
    <xdr:clientData/>
  </xdr:twoCellAnchor>
  <xdr:twoCellAnchor>
    <xdr:from>
      <xdr:col>0</xdr:col>
      <xdr:colOff>247650</xdr:colOff>
      <xdr:row>13</xdr:row>
      <xdr:rowOff>161925</xdr:rowOff>
    </xdr:from>
    <xdr:to>
      <xdr:col>2</xdr:col>
      <xdr:colOff>114300</xdr:colOff>
      <xdr:row>15</xdr:row>
      <xdr:rowOff>133350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2AF47437-9A4C-41D3-87B0-E612F9037260}"/>
            </a:ext>
          </a:extLst>
        </xdr:cNvPr>
        <xdr:cNvSpPr/>
      </xdr:nvSpPr>
      <xdr:spPr>
        <a:xfrm>
          <a:off x="247650" y="1495425"/>
          <a:ext cx="1390650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1100" b="1"/>
            <a:t>Cantidad de tiendas</a:t>
          </a:r>
        </a:p>
      </xdr:txBody>
    </xdr:sp>
    <xdr:clientData/>
  </xdr:twoCellAnchor>
  <xdr:twoCellAnchor editAs="oneCell">
    <xdr:from>
      <xdr:col>0</xdr:col>
      <xdr:colOff>152399</xdr:colOff>
      <xdr:row>10</xdr:row>
      <xdr:rowOff>152399</xdr:rowOff>
    </xdr:from>
    <xdr:to>
      <xdr:col>0</xdr:col>
      <xdr:colOff>542924</xdr:colOff>
      <xdr:row>12</xdr:row>
      <xdr:rowOff>161924</xdr:rowOff>
    </xdr:to>
    <xdr:pic>
      <xdr:nvPicPr>
        <xdr:cNvPr id="12" name="Gráfico 11" descr="Dólar con relleno sólido">
          <a:extLst>
            <a:ext uri="{FF2B5EF4-FFF2-40B4-BE49-F238E27FC236}">
              <a16:creationId xmlns:a16="http://schemas.microsoft.com/office/drawing/2014/main" id="{44C19F59-3EE7-9A06-20C0-C2892403B3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52399" y="914399"/>
          <a:ext cx="390525" cy="390525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15</xdr:row>
      <xdr:rowOff>47625</xdr:rowOff>
    </xdr:from>
    <xdr:to>
      <xdr:col>0</xdr:col>
      <xdr:colOff>542924</xdr:colOff>
      <xdr:row>17</xdr:row>
      <xdr:rowOff>66674</xdr:rowOff>
    </xdr:to>
    <xdr:pic>
      <xdr:nvPicPr>
        <xdr:cNvPr id="14" name="Gráfico 13" descr="Lista de comprobación con relleno sólido">
          <a:extLst>
            <a:ext uri="{FF2B5EF4-FFF2-40B4-BE49-F238E27FC236}">
              <a16:creationId xmlns:a16="http://schemas.microsoft.com/office/drawing/2014/main" id="{0D2D08C9-70F1-729C-5534-84E7D158C9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42875" y="1762125"/>
          <a:ext cx="400049" cy="400049"/>
        </a:xfrm>
        <a:prstGeom prst="rect">
          <a:avLst/>
        </a:prstGeom>
      </xdr:spPr>
    </xdr:pic>
    <xdr:clientData/>
  </xdr:twoCellAnchor>
  <xdr:twoCellAnchor>
    <xdr:from>
      <xdr:col>7</xdr:col>
      <xdr:colOff>495300</xdr:colOff>
      <xdr:row>10</xdr:row>
      <xdr:rowOff>19049</xdr:rowOff>
    </xdr:from>
    <xdr:to>
      <xdr:col>12</xdr:col>
      <xdr:colOff>85725</xdr:colOff>
      <xdr:row>21</xdr:row>
      <xdr:rowOff>42862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6B48D21E-CE8D-44BA-AF43-038D69F683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514350</xdr:colOff>
      <xdr:row>8</xdr:row>
      <xdr:rowOff>142875</xdr:rowOff>
    </xdr:from>
    <xdr:to>
      <xdr:col>3</xdr:col>
      <xdr:colOff>733425</xdr:colOff>
      <xdr:row>11</xdr:row>
      <xdr:rowOff>142875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49A4CC94-E0C1-1899-4615-67AE4D6600CD}"/>
            </a:ext>
          </a:extLst>
        </xdr:cNvPr>
        <xdr:cNvSpPr txBox="1"/>
      </xdr:nvSpPr>
      <xdr:spPr>
        <a:xfrm>
          <a:off x="2038350" y="523875"/>
          <a:ext cx="981075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>
              <a:solidFill>
                <a:schemeClr val="bg1">
                  <a:lumMod val="75000"/>
                </a:schemeClr>
              </a:solidFill>
            </a:rPr>
            <a:t>Ventas reales </a:t>
          </a:r>
          <a:r>
            <a:rPr lang="es-CO" sz="1400" b="1">
              <a:solidFill>
                <a:sysClr val="windowText" lastClr="000000"/>
              </a:solidFill>
            </a:rPr>
            <a:t>por mes</a:t>
          </a:r>
          <a:endParaRPr lang="es-CO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590549</xdr:colOff>
      <xdr:row>11</xdr:row>
      <xdr:rowOff>66674</xdr:rowOff>
    </xdr:from>
    <xdr:to>
      <xdr:col>7</xdr:col>
      <xdr:colOff>28574</xdr:colOff>
      <xdr:row>21</xdr:row>
      <xdr:rowOff>19049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CE285D86-1480-4BD6-85E5-E9CD30CDE4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466725</xdr:colOff>
      <xdr:row>8</xdr:row>
      <xdr:rowOff>180975</xdr:rowOff>
    </xdr:from>
    <xdr:to>
      <xdr:col>8</xdr:col>
      <xdr:colOff>685800</xdr:colOff>
      <xdr:row>11</xdr:row>
      <xdr:rowOff>180975</xdr:rowOff>
    </xdr:to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FD5233C0-C979-4D2F-BAF0-8620985E1411}"/>
            </a:ext>
          </a:extLst>
        </xdr:cNvPr>
        <xdr:cNvSpPr txBox="1"/>
      </xdr:nvSpPr>
      <xdr:spPr>
        <a:xfrm>
          <a:off x="5800725" y="561975"/>
          <a:ext cx="981075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>
              <a:solidFill>
                <a:schemeClr val="bg1">
                  <a:lumMod val="75000"/>
                </a:schemeClr>
              </a:solidFill>
            </a:rPr>
            <a:t>Ventas reales </a:t>
          </a:r>
          <a:r>
            <a:rPr lang="es-CO" sz="1400" b="1">
              <a:solidFill>
                <a:sysClr val="windowText" lastClr="000000"/>
              </a:solidFill>
            </a:rPr>
            <a:t>por año</a:t>
          </a:r>
          <a:endParaRPr lang="es-CO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466725</xdr:colOff>
      <xdr:row>8</xdr:row>
      <xdr:rowOff>142875</xdr:rowOff>
    </xdr:from>
    <xdr:to>
      <xdr:col>7</xdr:col>
      <xdr:colOff>190500</xdr:colOff>
      <xdr:row>21</xdr:row>
      <xdr:rowOff>161925</xdr:rowOff>
    </xdr:to>
    <xdr:sp macro="" textlink="">
      <xdr:nvSpPr>
        <xdr:cNvPr id="21" name="Rectángulo 20">
          <a:extLst>
            <a:ext uri="{FF2B5EF4-FFF2-40B4-BE49-F238E27FC236}">
              <a16:creationId xmlns:a16="http://schemas.microsoft.com/office/drawing/2014/main" id="{5CF5D5D4-3FCD-ABA8-21CC-9D2EA896C903}"/>
            </a:ext>
          </a:extLst>
        </xdr:cNvPr>
        <xdr:cNvSpPr/>
      </xdr:nvSpPr>
      <xdr:spPr>
        <a:xfrm>
          <a:off x="1990725" y="523875"/>
          <a:ext cx="3533775" cy="249555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7</xdr:col>
      <xdr:colOff>438150</xdr:colOff>
      <xdr:row>8</xdr:row>
      <xdr:rowOff>152400</xdr:rowOff>
    </xdr:from>
    <xdr:to>
      <xdr:col>12</xdr:col>
      <xdr:colOff>161925</xdr:colOff>
      <xdr:row>21</xdr:row>
      <xdr:rowOff>171450</xdr:rowOff>
    </xdr:to>
    <xdr:sp macro="" textlink="">
      <xdr:nvSpPr>
        <xdr:cNvPr id="22" name="Rectángulo 21">
          <a:extLst>
            <a:ext uri="{FF2B5EF4-FFF2-40B4-BE49-F238E27FC236}">
              <a16:creationId xmlns:a16="http://schemas.microsoft.com/office/drawing/2014/main" id="{1002623E-DE5D-444B-B29F-5B06A8DA5FBE}"/>
            </a:ext>
          </a:extLst>
        </xdr:cNvPr>
        <xdr:cNvSpPr/>
      </xdr:nvSpPr>
      <xdr:spPr>
        <a:xfrm>
          <a:off x="5772150" y="533400"/>
          <a:ext cx="3533775" cy="249555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647699</xdr:colOff>
      <xdr:row>23</xdr:row>
      <xdr:rowOff>28575</xdr:rowOff>
    </xdr:from>
    <xdr:to>
      <xdr:col>12</xdr:col>
      <xdr:colOff>19050</xdr:colOff>
      <xdr:row>36</xdr:row>
      <xdr:rowOff>38099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861FD605-89B1-46B2-A67F-E5BD27C644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523875</xdr:colOff>
      <xdr:row>22</xdr:row>
      <xdr:rowOff>76200</xdr:rowOff>
    </xdr:from>
    <xdr:to>
      <xdr:col>3</xdr:col>
      <xdr:colOff>742950</xdr:colOff>
      <xdr:row>25</xdr:row>
      <xdr:rowOff>76200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DD065DBB-D210-4B99-9579-DE5CAB998C87}"/>
            </a:ext>
          </a:extLst>
        </xdr:cNvPr>
        <xdr:cNvSpPr txBox="1"/>
      </xdr:nvSpPr>
      <xdr:spPr>
        <a:xfrm>
          <a:off x="2047875" y="4267200"/>
          <a:ext cx="981075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>
              <a:solidFill>
                <a:schemeClr val="bg1">
                  <a:lumMod val="75000"/>
                </a:schemeClr>
              </a:solidFill>
            </a:rPr>
            <a:t>Ventas </a:t>
          </a:r>
        </a:p>
        <a:p>
          <a:r>
            <a:rPr lang="es-CO" sz="1400" b="1">
              <a:solidFill>
                <a:sysClr val="windowText" lastClr="000000"/>
              </a:solidFill>
            </a:rPr>
            <a:t>por tienda</a:t>
          </a:r>
          <a:endParaRPr lang="es-CO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466725</xdr:colOff>
      <xdr:row>22</xdr:row>
      <xdr:rowOff>57150</xdr:rowOff>
    </xdr:from>
    <xdr:to>
      <xdr:col>12</xdr:col>
      <xdr:colOff>171450</xdr:colOff>
      <xdr:row>36</xdr:row>
      <xdr:rowOff>133350</xdr:rowOff>
    </xdr:to>
    <xdr:sp macro="" textlink="">
      <xdr:nvSpPr>
        <xdr:cNvPr id="25" name="Rectángulo 24">
          <a:extLst>
            <a:ext uri="{FF2B5EF4-FFF2-40B4-BE49-F238E27FC236}">
              <a16:creationId xmlns:a16="http://schemas.microsoft.com/office/drawing/2014/main" id="{853A2843-599B-4E91-950E-AF689D34CB18}"/>
            </a:ext>
          </a:extLst>
        </xdr:cNvPr>
        <xdr:cNvSpPr/>
      </xdr:nvSpPr>
      <xdr:spPr>
        <a:xfrm>
          <a:off x="1990725" y="4248150"/>
          <a:ext cx="7324725" cy="274320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 editAs="oneCell">
    <xdr:from>
      <xdr:col>7</xdr:col>
      <xdr:colOff>447675</xdr:colOff>
      <xdr:row>2</xdr:row>
      <xdr:rowOff>123826</xdr:rowOff>
    </xdr:from>
    <xdr:to>
      <xdr:col>12</xdr:col>
      <xdr:colOff>161925</xdr:colOff>
      <xdr:row>8</xdr:row>
      <xdr:rowOff>66676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6" name="AÑO">
              <a:extLst>
                <a:ext uri="{FF2B5EF4-FFF2-40B4-BE49-F238E27FC236}">
                  <a16:creationId xmlns:a16="http://schemas.microsoft.com/office/drawing/2014/main" id="{79269EA8-AD07-414F-87C1-6A76E78E6F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81675" y="504826"/>
              <a:ext cx="3524250" cy="1085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476250</xdr:colOff>
      <xdr:row>2</xdr:row>
      <xdr:rowOff>133351</xdr:rowOff>
    </xdr:from>
    <xdr:to>
      <xdr:col>7</xdr:col>
      <xdr:colOff>209550</xdr:colOff>
      <xdr:row>8</xdr:row>
      <xdr:rowOff>76201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7" name="MES">
              <a:extLst>
                <a:ext uri="{FF2B5EF4-FFF2-40B4-BE49-F238E27FC236}">
                  <a16:creationId xmlns:a16="http://schemas.microsoft.com/office/drawing/2014/main" id="{6665BC6F-FCF8-43CB-A526-2F6A0EC6D5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00250" y="514351"/>
              <a:ext cx="3543300" cy="1085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285750</xdr:colOff>
      <xdr:row>2</xdr:row>
      <xdr:rowOff>133350</xdr:rowOff>
    </xdr:from>
    <xdr:to>
      <xdr:col>19</xdr:col>
      <xdr:colOff>38100</xdr:colOff>
      <xdr:row>12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8" name="TIENDA">
              <a:extLst>
                <a:ext uri="{FF2B5EF4-FFF2-40B4-BE49-F238E27FC236}">
                  <a16:creationId xmlns:a16="http://schemas.microsoft.com/office/drawing/2014/main" id="{18A98444-22CB-430C-B615-A1289721DD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EN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29750" y="514350"/>
              <a:ext cx="5086350" cy="1819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iagoO" refreshedDate="45552.866953240744" createdVersion="8" refreshedVersion="8" minRefreshableVersion="3" recordCount="52" xr:uid="{AAA0965B-7F70-4F69-A9EE-B40DD4DC3854}">
  <cacheSource type="worksheet">
    <worksheetSource name="TablaVentas"/>
  </cacheSource>
  <cacheFields count="9">
    <cacheField name="AÑO" numFmtId="0">
      <sharedItems containsSemiMixedTypes="0" containsString="0" containsNumber="1" containsInteger="1" minValue="2016" maxValue="2021" count="6">
        <n v="2016"/>
        <n v="2017"/>
        <n v="2018"/>
        <n v="2019"/>
        <n v="2020"/>
        <n v="2021"/>
      </sharedItems>
    </cacheField>
    <cacheField name="TRIMESTRE" numFmtId="0">
      <sharedItems containsSemiMixedTypes="0" containsString="0" containsNumber="1" containsInteger="1" minValue="1" maxValue="1"/>
    </cacheField>
    <cacheField name="MES" numFmtId="0">
      <sharedItems count="3">
        <s v="ENERO"/>
        <s v="FEBRERO"/>
        <s v="MARZO"/>
      </sharedItems>
    </cacheField>
    <cacheField name="ZONA" numFmtId="0">
      <sharedItems containsSemiMixedTypes="0" containsString="0" containsNumber="1" containsInteger="1" minValue="21" maxValue="24"/>
    </cacheField>
    <cacheField name="PROVICIA" numFmtId="0">
      <sharedItems containsSemiMixedTypes="0" containsString="0" containsNumber="1" containsInteger="1" minValue="10" maxValue="46"/>
    </cacheField>
    <cacheField name="CIUDAD" numFmtId="0">
      <sharedItems/>
    </cacheField>
    <cacheField name="TIENDA" numFmtId="0">
      <sharedItems count="29">
        <s v="GENESIS"/>
        <s v="AZUCENA"/>
        <s v="LIZ"/>
        <s v="DER"/>
        <s v="REGAL"/>
        <s v="HUMBER"/>
        <s v="DESTER"/>
        <s v="SINGLE"/>
        <s v="PECC"/>
        <s v="FER"/>
        <s v="GTS"/>
        <s v="TERRY"/>
        <s v="DEIS"/>
        <s v="WERT"/>
        <s v="LORT"/>
        <s v="SAMY"/>
        <s v="FERT"/>
        <s v="HERTZ"/>
        <s v="LIVING"/>
        <s v="PILL"/>
        <s v="SERVIS"/>
        <s v="CLONY"/>
        <s v="KLAS"/>
        <s v="VIJER"/>
        <s v="FIPLAY"/>
        <s v="XEIZ"/>
        <s v="FERGUR"/>
        <s v="DEXTER"/>
        <s v="SAMMY"/>
      </sharedItems>
    </cacheField>
    <cacheField name="VENTAS PREV." numFmtId="2">
      <sharedItems containsSemiMixedTypes="0" containsString="0" containsNumber="1" minValue="110" maxValue="386.3"/>
    </cacheField>
    <cacheField name="VENTAS REALES" numFmtId="2">
      <sharedItems containsSemiMixedTypes="0" containsString="0" containsNumber="1" containsInteger="1" minValue="12" maxValue="657"/>
    </cacheField>
  </cacheFields>
  <extLst>
    <ext xmlns:x14="http://schemas.microsoft.com/office/spreadsheetml/2009/9/main" uri="{725AE2AE-9491-48be-B2B4-4EB974FC3084}">
      <x14:pivotCacheDefinition pivotCacheId="193669645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  <n v="1"/>
    <x v="0"/>
    <n v="21"/>
    <n v="10"/>
    <s v="CALI"/>
    <x v="0"/>
    <n v="110"/>
    <n v="12"/>
  </r>
  <r>
    <x v="0"/>
    <n v="1"/>
    <x v="0"/>
    <n v="21"/>
    <n v="10"/>
    <s v="MEDELIN"/>
    <x v="1"/>
    <n v="133.1"/>
    <n v="32"/>
  </r>
  <r>
    <x v="0"/>
    <n v="1"/>
    <x v="0"/>
    <n v="21"/>
    <n v="12"/>
    <s v="BOGOTA"/>
    <x v="2"/>
    <n v="160.82"/>
    <n v="65"/>
  </r>
  <r>
    <x v="0"/>
    <n v="1"/>
    <x v="0"/>
    <n v="21"/>
    <n v="14"/>
    <s v="BARRANQUILLA"/>
    <x v="3"/>
    <n v="194.08"/>
    <n v="93"/>
  </r>
  <r>
    <x v="0"/>
    <n v="1"/>
    <x v="0"/>
    <n v="21"/>
    <n v="15"/>
    <s v="CARTAGENA DE INDIAS"/>
    <x v="4"/>
    <n v="234"/>
    <n v="132"/>
  </r>
  <r>
    <x v="0"/>
    <n v="1"/>
    <x v="0"/>
    <n v="21"/>
    <n v="10"/>
    <s v="SOACHA"/>
    <x v="5"/>
    <n v="110"/>
    <n v="15"/>
  </r>
  <r>
    <x v="0"/>
    <n v="1"/>
    <x v="0"/>
    <n v="21"/>
    <n v="11"/>
    <s v="CUCUTA"/>
    <x v="6"/>
    <n v="133.1"/>
    <n v="32"/>
  </r>
  <r>
    <x v="0"/>
    <n v="1"/>
    <x v="0"/>
    <n v="21"/>
    <n v="12"/>
    <s v="SOLEDA"/>
    <x v="7"/>
    <n v="160.82"/>
    <n v="62"/>
  </r>
  <r>
    <x v="1"/>
    <n v="1"/>
    <x v="0"/>
    <n v="22"/>
    <n v="20"/>
    <s v="BUCARAMANGA"/>
    <x v="8"/>
    <n v="194.08"/>
    <n v="93"/>
  </r>
  <r>
    <x v="1"/>
    <n v="1"/>
    <x v="0"/>
    <n v="22"/>
    <n v="22"/>
    <s v="BELLO"/>
    <x v="9"/>
    <n v="235"/>
    <n v="133"/>
  </r>
  <r>
    <x v="1"/>
    <n v="1"/>
    <x v="0"/>
    <n v="22"/>
    <n v="24"/>
    <s v="PEREIRA"/>
    <x v="10"/>
    <n v="110"/>
    <n v="14"/>
  </r>
  <r>
    <x v="1"/>
    <n v="1"/>
    <x v="0"/>
    <n v="22"/>
    <n v="24"/>
    <s v="PASTO"/>
    <x v="11"/>
    <n v="132"/>
    <n v="54"/>
  </r>
  <r>
    <x v="1"/>
    <n v="1"/>
    <x v="0"/>
    <n v="22"/>
    <n v="25"/>
    <s v="MONTERIA"/>
    <x v="12"/>
    <n v="159.5"/>
    <n v="65"/>
  </r>
  <r>
    <x v="1"/>
    <n v="1"/>
    <x v="0"/>
    <n v="22"/>
    <n v="26"/>
    <s v="VALLEDUPAR"/>
    <x v="13"/>
    <n v="192.5"/>
    <n v="99"/>
  </r>
  <r>
    <x v="1"/>
    <n v="1"/>
    <x v="0"/>
    <n v="22"/>
    <n v="22"/>
    <s v="NEIVA"/>
    <x v="14"/>
    <n v="232.1"/>
    <n v="141"/>
  </r>
  <r>
    <x v="2"/>
    <n v="1"/>
    <x v="0"/>
    <n v="22"/>
    <n v="23"/>
    <s v="ARMENIA"/>
    <x v="9"/>
    <n v="110"/>
    <n v="65"/>
  </r>
  <r>
    <x v="2"/>
    <n v="1"/>
    <x v="0"/>
    <n v="23"/>
    <n v="33"/>
    <s v="ARMENIA"/>
    <x v="15"/>
    <n v="133.1"/>
    <n v="54"/>
  </r>
  <r>
    <x v="2"/>
    <n v="1"/>
    <x v="0"/>
    <n v="23"/>
    <n v="33"/>
    <s v="ARMENIA"/>
    <x v="2"/>
    <n v="160.82"/>
    <n v="65"/>
  </r>
  <r>
    <x v="2"/>
    <n v="1"/>
    <x v="0"/>
    <n v="23"/>
    <n v="34"/>
    <s v="IBAGUE"/>
    <x v="16"/>
    <n v="194.08"/>
    <n v="42"/>
  </r>
  <r>
    <x v="2"/>
    <n v="1"/>
    <x v="0"/>
    <n v="23"/>
    <n v="35"/>
    <s v="SANTA MARTA"/>
    <x v="17"/>
    <n v="234"/>
    <n v="122"/>
  </r>
  <r>
    <x v="2"/>
    <n v="1"/>
    <x v="0"/>
    <n v="23"/>
    <n v="36"/>
    <s v="CALI"/>
    <x v="18"/>
    <n v="110"/>
    <n v="23"/>
  </r>
  <r>
    <x v="2"/>
    <n v="1"/>
    <x v="0"/>
    <n v="23"/>
    <n v="35"/>
    <s v="PEREIRA"/>
    <x v="19"/>
    <n v="133.1"/>
    <n v="54"/>
  </r>
  <r>
    <x v="2"/>
    <n v="1"/>
    <x v="0"/>
    <n v="24"/>
    <n v="40"/>
    <s v="BOGOTA"/>
    <x v="20"/>
    <n v="162"/>
    <n v="123"/>
  </r>
  <r>
    <x v="3"/>
    <n v="1"/>
    <x v="0"/>
    <n v="24"/>
    <n v="43"/>
    <s v="CALI"/>
    <x v="21"/>
    <n v="200"/>
    <n v="100"/>
  </r>
  <r>
    <x v="3"/>
    <n v="1"/>
    <x v="0"/>
    <n v="24"/>
    <n v="44"/>
    <s v="MEDELLIN"/>
    <x v="22"/>
    <n v="241.1"/>
    <n v="143"/>
  </r>
  <r>
    <x v="3"/>
    <n v="1"/>
    <x v="0"/>
    <n v="24"/>
    <n v="43"/>
    <s v="BOGOTA"/>
    <x v="23"/>
    <n v="110"/>
    <n v="14"/>
  </r>
  <r>
    <x v="3"/>
    <n v="1"/>
    <x v="0"/>
    <n v="24"/>
    <n v="45"/>
    <s v="CARTAGENA DE INDIAS"/>
    <x v="24"/>
    <n v="160.82"/>
    <n v="34"/>
  </r>
  <r>
    <x v="3"/>
    <n v="1"/>
    <x v="0"/>
    <n v="24"/>
    <n v="46"/>
    <s v="SOACHA"/>
    <x v="25"/>
    <n v="194.08"/>
    <n v="66"/>
  </r>
  <r>
    <x v="3"/>
    <n v="1"/>
    <x v="0"/>
    <n v="24"/>
    <n v="45"/>
    <s v="CUCUTA"/>
    <x v="26"/>
    <n v="321"/>
    <n v="226"/>
  </r>
  <r>
    <x v="3"/>
    <n v="1"/>
    <x v="0"/>
    <n v="24"/>
    <n v="43"/>
    <s v="SOLEDA"/>
    <x v="27"/>
    <n v="386.3"/>
    <n v="657"/>
  </r>
  <r>
    <x v="3"/>
    <n v="1"/>
    <x v="1"/>
    <n v="21"/>
    <n v="10"/>
    <s v="BUCARAMANGA"/>
    <x v="0"/>
    <n v="133"/>
    <n v="23"/>
  </r>
  <r>
    <x v="3"/>
    <n v="1"/>
    <x v="1"/>
    <n v="21"/>
    <n v="10"/>
    <s v="CALI"/>
    <x v="1"/>
    <n v="160.82"/>
    <n v="54"/>
  </r>
  <r>
    <x v="4"/>
    <n v="1"/>
    <x v="1"/>
    <n v="21"/>
    <n v="12"/>
    <s v="MEDELLIN"/>
    <x v="2"/>
    <n v="194.08"/>
    <n v="123"/>
  </r>
  <r>
    <x v="4"/>
    <n v="1"/>
    <x v="1"/>
    <n v="21"/>
    <n v="14"/>
    <s v="BOGOTA"/>
    <x v="3"/>
    <n v="234"/>
    <n v="100"/>
  </r>
  <r>
    <x v="4"/>
    <n v="1"/>
    <x v="1"/>
    <n v="21"/>
    <n v="15"/>
    <s v="BARRANQUILLA"/>
    <x v="4"/>
    <n v="281.89999999999998"/>
    <n v="143"/>
  </r>
  <r>
    <x v="4"/>
    <n v="1"/>
    <x v="1"/>
    <n v="21"/>
    <n v="10"/>
    <s v="CARTAGENA DE INDIAS"/>
    <x v="5"/>
    <n v="110"/>
    <n v="54"/>
  </r>
  <r>
    <x v="4"/>
    <n v="1"/>
    <x v="1"/>
    <n v="21"/>
    <n v="11"/>
    <s v="BELLO"/>
    <x v="6"/>
    <n v="133.1"/>
    <n v="123"/>
  </r>
  <r>
    <x v="4"/>
    <n v="1"/>
    <x v="1"/>
    <n v="21"/>
    <n v="12"/>
    <s v="PEREIRA"/>
    <x v="7"/>
    <n v="160.82"/>
    <n v="64"/>
  </r>
  <r>
    <x v="4"/>
    <n v="1"/>
    <x v="1"/>
    <n v="22"/>
    <n v="20"/>
    <s v="PASTO"/>
    <x v="8"/>
    <n v="194.08"/>
    <n v="66"/>
  </r>
  <r>
    <x v="4"/>
    <n v="1"/>
    <x v="1"/>
    <n v="22"/>
    <n v="22"/>
    <s v="MONTERIA"/>
    <x v="9"/>
    <n v="134"/>
    <n v="78"/>
  </r>
  <r>
    <x v="4"/>
    <n v="1"/>
    <x v="1"/>
    <n v="22"/>
    <n v="24"/>
    <s v="VALLEDUPAR"/>
    <x v="10"/>
    <n v="110"/>
    <n v="89"/>
  </r>
  <r>
    <x v="4"/>
    <n v="1"/>
    <x v="1"/>
    <n v="22"/>
    <n v="24"/>
    <s v="NEIVA"/>
    <x v="11"/>
    <n v="123"/>
    <n v="23"/>
  </r>
  <r>
    <x v="5"/>
    <n v="1"/>
    <x v="1"/>
    <n v="22"/>
    <n v="25"/>
    <s v="ARMENIA"/>
    <x v="12"/>
    <n v="148.69999999999999"/>
    <n v="54"/>
  </r>
  <r>
    <x v="5"/>
    <n v="1"/>
    <x v="1"/>
    <n v="22"/>
    <n v="26"/>
    <s v="ARMENIA"/>
    <x v="13"/>
    <n v="179.54"/>
    <n v="123"/>
  </r>
  <r>
    <x v="5"/>
    <n v="1"/>
    <x v="1"/>
    <n v="22"/>
    <n v="22"/>
    <s v="ARMENIA"/>
    <x v="14"/>
    <n v="216.55"/>
    <n v="100"/>
  </r>
  <r>
    <x v="5"/>
    <n v="1"/>
    <x v="1"/>
    <n v="22"/>
    <n v="23"/>
    <s v="IBAGUE"/>
    <x v="9"/>
    <n v="110"/>
    <n v="143"/>
  </r>
  <r>
    <x v="5"/>
    <n v="1"/>
    <x v="1"/>
    <n v="23"/>
    <n v="33"/>
    <s v="SANTA MARTA"/>
    <x v="28"/>
    <n v="133.1"/>
    <n v="54"/>
  </r>
  <r>
    <x v="5"/>
    <n v="1"/>
    <x v="1"/>
    <n v="23"/>
    <n v="33"/>
    <s v="BELLO"/>
    <x v="2"/>
    <n v="160.82"/>
    <n v="66"/>
  </r>
  <r>
    <x v="5"/>
    <n v="1"/>
    <x v="1"/>
    <n v="23"/>
    <n v="34"/>
    <s v="PEREIRA"/>
    <x v="9"/>
    <n v="194.08"/>
    <n v="78"/>
  </r>
  <r>
    <x v="5"/>
    <n v="1"/>
    <x v="2"/>
    <n v="23"/>
    <n v="35"/>
    <s v="BELLO"/>
    <x v="17"/>
    <n v="234"/>
    <n v="78"/>
  </r>
  <r>
    <x v="5"/>
    <n v="1"/>
    <x v="2"/>
    <n v="23"/>
    <n v="36"/>
    <s v="PEREIRA"/>
    <x v="18"/>
    <n v="110"/>
    <n v="23"/>
  </r>
  <r>
    <x v="5"/>
    <n v="1"/>
    <x v="2"/>
    <n v="23"/>
    <n v="35"/>
    <s v="PASTO"/>
    <x v="19"/>
    <n v="133.1"/>
    <n v="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B4A074-7A7A-4CFC-8A75-B26A2B295185}" name="TablaDinámica7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E4:F11" firstHeaderRow="1" firstDataRow="1" firstDataCol="1"/>
  <pivotFields count="9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30">
        <item x="1"/>
        <item x="21"/>
        <item x="12"/>
        <item x="3"/>
        <item x="6"/>
        <item x="27"/>
        <item x="9"/>
        <item x="26"/>
        <item x="16"/>
        <item x="24"/>
        <item x="0"/>
        <item x="10"/>
        <item x="17"/>
        <item x="5"/>
        <item x="22"/>
        <item x="18"/>
        <item x="2"/>
        <item x="14"/>
        <item x="8"/>
        <item x="19"/>
        <item x="4"/>
        <item x="28"/>
        <item x="15"/>
        <item x="20"/>
        <item x="7"/>
        <item x="11"/>
        <item x="23"/>
        <item x="13"/>
        <item x="25"/>
        <item t="default"/>
      </items>
    </pivotField>
    <pivotField numFmtId="2" showAll="0"/>
    <pivotField dataField="1" numFmtId="2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VENTAS REALES" fld="8" baseField="0" baseItem="0" numFmtId="164"/>
  </dataFields>
  <formats count="1">
    <format dxfId="2">
      <pivotArea outline="0" collapsedLevelsAreSubtotals="1" fieldPosition="0"/>
    </format>
  </format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0CFF9C-5DC3-49EC-B478-D0F22EAB5440}" name="TablaDinámica6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C3:C4" firstHeaderRow="1" firstDataRow="1" firstDataCol="0"/>
  <pivotFields count="9"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>
      <items count="30">
        <item x="1"/>
        <item x="21"/>
        <item x="12"/>
        <item x="3"/>
        <item x="6"/>
        <item x="27"/>
        <item x="9"/>
        <item x="26"/>
        <item x="16"/>
        <item x="24"/>
        <item x="0"/>
        <item x="10"/>
        <item x="17"/>
        <item x="5"/>
        <item x="22"/>
        <item x="18"/>
        <item x="2"/>
        <item x="14"/>
        <item x="8"/>
        <item x="19"/>
        <item x="4"/>
        <item x="28"/>
        <item x="15"/>
        <item x="20"/>
        <item x="7"/>
        <item x="11"/>
        <item x="23"/>
        <item x="13"/>
        <item x="25"/>
        <item t="default"/>
      </items>
    </pivotField>
    <pivotField numFmtId="2" showAll="0"/>
    <pivotField numFmtId="2" showAll="0"/>
  </pivotFields>
  <rowItems count="1">
    <i/>
  </rowItems>
  <colItems count="1">
    <i/>
  </colItems>
  <dataFields count="1">
    <dataField name="Cuenta de TIENDA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15A340-EA1F-44E9-9D0C-1194E3FDE38C}" name="TablaDinámica2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A4" firstHeaderRow="1" firstDataRow="1" firstDataCol="0"/>
  <pivotFields count="9"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30">
        <item x="1"/>
        <item x="21"/>
        <item x="12"/>
        <item x="3"/>
        <item x="6"/>
        <item x="27"/>
        <item x="9"/>
        <item x="26"/>
        <item x="16"/>
        <item x="24"/>
        <item x="0"/>
        <item x="10"/>
        <item x="17"/>
        <item x="5"/>
        <item x="22"/>
        <item x="18"/>
        <item x="2"/>
        <item x="14"/>
        <item x="8"/>
        <item x="19"/>
        <item x="4"/>
        <item x="28"/>
        <item x="15"/>
        <item x="20"/>
        <item x="7"/>
        <item x="11"/>
        <item x="23"/>
        <item x="13"/>
        <item x="25"/>
        <item t="default"/>
      </items>
    </pivotField>
    <pivotField numFmtId="2" showAll="0"/>
    <pivotField dataField="1" numFmtId="2" showAll="0"/>
  </pivotFields>
  <rowItems count="1">
    <i/>
  </rowItems>
  <colItems count="1">
    <i/>
  </colItems>
  <dataFields count="1">
    <dataField name="Suma de VENTAS REALE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73E23A-42C5-4E56-8992-63DD8F2386E6}" name="TablaDinámica9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K5:L35" firstHeaderRow="1" firstDataRow="1" firstDataCol="1"/>
  <pivotFields count="9"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Row" showAll="0">
      <items count="30">
        <item x="1"/>
        <item x="21"/>
        <item x="12"/>
        <item x="3"/>
        <item x="6"/>
        <item x="27"/>
        <item x="9"/>
        <item x="26"/>
        <item x="16"/>
        <item x="24"/>
        <item x="0"/>
        <item x="10"/>
        <item x="17"/>
        <item x="5"/>
        <item x="22"/>
        <item x="18"/>
        <item x="2"/>
        <item x="14"/>
        <item x="8"/>
        <item x="19"/>
        <item x="4"/>
        <item x="28"/>
        <item x="15"/>
        <item x="20"/>
        <item x="7"/>
        <item x="11"/>
        <item x="23"/>
        <item x="13"/>
        <item x="25"/>
        <item t="default"/>
      </items>
    </pivotField>
    <pivotField numFmtId="2" showAll="0"/>
    <pivotField dataField="1" numFmtId="2" showAll="0"/>
  </pivotFields>
  <rowFields count="1">
    <field x="6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Suma de VENTAS REALES" fld="8" baseField="0" baseItem="0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2F1D6B-8D8F-46C7-B01A-5138CAC59CA4}" name="TablaDinámica8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H4:I8" firstHeaderRow="1" firstDataRow="1" firstDataCol="1"/>
  <pivotFields count="9"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30">
        <item x="1"/>
        <item x="21"/>
        <item x="12"/>
        <item x="3"/>
        <item x="6"/>
        <item x="27"/>
        <item x="9"/>
        <item x="26"/>
        <item x="16"/>
        <item x="24"/>
        <item x="0"/>
        <item x="10"/>
        <item x="17"/>
        <item x="5"/>
        <item x="22"/>
        <item x="18"/>
        <item x="2"/>
        <item x="14"/>
        <item x="8"/>
        <item x="19"/>
        <item x="4"/>
        <item x="28"/>
        <item x="15"/>
        <item x="20"/>
        <item x="7"/>
        <item x="11"/>
        <item x="23"/>
        <item x="13"/>
        <item x="25"/>
        <item t="default"/>
      </items>
    </pivotField>
    <pivotField numFmtId="2" showAll="0"/>
    <pivotField dataField="1" numFmtId="2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VENTAS REALES" fld="8" baseField="0" baseItem="0"/>
  </dataFields>
  <formats count="1">
    <format dxfId="3">
      <pivotArea outline="0" collapsedLevelsAreSubtotals="1" fieldPosition="0"/>
    </format>
  </formats>
  <chartFormats count="1"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ÑO" xr10:uid="{90F01979-DE20-43F5-A583-979DC5141559}" sourceName="AÑO">
  <pivotTables>
    <pivotTable tabId="2" name="TablaDinámica2"/>
    <pivotTable tabId="2" name="TablaDinámica6"/>
    <pivotTable tabId="2" name="TablaDinámica7"/>
    <pivotTable tabId="2" name="TablaDinámica8"/>
    <pivotTable tabId="2" name="TablaDinámica9"/>
  </pivotTables>
  <data>
    <tabular pivotCacheId="1936696453">
      <items count="6">
        <i x="0" s="1"/>
        <i x="1" s="1"/>
        <i x="2" s="1"/>
        <i x="3" s="1"/>
        <i x="4" s="1"/>
        <i x="5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" xr10:uid="{F95ED1ED-5500-40F4-87B9-1BAD1B28AAB8}" sourceName="MES">
  <pivotTables>
    <pivotTable tabId="2" name="TablaDinámica2"/>
    <pivotTable tabId="2" name="TablaDinámica6"/>
    <pivotTable tabId="2" name="TablaDinámica7"/>
    <pivotTable tabId="2" name="TablaDinámica8"/>
    <pivotTable tabId="2" name="TablaDinámica9"/>
  </pivotTables>
  <data>
    <tabular pivotCacheId="1936696453">
      <items count="3">
        <i x="0" s="1"/>
        <i x="1" s="1"/>
        <i x="2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ENDA" xr10:uid="{F1093157-C052-4AC8-996C-E2BE990A8CF1}" sourceName="TIENDA">
  <pivotTables>
    <pivotTable tabId="2" name="TablaDinámica2"/>
    <pivotTable tabId="2" name="TablaDinámica6"/>
    <pivotTable tabId="2" name="TablaDinámica7"/>
    <pivotTable tabId="2" name="TablaDinámica8"/>
    <pivotTable tabId="2" name="TablaDinámica9"/>
  </pivotTables>
  <data>
    <tabular pivotCacheId="1936696453">
      <items count="29">
        <i x="1" s="1"/>
        <i x="21" s="1"/>
        <i x="12" s="1"/>
        <i x="3" s="1"/>
        <i x="6" s="1"/>
        <i x="27" s="1"/>
        <i x="9" s="1"/>
        <i x="26" s="1"/>
        <i x="16" s="1"/>
        <i x="24" s="1"/>
        <i x="0" s="1"/>
        <i x="10" s="1"/>
        <i x="17" s="1"/>
        <i x="5" s="1"/>
        <i x="22" s="1"/>
        <i x="18" s="1"/>
        <i x="2" s="1"/>
        <i x="14" s="1"/>
        <i x="8" s="1"/>
        <i x="19" s="1"/>
        <i x="4" s="1"/>
        <i x="28" s="1"/>
        <i x="15" s="1"/>
        <i x="20" s="1"/>
        <i x="7" s="1"/>
        <i x="11" s="1"/>
        <i x="23" s="1"/>
        <i x="13" s="1"/>
        <i x="25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ÑO" xr10:uid="{7B49452C-5527-4820-B33F-E03FD92620ED}" cache="SegmentaciónDeDatos_AÑO" caption="AÑO" columnCount="3" rowHeight="241300"/>
  <slicer name="MES" xr10:uid="{B6D24200-0819-4062-83B9-26CC6269C879}" cache="SegmentaciónDeDatos_MES" caption="MES" columnCount="6" rowHeight="241300"/>
  <slicer name="TIENDA" xr10:uid="{93461C0C-55F8-47A9-A4A7-53F8AC4DED5A}" cache="SegmentaciónDeDatos_TIENDA" caption="TIENDA" columnCount="6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26380C-6B6A-44A1-997A-0FF57A5940D8}" name="TablaVentas" displayName="TablaVentas" ref="B3:J55" totalsRowShown="0" headerRowDxfId="15" headerRowBorderDxfId="14" tableBorderDxfId="13">
  <autoFilter ref="B3:J55" xr:uid="{EB26380C-6B6A-44A1-997A-0FF57A5940D8}"/>
  <tableColumns count="9">
    <tableColumn id="1" xr3:uid="{FD688E87-1D4A-4338-9308-1D59A945D8DD}" name="AÑO" dataDxfId="12"/>
    <tableColumn id="2" xr3:uid="{4FDE5878-F8D1-4EFA-92D6-985335809297}" name="TRIMESTRE" dataDxfId="11"/>
    <tableColumn id="3" xr3:uid="{C2A37A59-D9E0-4C46-9D59-FA594A3B23D4}" name="MES" dataDxfId="10"/>
    <tableColumn id="4" xr3:uid="{40581FD9-C5EE-45AB-BD36-771A374431A7}" name="ZONA" dataDxfId="9"/>
    <tableColumn id="5" xr3:uid="{69D3E172-696D-4B1E-80D6-D981B861B04C}" name="PROVICIA" dataDxfId="8"/>
    <tableColumn id="6" xr3:uid="{684ED338-E65A-4F6C-B4F7-C86E82D71572}" name="CIUDAD" dataDxfId="7"/>
    <tableColumn id="7" xr3:uid="{F11B883B-3A52-4C5C-B038-92BB6950DE3C}" name="TIENDA" dataDxfId="6"/>
    <tableColumn id="8" xr3:uid="{E70CB0C7-CEAF-46A6-AE1F-9964C497E9ED}" name="VENTAS PREV." dataDxfId="5"/>
    <tableColumn id="9" xr3:uid="{CD5B0A18-D5BC-43C6-95EA-48EE47FA7B14}" name="VENTAS REALES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288D5-B80B-4EFD-9728-E1842B950F65}">
  <dimension ref="B1:J55"/>
  <sheetViews>
    <sheetView topLeftCell="A39" workbookViewId="0">
      <selection activeCell="D53" sqref="D53"/>
    </sheetView>
  </sheetViews>
  <sheetFormatPr baseColWidth="10" defaultRowHeight="15" x14ac:dyDescent="0.25"/>
  <cols>
    <col min="3" max="3" width="13.140625" customWidth="1"/>
    <col min="6" max="6" width="11.5703125" customWidth="1"/>
    <col min="9" max="9" width="15.85546875" customWidth="1"/>
    <col min="10" max="10" width="17.28515625" customWidth="1"/>
  </cols>
  <sheetData>
    <row r="1" spans="2:10" ht="26.25" x14ac:dyDescent="0.4">
      <c r="B1" s="20" t="s">
        <v>0</v>
      </c>
      <c r="C1" s="21"/>
      <c r="D1" s="21"/>
      <c r="E1" s="21"/>
      <c r="F1" s="21"/>
      <c r="G1" s="21"/>
      <c r="H1" s="21"/>
      <c r="I1" s="21"/>
      <c r="J1" s="22"/>
    </row>
    <row r="3" spans="2:10" ht="15.75" x14ac:dyDescent="0.25">
      <c r="B3" s="7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8" t="s">
        <v>7</v>
      </c>
      <c r="I3" s="8" t="s">
        <v>8</v>
      </c>
      <c r="J3" s="9" t="s">
        <v>9</v>
      </c>
    </row>
    <row r="4" spans="2:10" x14ac:dyDescent="0.25">
      <c r="B4" s="5">
        <v>2016</v>
      </c>
      <c r="C4" s="1">
        <v>1</v>
      </c>
      <c r="D4" s="2" t="s">
        <v>10</v>
      </c>
      <c r="E4" s="1">
        <v>21</v>
      </c>
      <c r="F4" s="3">
        <v>10</v>
      </c>
      <c r="G4" s="3" t="s">
        <v>11</v>
      </c>
      <c r="H4" s="1" t="s">
        <v>12</v>
      </c>
      <c r="I4" s="4">
        <v>110</v>
      </c>
      <c r="J4" s="6">
        <v>12</v>
      </c>
    </row>
    <row r="5" spans="2:10" x14ac:dyDescent="0.25">
      <c r="B5" s="5">
        <v>2016</v>
      </c>
      <c r="C5" s="1">
        <v>1</v>
      </c>
      <c r="D5" s="1" t="s">
        <v>10</v>
      </c>
      <c r="E5" s="1">
        <v>21</v>
      </c>
      <c r="F5" s="3">
        <v>10</v>
      </c>
      <c r="G5" s="3" t="s">
        <v>13</v>
      </c>
      <c r="H5" s="1" t="s">
        <v>14</v>
      </c>
      <c r="I5" s="4">
        <v>133.1</v>
      </c>
      <c r="J5" s="6">
        <v>32</v>
      </c>
    </row>
    <row r="6" spans="2:10" x14ac:dyDescent="0.25">
      <c r="B6" s="5">
        <v>2016</v>
      </c>
      <c r="C6" s="1">
        <v>1</v>
      </c>
      <c r="D6" s="1" t="s">
        <v>10</v>
      </c>
      <c r="E6" s="1">
        <v>21</v>
      </c>
      <c r="F6" s="3">
        <v>12</v>
      </c>
      <c r="G6" s="3" t="s">
        <v>15</v>
      </c>
      <c r="H6" s="1" t="s">
        <v>16</v>
      </c>
      <c r="I6" s="4">
        <v>160.82</v>
      </c>
      <c r="J6" s="6">
        <v>65</v>
      </c>
    </row>
    <row r="7" spans="2:10" x14ac:dyDescent="0.25">
      <c r="B7" s="5">
        <v>2016</v>
      </c>
      <c r="C7" s="1">
        <v>1</v>
      </c>
      <c r="D7" s="1" t="s">
        <v>10</v>
      </c>
      <c r="E7" s="1">
        <v>21</v>
      </c>
      <c r="F7" s="3">
        <v>14</v>
      </c>
      <c r="G7" s="3" t="s">
        <v>17</v>
      </c>
      <c r="H7" s="1" t="s">
        <v>18</v>
      </c>
      <c r="I7" s="4">
        <v>194.08</v>
      </c>
      <c r="J7" s="6">
        <v>93</v>
      </c>
    </row>
    <row r="8" spans="2:10" x14ac:dyDescent="0.25">
      <c r="B8" s="5">
        <v>2016</v>
      </c>
      <c r="C8" s="1">
        <v>1</v>
      </c>
      <c r="D8" s="1" t="s">
        <v>10</v>
      </c>
      <c r="E8" s="1">
        <v>21</v>
      </c>
      <c r="F8" s="3">
        <v>15</v>
      </c>
      <c r="G8" s="3" t="s">
        <v>19</v>
      </c>
      <c r="H8" s="1" t="s">
        <v>20</v>
      </c>
      <c r="I8" s="4">
        <v>234</v>
      </c>
      <c r="J8" s="6">
        <v>132</v>
      </c>
    </row>
    <row r="9" spans="2:10" x14ac:dyDescent="0.25">
      <c r="B9" s="5">
        <v>2016</v>
      </c>
      <c r="C9" s="1">
        <v>1</v>
      </c>
      <c r="D9" s="1" t="s">
        <v>10</v>
      </c>
      <c r="E9" s="1">
        <v>21</v>
      </c>
      <c r="F9" s="3">
        <v>10</v>
      </c>
      <c r="G9" s="3" t="s">
        <v>21</v>
      </c>
      <c r="H9" s="1" t="s">
        <v>22</v>
      </c>
      <c r="I9" s="4">
        <v>110</v>
      </c>
      <c r="J9" s="6">
        <v>15</v>
      </c>
    </row>
    <row r="10" spans="2:10" x14ac:dyDescent="0.25">
      <c r="B10" s="5">
        <v>2016</v>
      </c>
      <c r="C10" s="1">
        <v>1</v>
      </c>
      <c r="D10" s="1" t="s">
        <v>10</v>
      </c>
      <c r="E10" s="1">
        <v>21</v>
      </c>
      <c r="F10" s="3">
        <v>11</v>
      </c>
      <c r="G10" s="3" t="s">
        <v>23</v>
      </c>
      <c r="H10" s="1" t="s">
        <v>24</v>
      </c>
      <c r="I10" s="4">
        <v>133.1</v>
      </c>
      <c r="J10" s="6">
        <v>32</v>
      </c>
    </row>
    <row r="11" spans="2:10" x14ac:dyDescent="0.25">
      <c r="B11" s="5">
        <v>2016</v>
      </c>
      <c r="C11" s="1">
        <v>1</v>
      </c>
      <c r="D11" s="1" t="s">
        <v>10</v>
      </c>
      <c r="E11" s="1">
        <v>21</v>
      </c>
      <c r="F11" s="3">
        <v>12</v>
      </c>
      <c r="G11" s="3" t="s">
        <v>25</v>
      </c>
      <c r="H11" s="1" t="s">
        <v>26</v>
      </c>
      <c r="I11" s="4">
        <v>160.82</v>
      </c>
      <c r="J11" s="6">
        <v>62</v>
      </c>
    </row>
    <row r="12" spans="2:10" x14ac:dyDescent="0.25">
      <c r="B12" s="5">
        <v>2017</v>
      </c>
      <c r="C12" s="1">
        <v>1</v>
      </c>
      <c r="D12" s="1" t="s">
        <v>10</v>
      </c>
      <c r="E12" s="1">
        <v>22</v>
      </c>
      <c r="F12" s="3">
        <v>20</v>
      </c>
      <c r="G12" s="3" t="s">
        <v>27</v>
      </c>
      <c r="H12" s="1" t="s">
        <v>28</v>
      </c>
      <c r="I12" s="4">
        <v>194.08</v>
      </c>
      <c r="J12" s="6">
        <v>93</v>
      </c>
    </row>
    <row r="13" spans="2:10" x14ac:dyDescent="0.25">
      <c r="B13" s="5">
        <v>2017</v>
      </c>
      <c r="C13" s="1">
        <v>1</v>
      </c>
      <c r="D13" s="1" t="s">
        <v>10</v>
      </c>
      <c r="E13" s="1">
        <v>22</v>
      </c>
      <c r="F13" s="3">
        <v>22</v>
      </c>
      <c r="G13" s="3" t="s">
        <v>29</v>
      </c>
      <c r="H13" s="1" t="s">
        <v>30</v>
      </c>
      <c r="I13" s="4">
        <v>235</v>
      </c>
      <c r="J13" s="6">
        <v>133</v>
      </c>
    </row>
    <row r="14" spans="2:10" x14ac:dyDescent="0.25">
      <c r="B14" s="5">
        <v>2017</v>
      </c>
      <c r="C14" s="1">
        <v>1</v>
      </c>
      <c r="D14" s="1" t="s">
        <v>10</v>
      </c>
      <c r="E14" s="1">
        <v>22</v>
      </c>
      <c r="F14" s="3">
        <v>24</v>
      </c>
      <c r="G14" s="3" t="s">
        <v>31</v>
      </c>
      <c r="H14" s="1" t="s">
        <v>32</v>
      </c>
      <c r="I14" s="4">
        <v>110</v>
      </c>
      <c r="J14" s="6">
        <v>14</v>
      </c>
    </row>
    <row r="15" spans="2:10" x14ac:dyDescent="0.25">
      <c r="B15" s="5">
        <v>2017</v>
      </c>
      <c r="C15" s="1">
        <v>1</v>
      </c>
      <c r="D15" s="1" t="s">
        <v>10</v>
      </c>
      <c r="E15" s="1">
        <v>22</v>
      </c>
      <c r="F15" s="3">
        <v>24</v>
      </c>
      <c r="G15" s="3" t="s">
        <v>33</v>
      </c>
      <c r="H15" s="1" t="s">
        <v>34</v>
      </c>
      <c r="I15" s="4">
        <v>132</v>
      </c>
      <c r="J15" s="6">
        <v>54</v>
      </c>
    </row>
    <row r="16" spans="2:10" x14ac:dyDescent="0.25">
      <c r="B16" s="5">
        <v>2017</v>
      </c>
      <c r="C16" s="1">
        <v>1</v>
      </c>
      <c r="D16" s="1" t="s">
        <v>10</v>
      </c>
      <c r="E16" s="1">
        <v>22</v>
      </c>
      <c r="F16" s="3">
        <v>25</v>
      </c>
      <c r="G16" s="3" t="s">
        <v>35</v>
      </c>
      <c r="H16" s="1" t="s">
        <v>36</v>
      </c>
      <c r="I16" s="4">
        <v>159.5</v>
      </c>
      <c r="J16" s="6">
        <v>65</v>
      </c>
    </row>
    <row r="17" spans="2:10" x14ac:dyDescent="0.25">
      <c r="B17" s="5">
        <v>2017</v>
      </c>
      <c r="C17" s="1">
        <v>1</v>
      </c>
      <c r="D17" s="1" t="s">
        <v>10</v>
      </c>
      <c r="E17" s="1">
        <v>22</v>
      </c>
      <c r="F17" s="3">
        <v>26</v>
      </c>
      <c r="G17" s="3" t="s">
        <v>37</v>
      </c>
      <c r="H17" s="1" t="s">
        <v>38</v>
      </c>
      <c r="I17" s="4">
        <v>192.5</v>
      </c>
      <c r="J17" s="6">
        <v>99</v>
      </c>
    </row>
    <row r="18" spans="2:10" x14ac:dyDescent="0.25">
      <c r="B18" s="5">
        <v>2017</v>
      </c>
      <c r="C18" s="1">
        <v>1</v>
      </c>
      <c r="D18" s="1" t="s">
        <v>10</v>
      </c>
      <c r="E18" s="1">
        <v>22</v>
      </c>
      <c r="F18" s="3">
        <v>22</v>
      </c>
      <c r="G18" s="3" t="s">
        <v>39</v>
      </c>
      <c r="H18" s="1" t="s">
        <v>40</v>
      </c>
      <c r="I18" s="4">
        <v>232.1</v>
      </c>
      <c r="J18" s="6">
        <v>141</v>
      </c>
    </row>
    <row r="19" spans="2:10" x14ac:dyDescent="0.25">
      <c r="B19" s="5">
        <v>2018</v>
      </c>
      <c r="C19" s="1">
        <v>1</v>
      </c>
      <c r="D19" s="1" t="s">
        <v>10</v>
      </c>
      <c r="E19" s="1">
        <v>22</v>
      </c>
      <c r="F19" s="3">
        <v>23</v>
      </c>
      <c r="G19" s="3" t="s">
        <v>41</v>
      </c>
      <c r="H19" s="1" t="s">
        <v>30</v>
      </c>
      <c r="I19" s="4">
        <v>110</v>
      </c>
      <c r="J19" s="6">
        <v>65</v>
      </c>
    </row>
    <row r="20" spans="2:10" x14ac:dyDescent="0.25">
      <c r="B20" s="5">
        <v>2018</v>
      </c>
      <c r="C20" s="1">
        <v>1</v>
      </c>
      <c r="D20" s="1" t="s">
        <v>10</v>
      </c>
      <c r="E20" s="1">
        <v>23</v>
      </c>
      <c r="F20" s="3">
        <v>33</v>
      </c>
      <c r="G20" s="3" t="s">
        <v>41</v>
      </c>
      <c r="H20" s="1" t="s">
        <v>42</v>
      </c>
      <c r="I20" s="4">
        <v>133.1</v>
      </c>
      <c r="J20" s="6">
        <v>54</v>
      </c>
    </row>
    <row r="21" spans="2:10" x14ac:dyDescent="0.25">
      <c r="B21" s="5">
        <v>2018</v>
      </c>
      <c r="C21" s="1">
        <v>1</v>
      </c>
      <c r="D21" s="1" t="s">
        <v>10</v>
      </c>
      <c r="E21" s="1">
        <v>23</v>
      </c>
      <c r="F21" s="3">
        <v>33</v>
      </c>
      <c r="G21" s="3" t="s">
        <v>41</v>
      </c>
      <c r="H21" s="1" t="s">
        <v>16</v>
      </c>
      <c r="I21" s="4">
        <v>160.82</v>
      </c>
      <c r="J21" s="6">
        <v>65</v>
      </c>
    </row>
    <row r="22" spans="2:10" x14ac:dyDescent="0.25">
      <c r="B22" s="5">
        <v>2018</v>
      </c>
      <c r="C22" s="1">
        <v>1</v>
      </c>
      <c r="D22" s="1" t="s">
        <v>10</v>
      </c>
      <c r="E22" s="1">
        <v>23</v>
      </c>
      <c r="F22" s="3">
        <v>34</v>
      </c>
      <c r="G22" s="3" t="s">
        <v>43</v>
      </c>
      <c r="H22" s="1" t="s">
        <v>44</v>
      </c>
      <c r="I22" s="4">
        <v>194.08</v>
      </c>
      <c r="J22" s="6">
        <v>42</v>
      </c>
    </row>
    <row r="23" spans="2:10" x14ac:dyDescent="0.25">
      <c r="B23" s="5">
        <v>2018</v>
      </c>
      <c r="C23" s="1">
        <v>1</v>
      </c>
      <c r="D23" s="1" t="s">
        <v>10</v>
      </c>
      <c r="E23" s="1">
        <v>23</v>
      </c>
      <c r="F23" s="3">
        <v>35</v>
      </c>
      <c r="G23" s="3" t="s">
        <v>45</v>
      </c>
      <c r="H23" s="1" t="s">
        <v>46</v>
      </c>
      <c r="I23" s="4">
        <v>234</v>
      </c>
      <c r="J23" s="6">
        <v>122</v>
      </c>
    </row>
    <row r="24" spans="2:10" x14ac:dyDescent="0.25">
      <c r="B24" s="5">
        <v>2018</v>
      </c>
      <c r="C24" s="1">
        <v>1</v>
      </c>
      <c r="D24" s="1" t="s">
        <v>10</v>
      </c>
      <c r="E24" s="1">
        <v>23</v>
      </c>
      <c r="F24" s="3">
        <v>36</v>
      </c>
      <c r="G24" s="3" t="s">
        <v>11</v>
      </c>
      <c r="H24" s="1" t="s">
        <v>47</v>
      </c>
      <c r="I24" s="4">
        <v>110</v>
      </c>
      <c r="J24" s="6">
        <v>23</v>
      </c>
    </row>
    <row r="25" spans="2:10" x14ac:dyDescent="0.25">
      <c r="B25" s="5">
        <v>2018</v>
      </c>
      <c r="C25" s="1">
        <v>1</v>
      </c>
      <c r="D25" s="1" t="s">
        <v>10</v>
      </c>
      <c r="E25" s="1">
        <v>23</v>
      </c>
      <c r="F25" s="3">
        <v>35</v>
      </c>
      <c r="G25" s="3" t="s">
        <v>31</v>
      </c>
      <c r="H25" s="1" t="s">
        <v>48</v>
      </c>
      <c r="I25" s="4">
        <v>133.1</v>
      </c>
      <c r="J25" s="6">
        <v>54</v>
      </c>
    </row>
    <row r="26" spans="2:10" x14ac:dyDescent="0.25">
      <c r="B26" s="5">
        <v>2018</v>
      </c>
      <c r="C26" s="1">
        <v>1</v>
      </c>
      <c r="D26" s="1" t="s">
        <v>10</v>
      </c>
      <c r="E26" s="1">
        <v>24</v>
      </c>
      <c r="F26" s="3">
        <v>40</v>
      </c>
      <c r="G26" s="3" t="s">
        <v>15</v>
      </c>
      <c r="H26" s="1" t="s">
        <v>49</v>
      </c>
      <c r="I26" s="4">
        <v>162</v>
      </c>
      <c r="J26" s="6">
        <v>123</v>
      </c>
    </row>
    <row r="27" spans="2:10" x14ac:dyDescent="0.25">
      <c r="B27" s="5">
        <v>2019</v>
      </c>
      <c r="C27" s="1">
        <v>1</v>
      </c>
      <c r="D27" s="1" t="s">
        <v>10</v>
      </c>
      <c r="E27" s="1">
        <v>24</v>
      </c>
      <c r="F27" s="3">
        <v>43</v>
      </c>
      <c r="G27" s="3" t="s">
        <v>11</v>
      </c>
      <c r="H27" s="1" t="s">
        <v>50</v>
      </c>
      <c r="I27" s="4">
        <v>200</v>
      </c>
      <c r="J27" s="6">
        <v>100</v>
      </c>
    </row>
    <row r="28" spans="2:10" x14ac:dyDescent="0.25">
      <c r="B28" s="5">
        <v>2019</v>
      </c>
      <c r="C28" s="1">
        <v>1</v>
      </c>
      <c r="D28" s="1" t="s">
        <v>10</v>
      </c>
      <c r="E28" s="1">
        <v>24</v>
      </c>
      <c r="F28" s="3">
        <v>44</v>
      </c>
      <c r="G28" s="3" t="s">
        <v>51</v>
      </c>
      <c r="H28" s="1" t="s">
        <v>52</v>
      </c>
      <c r="I28" s="4">
        <v>241.1</v>
      </c>
      <c r="J28" s="6">
        <v>143</v>
      </c>
    </row>
    <row r="29" spans="2:10" x14ac:dyDescent="0.25">
      <c r="B29" s="5">
        <v>2019</v>
      </c>
      <c r="C29" s="1">
        <v>1</v>
      </c>
      <c r="D29" s="1" t="s">
        <v>10</v>
      </c>
      <c r="E29" s="1">
        <v>24</v>
      </c>
      <c r="F29" s="3">
        <v>43</v>
      </c>
      <c r="G29" s="3" t="s">
        <v>15</v>
      </c>
      <c r="H29" s="1" t="s">
        <v>53</v>
      </c>
      <c r="I29" s="4">
        <v>110</v>
      </c>
      <c r="J29" s="6">
        <v>14</v>
      </c>
    </row>
    <row r="30" spans="2:10" x14ac:dyDescent="0.25">
      <c r="B30" s="5">
        <v>2019</v>
      </c>
      <c r="C30" s="1">
        <v>1</v>
      </c>
      <c r="D30" s="1" t="s">
        <v>10</v>
      </c>
      <c r="E30" s="1">
        <v>24</v>
      </c>
      <c r="F30" s="3">
        <v>45</v>
      </c>
      <c r="G30" s="3" t="s">
        <v>19</v>
      </c>
      <c r="H30" s="1" t="s">
        <v>54</v>
      </c>
      <c r="I30" s="4">
        <v>160.82</v>
      </c>
      <c r="J30" s="6">
        <v>34</v>
      </c>
    </row>
    <row r="31" spans="2:10" x14ac:dyDescent="0.25">
      <c r="B31" s="5">
        <v>2019</v>
      </c>
      <c r="C31" s="1">
        <v>1</v>
      </c>
      <c r="D31" s="1" t="s">
        <v>10</v>
      </c>
      <c r="E31" s="1">
        <v>24</v>
      </c>
      <c r="F31" s="3">
        <v>46</v>
      </c>
      <c r="G31" s="3" t="s">
        <v>21</v>
      </c>
      <c r="H31" s="1" t="s">
        <v>55</v>
      </c>
      <c r="I31" s="4">
        <v>194.08</v>
      </c>
      <c r="J31" s="6">
        <v>66</v>
      </c>
    </row>
    <row r="32" spans="2:10" x14ac:dyDescent="0.25">
      <c r="B32" s="5">
        <v>2019</v>
      </c>
      <c r="C32" s="1">
        <v>1</v>
      </c>
      <c r="D32" s="1" t="s">
        <v>10</v>
      </c>
      <c r="E32" s="1">
        <v>24</v>
      </c>
      <c r="F32" s="3">
        <v>45</v>
      </c>
      <c r="G32" s="3" t="s">
        <v>23</v>
      </c>
      <c r="H32" s="1" t="s">
        <v>56</v>
      </c>
      <c r="I32" s="4">
        <v>321</v>
      </c>
      <c r="J32" s="6">
        <v>226</v>
      </c>
    </row>
    <row r="33" spans="2:10" x14ac:dyDescent="0.25">
      <c r="B33" s="5">
        <v>2019</v>
      </c>
      <c r="C33" s="1">
        <v>1</v>
      </c>
      <c r="D33" s="1" t="s">
        <v>10</v>
      </c>
      <c r="E33" s="1">
        <v>24</v>
      </c>
      <c r="F33" s="3">
        <v>43</v>
      </c>
      <c r="G33" s="3" t="s">
        <v>25</v>
      </c>
      <c r="H33" s="1" t="s">
        <v>57</v>
      </c>
      <c r="I33" s="4">
        <v>386.3</v>
      </c>
      <c r="J33" s="6">
        <v>657</v>
      </c>
    </row>
    <row r="34" spans="2:10" x14ac:dyDescent="0.25">
      <c r="B34" s="5">
        <v>2019</v>
      </c>
      <c r="C34" s="1">
        <v>1</v>
      </c>
      <c r="D34" s="1" t="s">
        <v>58</v>
      </c>
      <c r="E34" s="1">
        <v>21</v>
      </c>
      <c r="F34" s="3">
        <v>10</v>
      </c>
      <c r="G34" s="3" t="s">
        <v>27</v>
      </c>
      <c r="H34" s="1" t="s">
        <v>12</v>
      </c>
      <c r="I34" s="4">
        <v>133</v>
      </c>
      <c r="J34" s="6">
        <v>23</v>
      </c>
    </row>
    <row r="35" spans="2:10" x14ac:dyDescent="0.25">
      <c r="B35" s="5">
        <v>2019</v>
      </c>
      <c r="C35" s="1">
        <v>1</v>
      </c>
      <c r="D35" s="1" t="s">
        <v>58</v>
      </c>
      <c r="E35" s="1">
        <v>21</v>
      </c>
      <c r="F35" s="3">
        <v>10</v>
      </c>
      <c r="G35" s="3" t="s">
        <v>11</v>
      </c>
      <c r="H35" s="1" t="s">
        <v>14</v>
      </c>
      <c r="I35" s="4">
        <v>160.82</v>
      </c>
      <c r="J35" s="6">
        <v>54</v>
      </c>
    </row>
    <row r="36" spans="2:10" x14ac:dyDescent="0.25">
      <c r="B36" s="5">
        <v>2020</v>
      </c>
      <c r="C36" s="1">
        <v>1</v>
      </c>
      <c r="D36" s="1" t="s">
        <v>58</v>
      </c>
      <c r="E36" s="1">
        <v>21</v>
      </c>
      <c r="F36" s="3">
        <v>12</v>
      </c>
      <c r="G36" s="3" t="s">
        <v>51</v>
      </c>
      <c r="H36" s="1" t="s">
        <v>16</v>
      </c>
      <c r="I36" s="4">
        <v>194.08</v>
      </c>
      <c r="J36" s="6">
        <v>123</v>
      </c>
    </row>
    <row r="37" spans="2:10" x14ac:dyDescent="0.25">
      <c r="B37" s="5">
        <v>2020</v>
      </c>
      <c r="C37" s="1">
        <v>1</v>
      </c>
      <c r="D37" s="1" t="s">
        <v>58</v>
      </c>
      <c r="E37" s="1">
        <v>21</v>
      </c>
      <c r="F37" s="3">
        <v>14</v>
      </c>
      <c r="G37" s="3" t="s">
        <v>15</v>
      </c>
      <c r="H37" s="1" t="s">
        <v>18</v>
      </c>
      <c r="I37" s="4">
        <v>234</v>
      </c>
      <c r="J37" s="6">
        <v>100</v>
      </c>
    </row>
    <row r="38" spans="2:10" x14ac:dyDescent="0.25">
      <c r="B38" s="5">
        <v>2020</v>
      </c>
      <c r="C38" s="1">
        <v>1</v>
      </c>
      <c r="D38" s="1" t="s">
        <v>58</v>
      </c>
      <c r="E38" s="1">
        <v>21</v>
      </c>
      <c r="F38" s="3">
        <v>15</v>
      </c>
      <c r="G38" s="3" t="s">
        <v>17</v>
      </c>
      <c r="H38" s="1" t="s">
        <v>20</v>
      </c>
      <c r="I38" s="4">
        <v>281.89999999999998</v>
      </c>
      <c r="J38" s="6">
        <v>143</v>
      </c>
    </row>
    <row r="39" spans="2:10" x14ac:dyDescent="0.25">
      <c r="B39" s="5">
        <v>2020</v>
      </c>
      <c r="C39" s="1">
        <v>1</v>
      </c>
      <c r="D39" s="1" t="s">
        <v>58</v>
      </c>
      <c r="E39" s="1">
        <v>21</v>
      </c>
      <c r="F39" s="3">
        <v>10</v>
      </c>
      <c r="G39" s="3" t="s">
        <v>19</v>
      </c>
      <c r="H39" s="1" t="s">
        <v>22</v>
      </c>
      <c r="I39" s="4">
        <v>110</v>
      </c>
      <c r="J39" s="6">
        <v>54</v>
      </c>
    </row>
    <row r="40" spans="2:10" x14ac:dyDescent="0.25">
      <c r="B40" s="5">
        <v>2020</v>
      </c>
      <c r="C40" s="1">
        <v>1</v>
      </c>
      <c r="D40" s="1" t="s">
        <v>58</v>
      </c>
      <c r="E40" s="1">
        <v>21</v>
      </c>
      <c r="F40" s="3">
        <v>11</v>
      </c>
      <c r="G40" s="3" t="s">
        <v>29</v>
      </c>
      <c r="H40" s="1" t="s">
        <v>24</v>
      </c>
      <c r="I40" s="4">
        <v>133.1</v>
      </c>
      <c r="J40" s="6">
        <v>123</v>
      </c>
    </row>
    <row r="41" spans="2:10" x14ac:dyDescent="0.25">
      <c r="B41" s="5">
        <v>2020</v>
      </c>
      <c r="C41" s="1">
        <v>1</v>
      </c>
      <c r="D41" s="1" t="s">
        <v>58</v>
      </c>
      <c r="E41" s="1">
        <v>21</v>
      </c>
      <c r="F41" s="3">
        <v>12</v>
      </c>
      <c r="G41" s="3" t="s">
        <v>31</v>
      </c>
      <c r="H41" s="1" t="s">
        <v>26</v>
      </c>
      <c r="I41" s="4">
        <v>160.82</v>
      </c>
      <c r="J41" s="6">
        <v>64</v>
      </c>
    </row>
    <row r="42" spans="2:10" x14ac:dyDescent="0.25">
      <c r="B42" s="5">
        <v>2020</v>
      </c>
      <c r="C42" s="1">
        <v>1</v>
      </c>
      <c r="D42" s="1" t="s">
        <v>58</v>
      </c>
      <c r="E42" s="1">
        <v>22</v>
      </c>
      <c r="F42" s="3">
        <v>20</v>
      </c>
      <c r="G42" s="3" t="s">
        <v>33</v>
      </c>
      <c r="H42" s="1" t="s">
        <v>28</v>
      </c>
      <c r="I42" s="4">
        <v>194.08</v>
      </c>
      <c r="J42" s="6">
        <v>66</v>
      </c>
    </row>
    <row r="43" spans="2:10" x14ac:dyDescent="0.25">
      <c r="B43" s="5">
        <v>2020</v>
      </c>
      <c r="C43" s="1">
        <v>1</v>
      </c>
      <c r="D43" s="1" t="s">
        <v>58</v>
      </c>
      <c r="E43" s="1">
        <v>22</v>
      </c>
      <c r="F43" s="3">
        <v>22</v>
      </c>
      <c r="G43" s="3" t="s">
        <v>35</v>
      </c>
      <c r="H43" s="1" t="s">
        <v>30</v>
      </c>
      <c r="I43" s="4">
        <v>134</v>
      </c>
      <c r="J43" s="6">
        <v>78</v>
      </c>
    </row>
    <row r="44" spans="2:10" x14ac:dyDescent="0.25">
      <c r="B44" s="5">
        <v>2020</v>
      </c>
      <c r="C44" s="1">
        <v>1</v>
      </c>
      <c r="D44" s="1" t="s">
        <v>58</v>
      </c>
      <c r="E44" s="1">
        <v>22</v>
      </c>
      <c r="F44" s="3">
        <v>24</v>
      </c>
      <c r="G44" s="3" t="s">
        <v>37</v>
      </c>
      <c r="H44" s="1" t="s">
        <v>32</v>
      </c>
      <c r="I44" s="4">
        <v>110</v>
      </c>
      <c r="J44" s="6">
        <v>89</v>
      </c>
    </row>
    <row r="45" spans="2:10" x14ac:dyDescent="0.25">
      <c r="B45" s="5">
        <v>2020</v>
      </c>
      <c r="C45" s="1">
        <v>1</v>
      </c>
      <c r="D45" s="1" t="s">
        <v>58</v>
      </c>
      <c r="E45" s="1">
        <v>22</v>
      </c>
      <c r="F45" s="3">
        <v>24</v>
      </c>
      <c r="G45" s="3" t="s">
        <v>39</v>
      </c>
      <c r="H45" s="1" t="s">
        <v>34</v>
      </c>
      <c r="I45" s="4">
        <v>123</v>
      </c>
      <c r="J45" s="6">
        <v>23</v>
      </c>
    </row>
    <row r="46" spans="2:10" x14ac:dyDescent="0.25">
      <c r="B46" s="5">
        <v>2021</v>
      </c>
      <c r="C46" s="1">
        <v>1</v>
      </c>
      <c r="D46" s="1" t="s">
        <v>58</v>
      </c>
      <c r="E46" s="1">
        <v>22</v>
      </c>
      <c r="F46" s="3">
        <v>25</v>
      </c>
      <c r="G46" s="3" t="s">
        <v>41</v>
      </c>
      <c r="H46" s="1" t="s">
        <v>36</v>
      </c>
      <c r="I46" s="4">
        <v>148.69999999999999</v>
      </c>
      <c r="J46" s="6">
        <v>54</v>
      </c>
    </row>
    <row r="47" spans="2:10" x14ac:dyDescent="0.25">
      <c r="B47" s="5">
        <v>2021</v>
      </c>
      <c r="C47" s="1">
        <v>1</v>
      </c>
      <c r="D47" s="1" t="s">
        <v>58</v>
      </c>
      <c r="E47" s="1">
        <v>22</v>
      </c>
      <c r="F47" s="3">
        <v>26</v>
      </c>
      <c r="G47" s="3" t="s">
        <v>41</v>
      </c>
      <c r="H47" s="1" t="s">
        <v>38</v>
      </c>
      <c r="I47" s="4">
        <v>179.54</v>
      </c>
      <c r="J47" s="6">
        <v>123</v>
      </c>
    </row>
    <row r="48" spans="2:10" x14ac:dyDescent="0.25">
      <c r="B48" s="5">
        <v>2021</v>
      </c>
      <c r="C48" s="1">
        <v>1</v>
      </c>
      <c r="D48" s="1" t="s">
        <v>58</v>
      </c>
      <c r="E48" s="1">
        <v>22</v>
      </c>
      <c r="F48" s="3">
        <v>22</v>
      </c>
      <c r="G48" s="3" t="s">
        <v>41</v>
      </c>
      <c r="H48" s="1" t="s">
        <v>40</v>
      </c>
      <c r="I48" s="4">
        <v>216.55</v>
      </c>
      <c r="J48" s="6">
        <v>100</v>
      </c>
    </row>
    <row r="49" spans="2:10" x14ac:dyDescent="0.25">
      <c r="B49" s="5">
        <v>2021</v>
      </c>
      <c r="C49" s="1">
        <v>1</v>
      </c>
      <c r="D49" s="1" t="s">
        <v>58</v>
      </c>
      <c r="E49" s="1">
        <v>22</v>
      </c>
      <c r="F49" s="3">
        <v>23</v>
      </c>
      <c r="G49" s="3" t="s">
        <v>43</v>
      </c>
      <c r="H49" s="1" t="s">
        <v>30</v>
      </c>
      <c r="I49" s="4">
        <v>110</v>
      </c>
      <c r="J49" s="6">
        <v>143</v>
      </c>
    </row>
    <row r="50" spans="2:10" x14ac:dyDescent="0.25">
      <c r="B50" s="5">
        <v>2021</v>
      </c>
      <c r="C50" s="1">
        <v>1</v>
      </c>
      <c r="D50" s="1" t="s">
        <v>58</v>
      </c>
      <c r="E50" s="1">
        <v>23</v>
      </c>
      <c r="F50" s="3">
        <v>33</v>
      </c>
      <c r="G50" s="3" t="s">
        <v>45</v>
      </c>
      <c r="H50" s="1" t="s">
        <v>59</v>
      </c>
      <c r="I50" s="4">
        <v>133.1</v>
      </c>
      <c r="J50" s="6">
        <v>54</v>
      </c>
    </row>
    <row r="51" spans="2:10" x14ac:dyDescent="0.25">
      <c r="B51" s="5">
        <v>2021</v>
      </c>
      <c r="C51" s="1">
        <v>1</v>
      </c>
      <c r="D51" s="1" t="s">
        <v>58</v>
      </c>
      <c r="E51" s="1">
        <v>23</v>
      </c>
      <c r="F51" s="3">
        <v>33</v>
      </c>
      <c r="G51" s="3" t="s">
        <v>29</v>
      </c>
      <c r="H51" s="1" t="s">
        <v>16</v>
      </c>
      <c r="I51" s="4">
        <v>160.82</v>
      </c>
      <c r="J51" s="6">
        <v>66</v>
      </c>
    </row>
    <row r="52" spans="2:10" x14ac:dyDescent="0.25">
      <c r="B52" s="5">
        <v>2021</v>
      </c>
      <c r="C52" s="1">
        <v>1</v>
      </c>
      <c r="D52" s="1" t="s">
        <v>58</v>
      </c>
      <c r="E52" s="1">
        <v>23</v>
      </c>
      <c r="F52" s="3">
        <v>34</v>
      </c>
      <c r="G52" s="3" t="s">
        <v>31</v>
      </c>
      <c r="H52" s="1" t="s">
        <v>30</v>
      </c>
      <c r="I52" s="4">
        <v>194.08</v>
      </c>
      <c r="J52" s="6">
        <v>78</v>
      </c>
    </row>
    <row r="53" spans="2:10" x14ac:dyDescent="0.25">
      <c r="B53" s="5">
        <v>2021</v>
      </c>
      <c r="C53" s="1">
        <v>1</v>
      </c>
      <c r="D53" s="1" t="s">
        <v>67</v>
      </c>
      <c r="E53" s="1">
        <v>23</v>
      </c>
      <c r="F53" s="3">
        <v>35</v>
      </c>
      <c r="G53" s="3" t="s">
        <v>29</v>
      </c>
      <c r="H53" s="1" t="s">
        <v>46</v>
      </c>
      <c r="I53" s="4">
        <v>234</v>
      </c>
      <c r="J53" s="6">
        <v>78</v>
      </c>
    </row>
    <row r="54" spans="2:10" x14ac:dyDescent="0.25">
      <c r="B54" s="5">
        <v>2021</v>
      </c>
      <c r="C54" s="1">
        <v>1</v>
      </c>
      <c r="D54" s="1" t="s">
        <v>67</v>
      </c>
      <c r="E54" s="1">
        <v>23</v>
      </c>
      <c r="F54" s="3">
        <v>36</v>
      </c>
      <c r="G54" s="3" t="s">
        <v>31</v>
      </c>
      <c r="H54" s="1" t="s">
        <v>47</v>
      </c>
      <c r="I54" s="4">
        <v>110</v>
      </c>
      <c r="J54" s="6">
        <v>23</v>
      </c>
    </row>
    <row r="55" spans="2:10" x14ac:dyDescent="0.25">
      <c r="B55" s="10">
        <v>2021</v>
      </c>
      <c r="C55" s="11">
        <v>1</v>
      </c>
      <c r="D55" s="1" t="s">
        <v>67</v>
      </c>
      <c r="E55" s="11">
        <v>23</v>
      </c>
      <c r="F55" s="12">
        <v>35</v>
      </c>
      <c r="G55" s="12" t="s">
        <v>33</v>
      </c>
      <c r="H55" s="11" t="s">
        <v>48</v>
      </c>
      <c r="I55" s="13">
        <v>133.1</v>
      </c>
      <c r="J55" s="14">
        <v>54</v>
      </c>
    </row>
  </sheetData>
  <mergeCells count="1">
    <mergeCell ref="B1:J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7DF2B-58A2-4324-B465-E3680514F693}">
  <dimension ref="A3:L35"/>
  <sheetViews>
    <sheetView topLeftCell="A2" workbookViewId="0">
      <selection activeCell="I12" sqref="I12"/>
    </sheetView>
  </sheetViews>
  <sheetFormatPr baseColWidth="10" defaultRowHeight="15" x14ac:dyDescent="0.25"/>
  <cols>
    <col min="1" max="1" width="23" bestFit="1" customWidth="1"/>
    <col min="2" max="2" width="8.85546875" bestFit="1" customWidth="1"/>
    <col min="3" max="3" width="17.140625" bestFit="1" customWidth="1"/>
    <col min="4" max="4" width="23" bestFit="1" customWidth="1"/>
    <col min="5" max="5" width="17.5703125" bestFit="1" customWidth="1"/>
    <col min="6" max="6" width="23" bestFit="1" customWidth="1"/>
    <col min="7" max="7" width="12.5703125" bestFit="1" customWidth="1"/>
    <col min="8" max="8" width="17.5703125" bestFit="1" customWidth="1"/>
    <col min="9" max="9" width="23" bestFit="1" customWidth="1"/>
    <col min="11" max="11" width="17.5703125" bestFit="1" customWidth="1"/>
    <col min="12" max="12" width="23" bestFit="1" customWidth="1"/>
  </cols>
  <sheetData>
    <row r="3" spans="1:12" x14ac:dyDescent="0.25">
      <c r="A3" t="s">
        <v>62</v>
      </c>
      <c r="C3" t="s">
        <v>63</v>
      </c>
      <c r="E3" t="s">
        <v>64</v>
      </c>
      <c r="H3" t="s">
        <v>65</v>
      </c>
    </row>
    <row r="4" spans="1:12" x14ac:dyDescent="0.25">
      <c r="A4" s="23">
        <v>4543</v>
      </c>
      <c r="C4" s="23">
        <v>52</v>
      </c>
      <c r="E4" s="15" t="s">
        <v>60</v>
      </c>
      <c r="F4" t="s">
        <v>62</v>
      </c>
      <c r="H4" s="15" t="s">
        <v>60</v>
      </c>
      <c r="I4" t="s">
        <v>62</v>
      </c>
      <c r="K4" t="s">
        <v>66</v>
      </c>
    </row>
    <row r="5" spans="1:12" x14ac:dyDescent="0.25">
      <c r="E5" s="16">
        <v>2016</v>
      </c>
      <c r="F5" s="19">
        <v>443</v>
      </c>
      <c r="H5" s="16" t="s">
        <v>10</v>
      </c>
      <c r="I5" s="19">
        <v>2830</v>
      </c>
      <c r="K5" s="15" t="s">
        <v>60</v>
      </c>
      <c r="L5" t="s">
        <v>62</v>
      </c>
    </row>
    <row r="6" spans="1:12" x14ac:dyDescent="0.25">
      <c r="A6" s="17">
        <f>+GETPIVOTDATA("VENTAS REALES",$A$3)</f>
        <v>4543</v>
      </c>
      <c r="C6">
        <f>GETPIVOTDATA("TIENDA",$C$3)</f>
        <v>52</v>
      </c>
      <c r="E6" s="16">
        <v>2017</v>
      </c>
      <c r="F6" s="19">
        <v>599</v>
      </c>
      <c r="H6" s="16" t="s">
        <v>58</v>
      </c>
      <c r="I6" s="19">
        <v>1558</v>
      </c>
      <c r="K6" s="16" t="s">
        <v>14</v>
      </c>
      <c r="L6" s="23">
        <v>86</v>
      </c>
    </row>
    <row r="7" spans="1:12" x14ac:dyDescent="0.25">
      <c r="E7" s="16">
        <v>2018</v>
      </c>
      <c r="F7" s="19">
        <v>548</v>
      </c>
      <c r="H7" s="16" t="s">
        <v>67</v>
      </c>
      <c r="I7" s="19">
        <v>155</v>
      </c>
      <c r="K7" s="16" t="s">
        <v>50</v>
      </c>
      <c r="L7" s="23">
        <v>100</v>
      </c>
    </row>
    <row r="8" spans="1:12" x14ac:dyDescent="0.25">
      <c r="E8" s="16">
        <v>2019</v>
      </c>
      <c r="F8" s="19">
        <v>1317</v>
      </c>
      <c r="H8" s="16" t="s">
        <v>61</v>
      </c>
      <c r="I8" s="19">
        <v>4543</v>
      </c>
      <c r="K8" s="16" t="s">
        <v>36</v>
      </c>
      <c r="L8" s="23">
        <v>119</v>
      </c>
    </row>
    <row r="9" spans="1:12" x14ac:dyDescent="0.25">
      <c r="E9" s="16">
        <v>2020</v>
      </c>
      <c r="F9" s="19">
        <v>863</v>
      </c>
      <c r="K9" s="16" t="s">
        <v>18</v>
      </c>
      <c r="L9" s="23">
        <v>193</v>
      </c>
    </row>
    <row r="10" spans="1:12" x14ac:dyDescent="0.25">
      <c r="E10" s="16">
        <v>2021</v>
      </c>
      <c r="F10" s="19">
        <v>773</v>
      </c>
      <c r="K10" s="16" t="s">
        <v>24</v>
      </c>
      <c r="L10" s="23">
        <v>155</v>
      </c>
    </row>
    <row r="11" spans="1:12" x14ac:dyDescent="0.25">
      <c r="E11" s="16" t="s">
        <v>61</v>
      </c>
      <c r="F11" s="19">
        <v>4543</v>
      </c>
      <c r="K11" s="16" t="s">
        <v>57</v>
      </c>
      <c r="L11" s="23">
        <v>657</v>
      </c>
    </row>
    <row r="12" spans="1:12" x14ac:dyDescent="0.25">
      <c r="K12" s="16" t="s">
        <v>30</v>
      </c>
      <c r="L12" s="23">
        <v>497</v>
      </c>
    </row>
    <row r="13" spans="1:12" x14ac:dyDescent="0.25">
      <c r="K13" s="16" t="s">
        <v>56</v>
      </c>
      <c r="L13" s="23">
        <v>226</v>
      </c>
    </row>
    <row r="14" spans="1:12" x14ac:dyDescent="0.25">
      <c r="K14" s="16" t="s">
        <v>44</v>
      </c>
      <c r="L14" s="23">
        <v>42</v>
      </c>
    </row>
    <row r="15" spans="1:12" x14ac:dyDescent="0.25">
      <c r="K15" s="16" t="s">
        <v>54</v>
      </c>
      <c r="L15" s="23">
        <v>34</v>
      </c>
    </row>
    <row r="16" spans="1:12" x14ac:dyDescent="0.25">
      <c r="K16" s="16" t="s">
        <v>12</v>
      </c>
      <c r="L16" s="23">
        <v>35</v>
      </c>
    </row>
    <row r="17" spans="11:12" x14ac:dyDescent="0.25">
      <c r="K17" s="16" t="s">
        <v>32</v>
      </c>
      <c r="L17" s="23">
        <v>103</v>
      </c>
    </row>
    <row r="18" spans="11:12" x14ac:dyDescent="0.25">
      <c r="K18" s="16" t="s">
        <v>46</v>
      </c>
      <c r="L18" s="23">
        <v>200</v>
      </c>
    </row>
    <row r="19" spans="11:12" x14ac:dyDescent="0.25">
      <c r="K19" s="16" t="s">
        <v>22</v>
      </c>
      <c r="L19" s="23">
        <v>69</v>
      </c>
    </row>
    <row r="20" spans="11:12" x14ac:dyDescent="0.25">
      <c r="K20" s="16" t="s">
        <v>52</v>
      </c>
      <c r="L20" s="23">
        <v>143</v>
      </c>
    </row>
    <row r="21" spans="11:12" x14ac:dyDescent="0.25">
      <c r="K21" s="16" t="s">
        <v>47</v>
      </c>
      <c r="L21" s="23">
        <v>46</v>
      </c>
    </row>
    <row r="22" spans="11:12" x14ac:dyDescent="0.25">
      <c r="K22" s="16" t="s">
        <v>16</v>
      </c>
      <c r="L22" s="23">
        <v>319</v>
      </c>
    </row>
    <row r="23" spans="11:12" x14ac:dyDescent="0.25">
      <c r="K23" s="16" t="s">
        <v>40</v>
      </c>
      <c r="L23" s="23">
        <v>241</v>
      </c>
    </row>
    <row r="24" spans="11:12" x14ac:dyDescent="0.25">
      <c r="K24" s="16" t="s">
        <v>28</v>
      </c>
      <c r="L24" s="23">
        <v>159</v>
      </c>
    </row>
    <row r="25" spans="11:12" x14ac:dyDescent="0.25">
      <c r="K25" s="16" t="s">
        <v>48</v>
      </c>
      <c r="L25" s="23">
        <v>108</v>
      </c>
    </row>
    <row r="26" spans="11:12" x14ac:dyDescent="0.25">
      <c r="K26" s="16" t="s">
        <v>20</v>
      </c>
      <c r="L26" s="23">
        <v>275</v>
      </c>
    </row>
    <row r="27" spans="11:12" x14ac:dyDescent="0.25">
      <c r="K27" s="16" t="s">
        <v>59</v>
      </c>
      <c r="L27" s="23">
        <v>54</v>
      </c>
    </row>
    <row r="28" spans="11:12" x14ac:dyDescent="0.25">
      <c r="K28" s="16" t="s">
        <v>42</v>
      </c>
      <c r="L28" s="23">
        <v>54</v>
      </c>
    </row>
    <row r="29" spans="11:12" x14ac:dyDescent="0.25">
      <c r="K29" s="16" t="s">
        <v>49</v>
      </c>
      <c r="L29" s="23">
        <v>123</v>
      </c>
    </row>
    <row r="30" spans="11:12" x14ac:dyDescent="0.25">
      <c r="K30" s="16" t="s">
        <v>26</v>
      </c>
      <c r="L30" s="23">
        <v>126</v>
      </c>
    </row>
    <row r="31" spans="11:12" x14ac:dyDescent="0.25">
      <c r="K31" s="16" t="s">
        <v>34</v>
      </c>
      <c r="L31" s="23">
        <v>77</v>
      </c>
    </row>
    <row r="32" spans="11:12" x14ac:dyDescent="0.25">
      <c r="K32" s="16" t="s">
        <v>53</v>
      </c>
      <c r="L32" s="23">
        <v>14</v>
      </c>
    </row>
    <row r="33" spans="11:12" x14ac:dyDescent="0.25">
      <c r="K33" s="16" t="s">
        <v>38</v>
      </c>
      <c r="L33" s="23">
        <v>222</v>
      </c>
    </row>
    <row r="34" spans="11:12" x14ac:dyDescent="0.25">
      <c r="K34" s="16" t="s">
        <v>55</v>
      </c>
      <c r="L34" s="23">
        <v>66</v>
      </c>
    </row>
    <row r="35" spans="11:12" x14ac:dyDescent="0.25">
      <c r="K35" s="16" t="s">
        <v>61</v>
      </c>
      <c r="L35" s="23">
        <v>4543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502C0-A3A3-4C3C-B271-BDFDCBF4934A}">
  <dimension ref="E15"/>
  <sheetViews>
    <sheetView showGridLines="0" tabSelected="1" workbookViewId="0">
      <selection activeCell="P17" sqref="P17"/>
    </sheetView>
  </sheetViews>
  <sheetFormatPr baseColWidth="10" defaultRowHeight="15" x14ac:dyDescent="0.25"/>
  <sheetData>
    <row r="15" spans="5:5" x14ac:dyDescent="0.25">
      <c r="E15" s="18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Análisis</vt:lpstr>
      <vt:lpstr>Panel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ANTONY LEMOS</dc:creator>
  <cp:lastModifiedBy>Santiago Alfredo Osorio Rubio</cp:lastModifiedBy>
  <dcterms:created xsi:type="dcterms:W3CDTF">2023-04-26T00:26:37Z</dcterms:created>
  <dcterms:modified xsi:type="dcterms:W3CDTF">2024-09-18T01:49:02Z</dcterms:modified>
</cp:coreProperties>
</file>