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1F2480BF-952C-42E6-A69B-C91C35B39A1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011-65'!$A$2:$H$50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H19" i="1"/>
  <c r="J18" i="1"/>
  <c r="K18" i="1" s="1"/>
  <c r="K20" i="1"/>
  <c r="K23" i="1"/>
  <c r="K30" i="1"/>
  <c r="K31" i="1"/>
  <c r="K32" i="1"/>
  <c r="K33" i="1"/>
  <c r="J17" i="1"/>
  <c r="K17" i="1" s="1"/>
  <c r="H23" i="1"/>
  <c r="H30" i="1"/>
  <c r="H31" i="1"/>
  <c r="H32" i="1"/>
  <c r="H33" i="1"/>
  <c r="H20" i="1"/>
  <c r="H35" i="1" l="1"/>
  <c r="H36" i="1" s="1"/>
  <c r="H37" i="1" s="1"/>
</calcChain>
</file>

<file path=xl/sharedStrings.xml><?xml version="1.0" encoding="utf-8"?>
<sst xmlns="http://schemas.openxmlformats.org/spreadsheetml/2006/main" count="81" uniqueCount="60">
  <si>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</si>
  <si>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</si>
  <si>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</si>
  <si>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</si>
  <si>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</si>
  <si>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</si>
  <si>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</si>
  <si>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</si>
  <si>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</si>
  <si>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</si>
  <si>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</si>
  <si>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</si>
  <si>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</si>
  <si>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</si>
  <si>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</si>
  <si>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</si>
  <si>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</si>
  <si>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</si>
  <si>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</si>
  <si>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</si>
  <si>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</si>
  <si>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</si>
  <si>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</si>
  <si>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</si>
  <si>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</si>
  <si>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</si>
  <si>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</si>
  <si>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</si>
  <si>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</si>
  <si>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</si>
  <si>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</si>
  <si>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</si>
  <si>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</si>
  <si>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</si>
  <si>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</si>
  <si>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</si>
  <si>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Less time: 2-3 days</t>
  </si>
  <si>
    <t>pcs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</si>
  <si>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</si>
  <si>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</si>
  <si>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</si>
  <si>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</si>
  <si>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</si>
  <si>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Mermaid Sapphire at songkhla</t>
  </si>
  <si>
    <t>ค่าขนส่งเอกชน</t>
  </si>
  <si>
    <t>TTR 053-65</t>
  </si>
  <si>
    <t>Uxcell G1-1/4 Female Thread 40mm ID DN32 PVC Straight Water Pipe Connector Gray 2 Count / thread 11G 5/8</t>
  </si>
  <si>
    <t>PVC Adapter, 1-1/4 in Female Length: 56mm , thread 11G 5/8</t>
  </si>
  <si>
    <t>SHOWER SETWATERLINE, HOSE SIZE 1/2"</t>
  </si>
  <si>
    <t>BIDET SPRAY FOR TOILET , HOSE SIZE 1/2"</t>
  </si>
  <si>
    <t>1-1/4"x 3/4" Male Hex Nipple Threaded Reducer Connector Pipe Fitting/Adapter,Bass Reducer</t>
  </si>
  <si>
    <t>Ball Valve Dual-direction Water Valve DN15 1/2-Inch BSP Male and Female Thread Brass Pipe Valve with Lever Handle</t>
  </si>
  <si>
    <t>1/2 Inches Flexible Bidet female both side Length:100cm</t>
  </si>
  <si>
    <t>PVC Elbow 90 1 1/4 in</t>
  </si>
  <si>
    <t>PVC Elbow 45 3/4 in</t>
  </si>
  <si>
    <t>PVC Elbow 45 1 1/4 in</t>
  </si>
  <si>
    <t>PVC Socket 1 1/4 in , Length: 100 mm</t>
  </si>
  <si>
    <t>offer length 120cm</t>
  </si>
  <si>
    <t>n/a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</si>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</sst>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8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sz val="16"/>
      <color rgb="FF000000"/>
      <name val="Cordia New"/>
      <family val="2"/>
    </font>
    <font>
      <sz val="16"/>
      <color theme="1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7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11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0" fillId="0" borderId="0" xfId="0" applyFont="1" applyAlignment="1">
      <alignment vertical="top"/>
    </xf>
    <xf numFmtId="167" fontId="5" fillId="0" borderId="0" xfId="1" applyNumberFormat="1" applyFont="1" applyAlignment="1"/>
    <xf numFmtId="0" fontId="10" fillId="0" borderId="4" xfId="0" applyFont="1" applyBorder="1" applyAlignment="1">
      <alignment horizontal="center"/>
    </xf>
    <xf numFmtId="43" fontId="10" fillId="0" borderId="0" xfId="0" applyNumberFormat="1" applyFont="1" applyAlignment="1"/>
    <xf numFmtId="0" fontId="15" fillId="0" borderId="5" xfId="0" applyFont="1" applyBorder="1" applyAlignment="1">
      <alignment wrapText="1"/>
    </xf>
    <xf numFmtId="0" fontId="0" fillId="0" borderId="0" xfId="0" applyFont="1" applyAlignment="1"/>
    <xf numFmtId="0" fontId="15" fillId="0" borderId="0" xfId="0" applyFont="1" applyBorder="1" applyAlignment="1">
      <alignment horizontal="left" wrapText="1"/>
    </xf>
    <xf numFmtId="0" fontId="0" fillId="0" borderId="0" xfId="0" applyFont="1" applyAlignment="1"/>
    <xf numFmtId="0" fontId="15" fillId="0" borderId="5" xfId="0" applyFont="1" applyBorder="1" applyAlignment="1">
      <alignment horizontal="left" vertical="top" wrapText="1"/>
    </xf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43" fontId="10" fillId="0" borderId="0" xfId="0" applyNumberFormat="1" applyFont="1" applyAlignment="1">
      <alignment horizontal="center"/>
    </xf>
    <xf numFmtId="9" fontId="5" fillId="2" borderId="0" xfId="0" applyNumberFormat="1" applyFont="1" applyFill="1" applyAlignment="1">
      <alignment vertical="top"/>
    </xf>
    <xf numFmtId="0" fontId="10" fillId="3" borderId="0" xfId="0" applyFont="1" applyFill="1" applyAlignment="1">
      <alignment vertical="top"/>
    </xf>
    <xf numFmtId="0" fontId="12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 applyAlignment="1">
      <alignment horizontal="left" wrapText="1"/>
    </xf>
    <xf numFmtId="0" fontId="17" fillId="0" borderId="4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43" fontId="17" fillId="0" borderId="0" xfId="0" applyNumberFormat="1" applyFont="1" applyAlignment="1"/>
    <xf numFmtId="166" fontId="10" fillId="0" borderId="4" xfId="0" applyNumberFormat="1" applyFont="1" applyBorder="1" applyAlignment="1">
      <alignment horizontal="center"/>
    </xf>
    <xf numFmtId="43" fontId="10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7" fillId="0" borderId="3" xfId="0" applyFont="1" applyBorder="1"/>
    <xf numFmtId="0" fontId="11" fillId="0" borderId="0" xfId="0" applyFont="1"/>
    <xf numFmtId="0" fontId="1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7</xdr:col>
      <xdr:colOff>153882</xdr:colOff>
      <xdr:row>44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47</xdr:row>
      <xdr:rowOff>52917</xdr:rowOff>
    </xdr:from>
    <xdr:to>
      <xdr:col>1</xdr:col>
      <xdr:colOff>2106083</xdr:colOff>
      <xdr:row>49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232834</xdr:colOff>
      <xdr:row>23</xdr:row>
      <xdr:rowOff>87730</xdr:rowOff>
    </xdr:from>
    <xdr:to>
      <xdr:col>1</xdr:col>
      <xdr:colOff>1639983</xdr:colOff>
      <xdr:row>28</xdr:row>
      <xdr:rowOff>116416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88C67A-EFEA-6111-8607-0736200CA9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710" t="25608" r="52238" b="19659"/>
        <a:stretch/>
      </xdr:blipFill>
      <xdr:spPr>
        <a:xfrm>
          <a:off x="613834" y="7464313"/>
          <a:ext cx="1407149" cy="1351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50"/>
  <sheetViews>
    <sheetView tabSelected="1" zoomScale="90" zoomScaleNormal="90" workbookViewId="0">
      <selection activeCell="H18" sqref="H18"/>
    </sheetView>
  </sheetViews>
  <sheetFormatPr defaultColWidth="14.375" defaultRowHeight="15" customHeight="1" x14ac:dyDescent="0.2"/>
  <cols>
    <col min="1" max="1" width="5" style="44" customWidth="1"/>
    <col min="2" max="2" width="39.75" customWidth="1"/>
    <col min="3" max="3" width="3" customWidth="1"/>
    <col min="4" max="4" width="33.875" customWidth="1"/>
    <col min="5" max="5" width="6.625" customWidth="1"/>
    <col min="6" max="6" width="8.125" customWidth="1"/>
    <col min="7" max="7" width="15.125" customWidth="1"/>
    <col min="8" max="8" width="17" customWidth="1"/>
    <col min="9" max="9" width="11.25" customWidth="1"/>
    <col min="10" max="10" width="10.5" customWidth="1"/>
    <col min="11" max="11" width="9.75" customWidth="1"/>
    <col min="12" max="12" width="11.625" customWidth="1"/>
    <col min="13" max="26" width="9" customWidth="1"/>
  </cols>
  <sheetData>
    <row r="1" spans="1:26" ht="21" customHeight="1" x14ac:dyDescent="0.5">
      <c r="A1" s="4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68" t="s">
        <v>0</v>
      </c>
      <c r="B2" s="69"/>
      <c r="C2" s="69"/>
      <c r="D2" s="69"/>
      <c r="E2" s="69"/>
      <c r="F2" s="69"/>
      <c r="G2" s="69"/>
      <c r="H2" s="69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47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6" t="s">
        <v>1</v>
      </c>
      <c r="B4" s="5"/>
      <c r="C4" s="5" t="s">
        <v>2</v>
      </c>
      <c r="D4" s="37" t="s">
        <v>45</v>
      </c>
      <c r="E4" s="5"/>
      <c r="F4" s="5"/>
      <c r="G4" s="7" t="s">
        <v>3</v>
      </c>
      <c r="H4" s="8">
        <v>44858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6" t="s">
        <v>4</v>
      </c>
      <c r="B5" s="5"/>
      <c r="C5" s="5" t="s">
        <v>2</v>
      </c>
      <c r="D5" s="37" t="s">
        <v>38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6"/>
      <c r="B6" s="5"/>
      <c r="C6" s="5"/>
      <c r="D6" s="53" t="s">
        <v>39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6"/>
      <c r="B7" s="5"/>
      <c r="C7" s="5"/>
      <c r="D7" s="54" t="s">
        <v>40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6"/>
      <c r="B8" s="5"/>
      <c r="C8" s="5"/>
      <c r="D8" s="55" t="s">
        <v>41</v>
      </c>
      <c r="E8" s="5"/>
      <c r="F8" s="5"/>
      <c r="G8" s="9"/>
      <c r="H8" s="5"/>
      <c r="I8" s="5"/>
      <c r="J8" s="1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6"/>
      <c r="B9" s="5"/>
      <c r="C9" s="5"/>
      <c r="D9" s="55" t="s">
        <v>42</v>
      </c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6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6" t="s">
        <v>7</v>
      </c>
      <c r="B11" s="5"/>
      <c r="C11" s="5" t="s">
        <v>2</v>
      </c>
      <c r="D11" s="11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6" t="s">
        <v>9</v>
      </c>
      <c r="B12" s="5"/>
      <c r="C12" s="5" t="s">
        <v>2</v>
      </c>
      <c r="D12" s="12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6" t="s">
        <v>11</v>
      </c>
      <c r="B13" s="5"/>
      <c r="C13" s="5" t="s">
        <v>2</v>
      </c>
      <c r="D13" s="37" t="s">
        <v>43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6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2">
      <c r="A16" s="48" t="s">
        <v>13</v>
      </c>
      <c r="B16" s="70" t="s">
        <v>14</v>
      </c>
      <c r="C16" s="71"/>
      <c r="D16" s="71"/>
      <c r="E16" s="13" t="s">
        <v>15</v>
      </c>
      <c r="F16" s="13" t="s">
        <v>16</v>
      </c>
      <c r="G16" s="14" t="s">
        <v>17</v>
      </c>
      <c r="H16" s="15" t="s">
        <v>18</v>
      </c>
      <c r="I16" s="5"/>
      <c r="J16" s="57">
        <v>0.15</v>
      </c>
      <c r="K16" s="5"/>
      <c r="L16" s="58" t="s">
        <v>44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65.25" customHeight="1" x14ac:dyDescent="0.55000000000000004">
      <c r="A17" s="39">
        <v>1</v>
      </c>
      <c r="B17" s="62" t="s">
        <v>46</v>
      </c>
      <c r="C17" s="51"/>
      <c r="D17" s="41"/>
      <c r="E17" s="39">
        <v>12</v>
      </c>
      <c r="F17" s="39" t="s">
        <v>37</v>
      </c>
      <c r="G17" s="66" t="s">
        <v>58</v>
      </c>
      <c r="H17" s="35"/>
      <c r="I17" s="35"/>
      <c r="J17" s="36">
        <f>I17*15%</f>
        <v>0</v>
      </c>
      <c r="K17" s="38">
        <f>I17+J17</f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50.25" customHeight="1" x14ac:dyDescent="0.55000000000000004">
      <c r="A18" s="39">
        <v>2</v>
      </c>
      <c r="B18" s="62" t="s">
        <v>47</v>
      </c>
      <c r="C18" s="51"/>
      <c r="D18" s="45"/>
      <c r="E18" s="39">
        <v>12</v>
      </c>
      <c r="F18" s="39" t="s">
        <v>37</v>
      </c>
      <c r="G18" s="56" t="s">
        <v>58</v>
      </c>
      <c r="H18" s="35"/>
      <c r="I18" s="40"/>
      <c r="J18" s="36">
        <f t="shared" ref="J18" si="0">I18*15%</f>
        <v>0</v>
      </c>
      <c r="K18" s="38">
        <f t="shared" ref="K18:K33" si="1">I18+J18</f>
        <v>0</v>
      </c>
      <c r="L18" s="1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s="42" customFormat="1" ht="27" customHeight="1" x14ac:dyDescent="0.55000000000000004">
      <c r="A19" s="39">
        <v>3</v>
      </c>
      <c r="B19" t="s">
        <v>48</v>
      </c>
      <c r="C19" s="52"/>
      <c r="D19" s="43"/>
      <c r="E19" s="39">
        <v>12</v>
      </c>
      <c r="F19" s="39" t="s">
        <v>37</v>
      </c>
      <c r="G19" s="56">
        <v>299</v>
      </c>
      <c r="H19" s="35">
        <f>SUM(E19*G19)</f>
        <v>3588</v>
      </c>
      <c r="I19" s="56">
        <v>199</v>
      </c>
      <c r="J19" s="36">
        <v>50</v>
      </c>
      <c r="K19" s="38">
        <f t="shared" si="1"/>
        <v>249</v>
      </c>
      <c r="L19" s="36">
        <v>50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42" customFormat="1" ht="35.25" customHeight="1" x14ac:dyDescent="0.55000000000000004">
      <c r="A20" s="39">
        <v>4</v>
      </c>
      <c r="B20" t="s">
        <v>49</v>
      </c>
      <c r="C20" s="52"/>
      <c r="D20" s="43"/>
      <c r="E20" s="63">
        <v>12</v>
      </c>
      <c r="F20" s="63" t="s">
        <v>37</v>
      </c>
      <c r="G20" s="65">
        <v>299</v>
      </c>
      <c r="H20" s="35">
        <f>SUM(E20*G20)</f>
        <v>3588</v>
      </c>
      <c r="I20" s="65">
        <v>199</v>
      </c>
      <c r="J20" s="36">
        <v>50</v>
      </c>
      <c r="K20" s="38">
        <f t="shared" si="1"/>
        <v>249</v>
      </c>
      <c r="L20" s="36">
        <v>50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44" customFormat="1" ht="58.5" customHeight="1" x14ac:dyDescent="0.55000000000000004">
      <c r="A21" s="39">
        <v>5</v>
      </c>
      <c r="B21" s="62" t="s">
        <v>50</v>
      </c>
      <c r="C21" s="52"/>
      <c r="D21" s="43"/>
      <c r="E21" s="39">
        <v>12</v>
      </c>
      <c r="F21" s="39" t="s">
        <v>37</v>
      </c>
      <c r="G21" s="56" t="s">
        <v>58</v>
      </c>
      <c r="H21" s="35"/>
      <c r="I21" s="65"/>
      <c r="J21" s="36"/>
      <c r="K21" s="38"/>
      <c r="L21" s="3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44" customFormat="1" ht="79.5" customHeight="1" x14ac:dyDescent="0.55000000000000004">
      <c r="A22" s="39">
        <v>6</v>
      </c>
      <c r="B22" s="64" t="s">
        <v>51</v>
      </c>
      <c r="C22" s="52"/>
      <c r="D22" s="43"/>
      <c r="E22" s="39">
        <v>18</v>
      </c>
      <c r="F22" s="39" t="s">
        <v>37</v>
      </c>
      <c r="G22" s="56" t="s">
        <v>58</v>
      </c>
      <c r="H22" s="35"/>
      <c r="I22" s="65"/>
      <c r="J22" s="36"/>
      <c r="K22" s="38"/>
      <c r="L22" s="3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44" customFormat="1" ht="63" customHeight="1" x14ac:dyDescent="0.55000000000000004">
      <c r="A23" s="39">
        <v>7</v>
      </c>
      <c r="B23" s="64" t="s">
        <v>52</v>
      </c>
      <c r="C23" s="52"/>
      <c r="D23" s="43" t="s">
        <v>57</v>
      </c>
      <c r="E23" s="39">
        <v>6</v>
      </c>
      <c r="F23" s="39" t="s">
        <v>37</v>
      </c>
      <c r="G23" s="36">
        <v>229</v>
      </c>
      <c r="H23" s="35">
        <f t="shared" ref="H23:H33" si="2">SUM(E23*G23)</f>
        <v>1374</v>
      </c>
      <c r="I23" s="65">
        <v>129</v>
      </c>
      <c r="J23" s="36">
        <v>50</v>
      </c>
      <c r="K23" s="38">
        <f t="shared" si="1"/>
        <v>179</v>
      </c>
      <c r="L23" s="36">
        <v>50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60" customFormat="1" ht="21" customHeight="1" x14ac:dyDescent="0.55000000000000004">
      <c r="A24" s="39"/>
      <c r="B24" s="61"/>
      <c r="C24" s="52"/>
      <c r="D24" s="43"/>
      <c r="E24" s="39"/>
      <c r="F24" s="39"/>
      <c r="G24" s="36"/>
      <c r="H24" s="35"/>
      <c r="I24" s="36"/>
      <c r="J24" s="36"/>
      <c r="K24" s="38"/>
      <c r="L24" s="1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60" customFormat="1" ht="21" customHeight="1" x14ac:dyDescent="0.55000000000000004">
      <c r="A25" s="39"/>
      <c r="B25" s="61"/>
      <c r="C25" s="52"/>
      <c r="D25" s="43"/>
      <c r="E25" s="39"/>
      <c r="F25" s="39"/>
      <c r="G25" s="36"/>
      <c r="H25" s="35"/>
      <c r="I25" s="36"/>
      <c r="J25" s="36"/>
      <c r="K25" s="38"/>
      <c r="L25" s="1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60" customFormat="1" ht="21" customHeight="1" x14ac:dyDescent="0.55000000000000004">
      <c r="A26" s="39"/>
      <c r="B26" s="61"/>
      <c r="C26" s="52"/>
      <c r="D26" s="43"/>
      <c r="E26" s="39"/>
      <c r="F26" s="39"/>
      <c r="G26" s="36"/>
      <c r="H26" s="35"/>
      <c r="I26" s="36"/>
      <c r="J26" s="36"/>
      <c r="K26" s="38"/>
      <c r="L26" s="1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60" customFormat="1" ht="21" customHeight="1" x14ac:dyDescent="0.55000000000000004">
      <c r="A27" s="39"/>
      <c r="B27" s="61"/>
      <c r="C27" s="52"/>
      <c r="D27" s="43"/>
      <c r="E27" s="39"/>
      <c r="F27" s="39"/>
      <c r="G27" s="36"/>
      <c r="H27" s="35"/>
      <c r="I27" s="36"/>
      <c r="J27" s="36"/>
      <c r="K27" s="38"/>
      <c r="L27" s="1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60" customFormat="1" ht="21" customHeight="1" x14ac:dyDescent="0.55000000000000004">
      <c r="A28" s="39"/>
      <c r="B28" s="61"/>
      <c r="C28" s="52"/>
      <c r="D28" s="43"/>
      <c r="E28" s="39"/>
      <c r="F28" s="39"/>
      <c r="G28" s="36"/>
      <c r="H28" s="35"/>
      <c r="I28" s="36"/>
      <c r="J28" s="36"/>
      <c r="K28" s="38"/>
      <c r="L28" s="1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60" customFormat="1" ht="21" customHeight="1" x14ac:dyDescent="0.55000000000000004">
      <c r="A29" s="39"/>
      <c r="B29" s="61"/>
      <c r="C29" s="52"/>
      <c r="D29" s="43"/>
      <c r="E29" s="39"/>
      <c r="F29" s="39"/>
      <c r="G29" s="36"/>
      <c r="H29" s="35"/>
      <c r="I29" s="36"/>
      <c r="J29" s="36"/>
      <c r="K29" s="38"/>
      <c r="L29" s="1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44" customFormat="1" ht="21" customHeight="1" x14ac:dyDescent="0.55000000000000004">
      <c r="A30" s="39">
        <v>8</v>
      </c>
      <c r="B30" s="59" t="s">
        <v>53</v>
      </c>
      <c r="C30" s="52"/>
      <c r="D30" s="43"/>
      <c r="E30" s="39">
        <v>12</v>
      </c>
      <c r="F30" s="39" t="s">
        <v>37</v>
      </c>
      <c r="G30" s="36">
        <v>21</v>
      </c>
      <c r="H30" s="35">
        <f t="shared" si="2"/>
        <v>252</v>
      </c>
      <c r="I30" s="36">
        <v>19</v>
      </c>
      <c r="J30" s="36">
        <v>2</v>
      </c>
      <c r="K30" s="38">
        <f t="shared" si="1"/>
        <v>21</v>
      </c>
      <c r="L30" s="67" t="s">
        <v>59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44" customFormat="1" ht="24.75" customHeight="1" x14ac:dyDescent="0.55000000000000004">
      <c r="A31" s="39">
        <v>9</v>
      </c>
      <c r="B31" s="59" t="s">
        <v>54</v>
      </c>
      <c r="C31" s="52"/>
      <c r="D31" s="43"/>
      <c r="E31" s="39">
        <v>12</v>
      </c>
      <c r="F31" s="39" t="s">
        <v>37</v>
      </c>
      <c r="G31" s="36">
        <v>12</v>
      </c>
      <c r="H31" s="35">
        <f t="shared" si="2"/>
        <v>144</v>
      </c>
      <c r="I31" s="36">
        <v>10</v>
      </c>
      <c r="J31" s="36">
        <v>2</v>
      </c>
      <c r="K31" s="38">
        <f t="shared" si="1"/>
        <v>12</v>
      </c>
      <c r="L31" s="67" t="s">
        <v>59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44" customFormat="1" ht="25.5" customHeight="1" x14ac:dyDescent="0.55000000000000004">
      <c r="A32" s="39">
        <v>10</v>
      </c>
      <c r="B32" s="59" t="s">
        <v>55</v>
      </c>
      <c r="C32" s="52"/>
      <c r="D32" s="43"/>
      <c r="E32" s="39">
        <v>12</v>
      </c>
      <c r="F32" s="39" t="s">
        <v>37</v>
      </c>
      <c r="G32" s="36">
        <v>9</v>
      </c>
      <c r="H32" s="35">
        <f t="shared" si="2"/>
        <v>108</v>
      </c>
      <c r="I32" s="36">
        <v>7</v>
      </c>
      <c r="J32" s="36">
        <v>2</v>
      </c>
      <c r="K32" s="38">
        <f t="shared" si="1"/>
        <v>9</v>
      </c>
      <c r="L32" s="67" t="s">
        <v>59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44" customFormat="1" ht="21.75" customHeight="1" x14ac:dyDescent="0.55000000000000004">
      <c r="A33" s="39">
        <v>11</v>
      </c>
      <c r="B33" s="59" t="s">
        <v>56</v>
      </c>
      <c r="C33" s="52"/>
      <c r="D33" s="43"/>
      <c r="E33" s="39">
        <v>12</v>
      </c>
      <c r="F33" s="39" t="s">
        <v>37</v>
      </c>
      <c r="G33" s="36">
        <v>14</v>
      </c>
      <c r="H33" s="35">
        <f t="shared" si="2"/>
        <v>168</v>
      </c>
      <c r="I33" s="36">
        <v>12</v>
      </c>
      <c r="J33" s="36">
        <v>2</v>
      </c>
      <c r="K33" s="38">
        <f t="shared" si="1"/>
        <v>14</v>
      </c>
      <c r="L33" s="67" t="s">
        <v>59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1" customHeight="1" x14ac:dyDescent="0.55000000000000004">
      <c r="A34" s="17"/>
      <c r="B34" s="18"/>
      <c r="C34" s="19"/>
      <c r="D34" s="20"/>
      <c r="E34" s="17"/>
      <c r="F34" s="17"/>
      <c r="G34" s="17"/>
      <c r="H34" s="17"/>
      <c r="I34" s="2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2">
      <c r="A35" s="49"/>
      <c r="B35" s="31" t="s">
        <v>19</v>
      </c>
      <c r="C35" s="32" t="s">
        <v>20</v>
      </c>
      <c r="D35" s="32" t="s">
        <v>36</v>
      </c>
      <c r="E35" s="5"/>
      <c r="F35" s="5"/>
      <c r="G35" s="22" t="s">
        <v>21</v>
      </c>
      <c r="H35" s="22">
        <f>SUM(H17:H34)</f>
        <v>9222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" customHeight="1" x14ac:dyDescent="0.2">
      <c r="A36" s="6"/>
      <c r="B36" s="32"/>
      <c r="C36" s="32"/>
      <c r="D36" s="32"/>
      <c r="E36" s="23"/>
      <c r="F36" s="23"/>
      <c r="G36" s="24" t="s">
        <v>22</v>
      </c>
      <c r="H36" s="24">
        <f>ROUND(H35*7/100,2)</f>
        <v>645.54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1" customHeight="1" x14ac:dyDescent="0.2">
      <c r="A37" s="6"/>
      <c r="B37" s="21" t="s">
        <v>23</v>
      </c>
      <c r="C37" s="5"/>
      <c r="D37" s="25" t="s">
        <v>24</v>
      </c>
      <c r="E37" s="5"/>
      <c r="F37" s="5"/>
      <c r="G37" s="26" t="s">
        <v>25</v>
      </c>
      <c r="H37" s="26">
        <f>SUM(H35:H36)</f>
        <v>9867.5400000000009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1" customHeight="1" x14ac:dyDescent="0.2">
      <c r="A38" s="6"/>
      <c r="B38" s="5"/>
      <c r="C38" s="25"/>
      <c r="D38" s="25"/>
      <c r="E38" s="5"/>
      <c r="F38" s="5"/>
      <c r="G38" s="27"/>
      <c r="H38" s="2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2">
      <c r="A39" s="6"/>
      <c r="B39" s="5"/>
      <c r="C39" s="25"/>
      <c r="D39" s="25"/>
      <c r="E39" s="5"/>
      <c r="F39" s="5"/>
      <c r="G39" s="27"/>
      <c r="H39" s="2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 x14ac:dyDescent="0.2">
      <c r="A40" s="6" t="s">
        <v>26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1" customHeight="1" x14ac:dyDescent="0.2">
      <c r="A41" s="6"/>
      <c r="B41" s="5"/>
      <c r="C41" s="5"/>
      <c r="D41" s="5"/>
      <c r="E41" s="5"/>
      <c r="F41" s="5" t="s">
        <v>27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1" customHeight="1" x14ac:dyDescent="0.2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1" customHeight="1" x14ac:dyDescent="0.2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21" customHeight="1" x14ac:dyDescent="0.2">
      <c r="A44" s="6"/>
      <c r="B44" s="5"/>
      <c r="C44" s="5"/>
      <c r="D44" s="5"/>
      <c r="E44" s="5"/>
      <c r="F44" s="5" t="s">
        <v>29</v>
      </c>
      <c r="G44" s="5" t="s">
        <v>30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1" customHeight="1" x14ac:dyDescent="0.2">
      <c r="A45" s="6"/>
      <c r="B45" s="5"/>
      <c r="C45" s="5"/>
      <c r="D45" s="5"/>
      <c r="E45" s="5"/>
      <c r="F45" s="5"/>
      <c r="G45" s="5" t="s">
        <v>31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1" customHeight="1" x14ac:dyDescent="0.2">
      <c r="A46" s="6"/>
      <c r="B46" s="5"/>
      <c r="C46" s="5"/>
      <c r="D46" s="5"/>
      <c r="E46" s="5"/>
      <c r="F46" s="5"/>
      <c r="G46" s="7" t="s">
        <v>32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1" customHeight="1" thickBot="1" x14ac:dyDescent="0.25">
      <c r="A47" s="6"/>
      <c r="B47" s="30"/>
      <c r="C47" s="30"/>
      <c r="D47" s="30"/>
      <c r="E47" s="30"/>
      <c r="F47" s="30"/>
      <c r="G47" s="30"/>
      <c r="H47" s="30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 x14ac:dyDescent="0.4">
      <c r="A48" s="6"/>
      <c r="B48" s="5"/>
      <c r="C48" s="72" t="s">
        <v>33</v>
      </c>
      <c r="D48" s="73"/>
      <c r="E48" s="73"/>
      <c r="F48" s="73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 x14ac:dyDescent="0.4">
      <c r="A49" s="6"/>
      <c r="B49" s="5"/>
      <c r="C49" s="33" t="s">
        <v>35</v>
      </c>
      <c r="D49" s="34"/>
      <c r="E49" s="34"/>
      <c r="F49" s="3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 x14ac:dyDescent="0.4">
      <c r="A50" s="6"/>
      <c r="B50" s="5"/>
      <c r="C50" s="34" t="s">
        <v>34</v>
      </c>
      <c r="D50" s="34"/>
      <c r="E50" s="34"/>
      <c r="F50" s="3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21" customHeight="1" x14ac:dyDescent="0.5">
      <c r="A51" s="50"/>
      <c r="B51" s="28"/>
      <c r="C51" s="29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50"/>
      <c r="B52" s="28"/>
      <c r="C52" s="29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50"/>
      <c r="B53" s="28"/>
      <c r="C53" s="29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50"/>
      <c r="B54" s="28"/>
      <c r="C54" s="29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50"/>
      <c r="B55" s="28"/>
      <c r="C55" s="29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50"/>
      <c r="B56" s="28"/>
      <c r="C56" s="29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50"/>
      <c r="B57" s="28"/>
      <c r="C57" s="29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50"/>
      <c r="B58" s="28"/>
      <c r="C58" s="29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50"/>
      <c r="B59" s="28"/>
      <c r="C59" s="29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50"/>
      <c r="B60" s="28"/>
      <c r="C60" s="29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50"/>
      <c r="B61" s="28"/>
      <c r="C61" s="29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50"/>
      <c r="B62" s="28"/>
      <c r="C62" s="29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50"/>
      <c r="B63" s="28"/>
      <c r="C63" s="29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50"/>
      <c r="B64" s="28"/>
      <c r="C64" s="29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50"/>
      <c r="B65" s="28"/>
      <c r="C65" s="29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50"/>
      <c r="B66" s="28"/>
      <c r="C66" s="29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50"/>
      <c r="B67" s="28"/>
      <c r="C67" s="29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50"/>
      <c r="B68" s="28"/>
      <c r="C68" s="29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50"/>
      <c r="B69" s="28"/>
      <c r="C69" s="29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50"/>
      <c r="B70" s="28"/>
      <c r="C70" s="29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50"/>
      <c r="B71" s="28"/>
      <c r="C71" s="29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50"/>
      <c r="B72" s="28"/>
      <c r="C72" s="29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50"/>
      <c r="B73" s="28"/>
      <c r="C73" s="29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50"/>
      <c r="B74" s="28"/>
      <c r="C74" s="29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50"/>
      <c r="B75" s="28"/>
      <c r="C75" s="29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50"/>
      <c r="B76" s="28"/>
      <c r="C76" s="29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50"/>
      <c r="B77" s="28"/>
      <c r="C77" s="29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50"/>
      <c r="B78" s="28"/>
      <c r="C78" s="29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50"/>
      <c r="B79" s="28"/>
      <c r="C79" s="29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50"/>
      <c r="B80" s="28"/>
      <c r="C80" s="29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50"/>
      <c r="B81" s="28"/>
      <c r="C81" s="29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50"/>
      <c r="B82" s="28"/>
      <c r="C82" s="29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50"/>
      <c r="B83" s="28"/>
      <c r="C83" s="29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50"/>
      <c r="B84" s="28"/>
      <c r="C84" s="29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50"/>
      <c r="B85" s="28"/>
      <c r="C85" s="29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50"/>
      <c r="B86" s="28"/>
      <c r="C86" s="29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50"/>
      <c r="B87" s="28"/>
      <c r="C87" s="29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50"/>
      <c r="B88" s="28"/>
      <c r="C88" s="29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50"/>
      <c r="B89" s="28"/>
      <c r="C89" s="29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50"/>
      <c r="B90" s="28"/>
      <c r="C90" s="29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50"/>
      <c r="B91" s="28"/>
      <c r="C91" s="29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50"/>
      <c r="B92" s="28"/>
      <c r="C92" s="29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50"/>
      <c r="B93" s="28"/>
      <c r="C93" s="29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50"/>
      <c r="B94" s="28"/>
      <c r="C94" s="29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50"/>
      <c r="B95" s="28"/>
      <c r="C95" s="29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50"/>
      <c r="B96" s="28"/>
      <c r="C96" s="29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50"/>
      <c r="B97" s="28"/>
      <c r="C97" s="29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50"/>
      <c r="B98" s="28"/>
      <c r="C98" s="29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50"/>
      <c r="B99" s="28"/>
      <c r="C99" s="29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50"/>
      <c r="B100" s="28"/>
      <c r="C100" s="29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50"/>
      <c r="B101" s="28"/>
      <c r="C101" s="29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50"/>
      <c r="B102" s="28"/>
      <c r="C102" s="29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50"/>
      <c r="B103" s="28"/>
      <c r="C103" s="29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50"/>
      <c r="B104" s="28"/>
      <c r="C104" s="29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50"/>
      <c r="B105" s="28"/>
      <c r="C105" s="29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50"/>
      <c r="B106" s="28"/>
      <c r="C106" s="29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50"/>
      <c r="B107" s="28"/>
      <c r="C107" s="29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50"/>
      <c r="B108" s="28"/>
      <c r="C108" s="29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50"/>
      <c r="B109" s="28"/>
      <c r="C109" s="29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50"/>
      <c r="B110" s="28"/>
      <c r="C110" s="29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50"/>
      <c r="B111" s="28"/>
      <c r="C111" s="29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50"/>
      <c r="B112" s="28"/>
      <c r="C112" s="29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50"/>
      <c r="B113" s="28"/>
      <c r="C113" s="29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50"/>
      <c r="B114" s="28"/>
      <c r="C114" s="29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50"/>
      <c r="B115" s="28"/>
      <c r="C115" s="29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50"/>
      <c r="B116" s="28"/>
      <c r="C116" s="29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50"/>
      <c r="B117" s="28"/>
      <c r="C117" s="29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50"/>
      <c r="B118" s="28"/>
      <c r="C118" s="29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50"/>
      <c r="B119" s="28"/>
      <c r="C119" s="29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50"/>
      <c r="B120" s="28"/>
      <c r="C120" s="29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50"/>
      <c r="B121" s="28"/>
      <c r="C121" s="29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50"/>
      <c r="B122" s="28"/>
      <c r="C122" s="29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50"/>
      <c r="B123" s="28"/>
      <c r="C123" s="29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50"/>
      <c r="B124" s="28"/>
      <c r="C124" s="29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50"/>
      <c r="B125" s="28"/>
      <c r="C125" s="29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50"/>
      <c r="B126" s="28"/>
      <c r="C126" s="29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50"/>
      <c r="B127" s="28"/>
      <c r="C127" s="29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50"/>
      <c r="B128" s="28"/>
      <c r="C128" s="29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50"/>
      <c r="B129" s="28"/>
      <c r="C129" s="29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50"/>
      <c r="B130" s="28"/>
      <c r="C130" s="29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50"/>
      <c r="B131" s="28"/>
      <c r="C131" s="29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50"/>
      <c r="B132" s="28"/>
      <c r="C132" s="29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50"/>
      <c r="B133" s="28"/>
      <c r="C133" s="29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50"/>
      <c r="B134" s="28"/>
      <c r="C134" s="29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50"/>
      <c r="B135" s="28"/>
      <c r="C135" s="29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50"/>
      <c r="B136" s="28"/>
      <c r="C136" s="29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50"/>
      <c r="B137" s="28"/>
      <c r="C137" s="29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50"/>
      <c r="B138" s="28"/>
      <c r="C138" s="29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50"/>
      <c r="B139" s="28"/>
      <c r="C139" s="29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50"/>
      <c r="B140" s="28"/>
      <c r="C140" s="29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50"/>
      <c r="B141" s="28"/>
      <c r="C141" s="29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50"/>
      <c r="B142" s="28"/>
      <c r="C142" s="29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50"/>
      <c r="B143" s="28"/>
      <c r="C143" s="29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50"/>
      <c r="B144" s="28"/>
      <c r="C144" s="29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50"/>
      <c r="B145" s="28"/>
      <c r="C145" s="29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50"/>
      <c r="B146" s="28"/>
      <c r="C146" s="29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50"/>
      <c r="B147" s="28"/>
      <c r="C147" s="29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50"/>
      <c r="B148" s="28"/>
      <c r="C148" s="29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50"/>
      <c r="B149" s="28"/>
      <c r="C149" s="29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50"/>
      <c r="B150" s="28"/>
      <c r="C150" s="29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50"/>
      <c r="B151" s="28"/>
      <c r="C151" s="29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50"/>
      <c r="B152" s="28"/>
      <c r="C152" s="29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50"/>
      <c r="B153" s="28"/>
      <c r="C153" s="29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50"/>
      <c r="B154" s="28"/>
      <c r="C154" s="29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50"/>
      <c r="B155" s="28"/>
      <c r="C155" s="29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50"/>
      <c r="B156" s="28"/>
      <c r="C156" s="29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50"/>
      <c r="B157" s="28"/>
      <c r="C157" s="29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50"/>
      <c r="B158" s="28"/>
      <c r="C158" s="29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50"/>
      <c r="B159" s="28"/>
      <c r="C159" s="29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50"/>
      <c r="B160" s="28"/>
      <c r="C160" s="29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50"/>
      <c r="B161" s="28"/>
      <c r="C161" s="29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50"/>
      <c r="B162" s="28"/>
      <c r="C162" s="29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50"/>
      <c r="B163" s="28"/>
      <c r="C163" s="29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50"/>
      <c r="B164" s="28"/>
      <c r="C164" s="29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50"/>
      <c r="B165" s="28"/>
      <c r="C165" s="29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50"/>
      <c r="B166" s="28"/>
      <c r="C166" s="29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50"/>
      <c r="B167" s="28"/>
      <c r="C167" s="29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50"/>
      <c r="B168" s="28"/>
      <c r="C168" s="29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50"/>
      <c r="B169" s="28"/>
      <c r="C169" s="29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50"/>
      <c r="B170" s="28"/>
      <c r="C170" s="29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50"/>
      <c r="B171" s="28"/>
      <c r="C171" s="29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50"/>
      <c r="B172" s="28"/>
      <c r="C172" s="29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50"/>
      <c r="B173" s="28"/>
      <c r="C173" s="29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50"/>
      <c r="B174" s="28"/>
      <c r="C174" s="29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50"/>
      <c r="B175" s="28"/>
      <c r="C175" s="29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50"/>
      <c r="B176" s="28"/>
      <c r="C176" s="29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50"/>
      <c r="B177" s="28"/>
      <c r="C177" s="29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50"/>
      <c r="B178" s="28"/>
      <c r="C178" s="29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50"/>
      <c r="B179" s="28"/>
      <c r="C179" s="29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50"/>
      <c r="B180" s="28"/>
      <c r="C180" s="29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50"/>
      <c r="B181" s="28"/>
      <c r="C181" s="29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50"/>
      <c r="B182" s="28"/>
      <c r="C182" s="29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50"/>
      <c r="B183" s="28"/>
      <c r="C183" s="29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50"/>
      <c r="B184" s="28"/>
      <c r="C184" s="29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50"/>
      <c r="B185" s="28"/>
      <c r="C185" s="29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50"/>
      <c r="B186" s="28"/>
      <c r="C186" s="29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50"/>
      <c r="B187" s="28"/>
      <c r="C187" s="29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50"/>
      <c r="B188" s="28"/>
      <c r="C188" s="29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50"/>
      <c r="B189" s="28"/>
      <c r="C189" s="29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50"/>
      <c r="B190" s="28"/>
      <c r="C190" s="29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50"/>
      <c r="B191" s="28"/>
      <c r="C191" s="29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50"/>
      <c r="B192" s="28"/>
      <c r="C192" s="29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50"/>
      <c r="B193" s="28"/>
      <c r="C193" s="29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50"/>
      <c r="B194" s="28"/>
      <c r="C194" s="29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50"/>
      <c r="B195" s="28"/>
      <c r="C195" s="29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50"/>
      <c r="B196" s="28"/>
      <c r="C196" s="29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50"/>
      <c r="B197" s="28"/>
      <c r="C197" s="29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50"/>
      <c r="B198" s="28"/>
      <c r="C198" s="29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50"/>
      <c r="B199" s="28"/>
      <c r="C199" s="29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50"/>
      <c r="B200" s="28"/>
      <c r="C200" s="29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50"/>
      <c r="B201" s="28"/>
      <c r="C201" s="29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50"/>
      <c r="B202" s="28"/>
      <c r="C202" s="29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50"/>
      <c r="B203" s="28"/>
      <c r="C203" s="29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50"/>
      <c r="B204" s="28"/>
      <c r="C204" s="29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50"/>
      <c r="B205" s="28"/>
      <c r="C205" s="29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50"/>
      <c r="B206" s="28"/>
      <c r="C206" s="29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50"/>
      <c r="B207" s="28"/>
      <c r="C207" s="29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50"/>
      <c r="B208" s="28"/>
      <c r="C208" s="29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50"/>
      <c r="B209" s="28"/>
      <c r="C209" s="29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50"/>
      <c r="B210" s="28"/>
      <c r="C210" s="29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50"/>
      <c r="B211" s="28"/>
      <c r="C211" s="29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50"/>
      <c r="B212" s="28"/>
      <c r="C212" s="29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50"/>
      <c r="B213" s="28"/>
      <c r="C213" s="29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50"/>
      <c r="B214" s="28"/>
      <c r="C214" s="29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50"/>
      <c r="B215" s="28"/>
      <c r="C215" s="29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50"/>
      <c r="B216" s="28"/>
      <c r="C216" s="29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50"/>
      <c r="B217" s="28"/>
      <c r="C217" s="29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50"/>
      <c r="B218" s="28"/>
      <c r="C218" s="29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50"/>
      <c r="B219" s="28"/>
      <c r="C219" s="29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50"/>
      <c r="B220" s="28"/>
      <c r="C220" s="29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50"/>
      <c r="B221" s="28"/>
      <c r="C221" s="29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50"/>
      <c r="B222" s="28"/>
      <c r="C222" s="29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50"/>
      <c r="B223" s="28"/>
      <c r="C223" s="29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50"/>
      <c r="B224" s="28"/>
      <c r="C224" s="29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50"/>
      <c r="B225" s="28"/>
      <c r="C225" s="29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50"/>
      <c r="B226" s="28"/>
      <c r="C226" s="29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50"/>
      <c r="B227" s="28"/>
      <c r="C227" s="29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50"/>
      <c r="B228" s="28"/>
      <c r="C228" s="29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50"/>
      <c r="B229" s="28"/>
      <c r="C229" s="29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50"/>
      <c r="B230" s="28"/>
      <c r="C230" s="29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50"/>
      <c r="B231" s="28"/>
      <c r="C231" s="29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50"/>
      <c r="B232" s="28"/>
      <c r="C232" s="29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50"/>
      <c r="B233" s="28"/>
      <c r="C233" s="29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50"/>
      <c r="B234" s="28"/>
      <c r="C234" s="29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50"/>
      <c r="B235" s="28"/>
      <c r="C235" s="29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50"/>
      <c r="B236" s="28"/>
      <c r="C236" s="29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50"/>
      <c r="B237" s="28"/>
      <c r="C237" s="29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50"/>
      <c r="B238" s="28"/>
      <c r="C238" s="29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50"/>
      <c r="B239" s="28"/>
      <c r="C239" s="29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50"/>
      <c r="B240" s="28"/>
      <c r="C240" s="29"/>
      <c r="D240" s="2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50"/>
      <c r="B241" s="28"/>
      <c r="C241" s="29"/>
      <c r="D241" s="2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50"/>
      <c r="B242" s="28"/>
      <c r="C242" s="29"/>
      <c r="D242" s="2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50"/>
      <c r="B243" s="28"/>
      <c r="C243" s="29"/>
      <c r="D243" s="2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50"/>
      <c r="B244" s="28"/>
      <c r="C244" s="29"/>
      <c r="D244" s="2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50"/>
      <c r="B245" s="28"/>
      <c r="C245" s="29"/>
      <c r="D245" s="2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5">
      <c r="A246" s="50"/>
      <c r="B246" s="28"/>
      <c r="C246" s="29"/>
      <c r="D246" s="2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5">
      <c r="A247" s="50"/>
      <c r="B247" s="28"/>
      <c r="C247" s="29"/>
      <c r="D247" s="2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5">
      <c r="A248" s="50"/>
      <c r="B248" s="28"/>
      <c r="C248" s="29"/>
      <c r="D248" s="2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5">
      <c r="A249" s="50"/>
      <c r="B249" s="28"/>
      <c r="C249" s="29"/>
      <c r="D249" s="2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5">
      <c r="A250" s="50"/>
      <c r="B250" s="28"/>
      <c r="C250" s="29"/>
      <c r="D250" s="2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</sheetData>
  <mergeCells count="3">
    <mergeCell ref="A2:H2"/>
    <mergeCell ref="B16:D16"/>
    <mergeCell ref="C48:F48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6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2022-10-24T09:11:02Z</cp:lastPrinted>
  <dcterms:created xsi:type="dcterms:W3CDTF">2015-07-21T01:54:00Z</dcterms:created>
  <dcterms:modified xsi:type="dcterms:W3CDTF">2022-10-24T09:11:16Z</dcterms:modified>
</cp:coreProperties>
</file>