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draft PO TTR\"/>
    </mc:Choice>
  </mc:AlternateContent>
  <xr:revisionPtr revIDLastSave="0" documentId="13_ncr:1_{E6DF2CBD-9EB9-40A2-857D-56827E6B9FE6}" xr6:coauthVersionLast="47" xr6:coauthVersionMax="47" xr10:uidLastSave="{00000000-0000-0000-0000-000000000000}"/>
  <bookViews>
    <workbookView xWindow="7200" yWindow="3450" windowWidth="21600" windowHeight="12750" xr2:uid="{00000000-000D-0000-FFFF-FFFF00000000}"/>
  </bookViews>
  <sheets>
    <sheet name="Quotation TTR 011-65" sheetId="1" r:id="rId1"/>
  </sheets>
  <definedNames>
    <definedName name="_xlnm.Print_Area" localSheetId="0">'Quotation TTR 011-65'!$A$1:$H$59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5" i="1" l="1"/>
  <c r="H40" i="1"/>
  <c r="H39" i="1"/>
  <c r="H37" i="1"/>
  <c r="H36" i="1"/>
  <c r="H34" i="1"/>
  <c r="H33" i="1"/>
  <c r="H32" i="1"/>
  <c r="H31" i="1"/>
  <c r="H30" i="1"/>
  <c r="H27" i="1"/>
  <c r="H26" i="1"/>
  <c r="H22" i="1"/>
  <c r="H21" i="1"/>
  <c r="H20" i="1"/>
  <c r="H17" i="1"/>
  <c r="H45" i="1" s="1"/>
  <c r="H19" i="1"/>
  <c r="H46" i="1" l="1"/>
  <c r="H47" i="1" s="1"/>
  <c r="J20" i="1"/>
  <c r="K20" i="1" s="1"/>
  <c r="J18" i="1"/>
  <c r="K19" i="1"/>
  <c r="K21" i="1"/>
  <c r="J22" i="1"/>
  <c r="K22" i="1" s="1"/>
  <c r="J26" i="1"/>
  <c r="K26" i="1" s="1"/>
  <c r="J27" i="1"/>
  <c r="K27" i="1" s="1"/>
  <c r="K30" i="1"/>
  <c r="J31" i="1"/>
  <c r="K31" i="1" s="1"/>
  <c r="J32" i="1"/>
  <c r="K32" i="1" s="1"/>
  <c r="J33" i="1"/>
  <c r="K33" i="1" s="1"/>
  <c r="J34" i="1"/>
  <c r="K34" i="1" s="1"/>
  <c r="K35" i="1"/>
  <c r="K36" i="1"/>
  <c r="K37" i="1"/>
  <c r="J38" i="1"/>
  <c r="K38" i="1" s="1"/>
  <c r="J39" i="1"/>
  <c r="K39" i="1" s="1"/>
  <c r="K40" i="1"/>
  <c r="K18" i="1"/>
</calcChain>
</file>

<file path=xl/sharedStrings.xml><?xml version="1.0" encoding="utf-8"?>
<sst xmlns="http://schemas.openxmlformats.org/spreadsheetml/2006/main" count="95" uniqueCount="79">
  <si>
    <t>QUOTATION</t>
  </si>
  <si>
    <t>Quotation No</t>
  </si>
  <si>
    <t>:</t>
  </si>
  <si>
    <t xml:space="preserve">           Date    : </t>
  </si>
  <si>
    <t>To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</si>
  <si>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</si>
  <si>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</si>
  <si>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</si>
  <si>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</si>
  <si>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</si>
  <si>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</si>
  <si>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</si>
  <si>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</si>
  <si>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</si>
  <si>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</si>
  <si>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</si>
  <si>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</si>
  <si>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</si>
  <si>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</si>
  <si>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</si>
  <si>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</si>
  <si>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</si>
  <si>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</si>
  <si>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</si>
  <si>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</si>
  <si>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</si>
  <si>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</si>
  <si>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</si>
  <si>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</si>
  <si>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</si>
  <si>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</si>
  <si>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</si>
  <si>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</si>
  <si>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</si>
  <si>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</si>
  <si>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</si>
  <si>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</si>
  <si>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</si>
  <si>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</si>
  <si>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</si>
  <si>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</si>
  <si>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Mermaid Sapphire at songkhla</t>
  </si>
  <si>
    <t>ต้นทุน</t>
  </si>
  <si>
    <t>ขาย</t>
  </si>
  <si>
    <t>ค่าส่ง</t>
  </si>
  <si>
    <t>pcs</t>
  </si>
  <si>
    <t>Dryer matchine 16 kg. 220 V, 50/60 Hz,  Net Dimension (WxHxD)
686 x 984 x 803 mm</t>
  </si>
  <si>
    <t>SAMSUNG เครื่องอบผ้า รุ่น DV16T9720SV/ST พร้อม AI Control, AI Dry, ขนาด 16 กก. Heatpump DV16 T9720 DV16T9720SV/ST</t>
  </si>
  <si>
    <t>unit</t>
  </si>
  <si>
    <t>Marine Rat Guard 600mm Flat Type Heavy Duty</t>
  </si>
  <si>
    <t>set</t>
  </si>
  <si>
    <t>Flexible Hose Grease Gun (Hose with Nozzle Tip)</t>
  </si>
  <si>
    <t xml:space="preserve">Steel Measuring Tape  8 M </t>
  </si>
  <si>
    <t>Ea</t>
  </si>
  <si>
    <t>Hand-held Bidet Toilet Sprayer</t>
  </si>
  <si>
    <t>Silicone Sealant (white)</t>
  </si>
  <si>
    <t>Doz</t>
  </si>
  <si>
    <t>Anti Fungal Silicone Sealant</t>
  </si>
  <si>
    <t>Stainless Steel Screw-In Pipe Fitting, Tee [T] size: 3/8"</t>
  </si>
  <si>
    <t>1/2"x3/8" Male Hex Nipple Threaded Reducer Connector Pipe Fitting/Adapter,Stainless Steel</t>
  </si>
  <si>
    <t>cockroach spray</t>
  </si>
  <si>
    <t>5-spray handshower with hose , chrome-plated</t>
  </si>
  <si>
    <t>Wall Mounted Liquid Soap Dispenser/ Double head</t>
  </si>
  <si>
    <t>Jotun Paint pilot II black 5 Ltr/pail</t>
  </si>
  <si>
    <t>Jotun paint pilot II Grey 5 Ltr/Pail</t>
  </si>
  <si>
    <t>pail</t>
  </si>
  <si>
    <t>Spring Locking Pin size: 2.5 mm</t>
  </si>
  <si>
    <t>Push and pull stick</t>
  </si>
  <si>
    <t>ea</t>
  </si>
  <si>
    <t>Hair clipper (ปัตตาเลี่ยนตัดผม พร้อมครอบ ตัดผม)</t>
  </si>
  <si>
    <t>Less time 7-10days</t>
  </si>
  <si>
    <t>N/A</t>
  </si>
  <si>
    <t>Offer Chrome Plated Hose Payment </t>
  </si>
  <si>
    <t>less time 3-5 days</t>
  </si>
  <si>
    <t>Offer ARS 600ml.</t>
  </si>
  <si>
    <t>Offer ซิลิโคนไร้กรดกันเชื้อรา DEXZON 300 มล. สีขาว</t>
  </si>
  <si>
    <t>Cotter Pins R Clips Assorted Kit,Galvanized R Split Pins  Sizes(mm): 2.38x30.1 =32 pcs, 1.98x33.34 =30 pcs, 1.98x39.69=25 pcs, 2.78x41.37=25 pcs, 3.57x44.45=30pcs              3.96x75=20pcs</t>
  </si>
  <si>
    <t xml:space="preserve">Offer 2.38 x30.1=42pcs,1.98x33.34=30pcs,1.98x39.69=25pcs,2.78x41.37=25pcs,3.57x44.45=20pcs,3.96x75=8pcs </t>
  </si>
  <si>
    <t>TTR 063-65 REV.4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</si>
</sst>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_-* #,##0.00_-;\-* #,##0.00_-;_-* &quot;-&quot;??_-;_-@"/>
  </numFmts>
  <fonts count="21" x14ac:knownFonts="1">
    <font>
      <sz val="11"/>
      <color rgb="FF000000"/>
      <name val="Tahoma"/>
      <scheme val="minor"/>
    </font>
    <font>
      <b/>
      <sz val="16"/>
      <name val="Cordia New"/>
      <family val="2"/>
    </font>
    <font>
      <sz val="14"/>
      <name val="Cordia New"/>
      <family val="2"/>
    </font>
    <font>
      <b/>
      <sz val="26"/>
      <name val="Cordia New"/>
      <family val="2"/>
    </font>
    <font>
      <sz val="11"/>
      <name val="Cordia New"/>
      <family val="2"/>
    </font>
    <font>
      <sz val="16"/>
      <name val="Cordia New"/>
      <family val="2"/>
    </font>
    <font>
      <u/>
      <sz val="11"/>
      <color rgb="FF0000FF"/>
      <name val="Tahoma"/>
      <family val="2"/>
    </font>
    <font>
      <sz val="11"/>
      <name val="Tahoma"/>
      <family val="2"/>
    </font>
    <font>
      <b/>
      <sz val="16"/>
      <name val="Cordia New"/>
      <family val="2"/>
    </font>
    <font>
      <sz val="16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b/>
      <sz val="16"/>
      <color rgb="FFFF0000"/>
      <name val="Cordia New"/>
      <family val="2"/>
    </font>
    <font>
      <sz val="16"/>
      <color rgb="FF000000"/>
      <name val="Cordia New"/>
      <family val="2"/>
    </font>
    <font>
      <sz val="10"/>
      <name val="Century Gothic"/>
      <family val="2"/>
    </font>
    <font>
      <b/>
      <sz val="10"/>
      <color rgb="FFFF0000"/>
      <name val="Century Gothic"/>
      <family val="2"/>
    </font>
    <font>
      <sz val="11"/>
      <color rgb="FF000000"/>
      <name val="Century Gothic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5" fontId="5" fillId="0" borderId="5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5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5" fontId="5" fillId="0" borderId="8" xfId="0" applyNumberFormat="1" applyFont="1" applyBorder="1" applyAlignment="1">
      <alignment vertical="top"/>
    </xf>
    <xf numFmtId="165" fontId="5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9" xfId="0" applyFont="1" applyBorder="1" applyAlignment="1">
      <alignment vertical="top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/>
    </xf>
    <xf numFmtId="0" fontId="12" fillId="0" borderId="0" xfId="0" applyFont="1" applyAlignment="1">
      <alignment horizontal="left" vertical="center"/>
    </xf>
    <xf numFmtId="0" fontId="10" fillId="0" borderId="0" xfId="0" applyFont="1"/>
    <xf numFmtId="165" fontId="5" fillId="0" borderId="3" xfId="0" applyNumberFormat="1" applyFont="1" applyBorder="1" applyAlignment="1"/>
    <xf numFmtId="43" fontId="5" fillId="0" borderId="0" xfId="0" applyNumberFormat="1" applyFont="1" applyAlignment="1"/>
    <xf numFmtId="0" fontId="9" fillId="0" borderId="0" xfId="0" applyFont="1" applyAlignment="1">
      <alignment vertical="top"/>
    </xf>
    <xf numFmtId="0" fontId="9" fillId="0" borderId="3" xfId="0" applyFont="1" applyBorder="1" applyAlignment="1">
      <alignment horizontal="center"/>
    </xf>
    <xf numFmtId="0" fontId="14" fillId="0" borderId="4" xfId="0" applyFont="1" applyBorder="1" applyAlignment="1">
      <alignment wrapText="1"/>
    </xf>
    <xf numFmtId="0" fontId="0" fillId="0" borderId="0" xfId="0" applyFont="1" applyAlignment="1"/>
    <xf numFmtId="0" fontId="14" fillId="0" borderId="4" xfId="0" applyFont="1" applyBorder="1" applyAlignment="1">
      <alignment horizontal="left" vertical="top" wrapText="1"/>
    </xf>
    <xf numFmtId="0" fontId="1" fillId="0" borderId="0" xfId="0" applyFont="1" applyAlignment="1"/>
    <xf numFmtId="0" fontId="4" fillId="0" borderId="0" xfId="0" applyFont="1" applyAlignment="1"/>
    <xf numFmtId="0" fontId="1" fillId="0" borderId="1" xfId="0" applyFont="1" applyBorder="1" applyAlignment="1">
      <alignment vertical="top"/>
    </xf>
    <xf numFmtId="0" fontId="5" fillId="0" borderId="0" xfId="0" applyFont="1" applyAlignment="1">
      <alignment vertical="center"/>
    </xf>
    <xf numFmtId="0" fontId="2" fillId="0" borderId="0" xfId="0" applyFont="1" applyAlignment="1"/>
    <xf numFmtId="0" fontId="9" fillId="0" borderId="0" xfId="0" applyFont="1" applyAlignment="1"/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43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8" fillId="2" borderId="0" xfId="0" applyFont="1" applyFill="1" applyAlignment="1">
      <alignment horizontal="center" vertical="top"/>
    </xf>
    <xf numFmtId="0" fontId="0" fillId="0" borderId="0" xfId="0" applyFont="1" applyAlignment="1"/>
    <xf numFmtId="9" fontId="8" fillId="0" borderId="0" xfId="0" applyNumberFormat="1" applyFont="1" applyAlignment="1">
      <alignment horizontal="center" vertical="top"/>
    </xf>
    <xf numFmtId="0" fontId="8" fillId="3" borderId="0" xfId="0" applyFont="1" applyFill="1" applyAlignment="1">
      <alignment horizontal="center" vertical="top"/>
    </xf>
    <xf numFmtId="0" fontId="9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left" wrapText="1"/>
    </xf>
    <xf numFmtId="0" fontId="0" fillId="0" borderId="0" xfId="0" applyFont="1" applyAlignment="1"/>
    <xf numFmtId="0" fontId="16" fillId="0" borderId="12" xfId="0" applyFont="1" applyBorder="1" applyAlignment="1">
      <alignment wrapText="1"/>
    </xf>
    <xf numFmtId="165" fontId="9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14" xfId="0" applyFont="1" applyBorder="1" applyAlignment="1"/>
    <xf numFmtId="0" fontId="11" fillId="0" borderId="0" xfId="0" applyFont="1" applyBorder="1" applyAlignment="1"/>
    <xf numFmtId="0" fontId="16" fillId="0" borderId="12" xfId="0" applyFont="1" applyBorder="1" applyAlignment="1"/>
    <xf numFmtId="0" fontId="14" fillId="0" borderId="4" xfId="0" applyFont="1" applyBorder="1" applyAlignment="1">
      <alignment horizontal="left" wrapText="1"/>
    </xf>
    <xf numFmtId="43" fontId="5" fillId="0" borderId="0" xfId="0" applyNumberFormat="1" applyFont="1" applyAlignment="1">
      <alignment horizontal="center"/>
    </xf>
    <xf numFmtId="0" fontId="17" fillId="0" borderId="0" xfId="0" applyFont="1" applyAlignment="1">
      <alignment horizontal="left" wrapText="1"/>
    </xf>
    <xf numFmtId="43" fontId="5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Font="1" applyAlignment="1"/>
    <xf numFmtId="0" fontId="1" fillId="0" borderId="15" xfId="0" applyFont="1" applyBorder="1" applyAlignment="1">
      <alignment horizontal="center" vertical="top" shrinkToFit="1"/>
    </xf>
    <xf numFmtId="0" fontId="5" fillId="0" borderId="6" xfId="0" applyFont="1" applyBorder="1" applyAlignment="1">
      <alignment horizontal="left" vertical="center"/>
    </xf>
    <xf numFmtId="0" fontId="9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 vertical="top"/>
    </xf>
    <xf numFmtId="0" fontId="18" fillId="0" borderId="0" xfId="0" applyFont="1" applyBorder="1" applyAlignment="1"/>
    <xf numFmtId="0" fontId="16" fillId="0" borderId="13" xfId="0" applyFont="1" applyBorder="1" applyAlignment="1">
      <alignment wrapText="1"/>
    </xf>
    <xf numFmtId="0" fontId="9" fillId="0" borderId="10" xfId="0" applyFont="1" applyFill="1" applyBorder="1" applyAlignment="1">
      <alignment horizontal="center"/>
    </xf>
    <xf numFmtId="0" fontId="16" fillId="0" borderId="12" xfId="0" applyFont="1" applyFill="1" applyBorder="1" applyAlignment="1"/>
    <xf numFmtId="0" fontId="9" fillId="0" borderId="0" xfId="0" applyFont="1" applyFill="1" applyAlignment="1"/>
    <xf numFmtId="0" fontId="19" fillId="0" borderId="0" xfId="0" applyFont="1" applyFill="1" applyAlignment="1">
      <alignment vertical="center" wrapText="1"/>
    </xf>
    <xf numFmtId="0" fontId="9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43" fontId="5" fillId="0" borderId="0" xfId="0" applyNumberFormat="1" applyFont="1" applyFill="1" applyAlignment="1">
      <alignment horizontal="center"/>
    </xf>
    <xf numFmtId="165" fontId="5" fillId="0" borderId="3" xfId="0" applyNumberFormat="1" applyFont="1" applyFill="1" applyBorder="1" applyAlignment="1"/>
    <xf numFmtId="0" fontId="14" fillId="0" borderId="4" xfId="0" applyFont="1" applyFill="1" applyBorder="1" applyAlignment="1">
      <alignment horizontal="left" wrapText="1"/>
    </xf>
    <xf numFmtId="0" fontId="20" fillId="0" borderId="0" xfId="0" applyFont="1" applyFill="1" applyAlignment="1">
      <alignment vertical="center" wrapText="1"/>
    </xf>
    <xf numFmtId="0" fontId="16" fillId="0" borderId="12" xfId="0" applyFont="1" applyFill="1" applyBorder="1" applyAlignment="1">
      <alignment wrapText="1"/>
    </xf>
    <xf numFmtId="43" fontId="9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1" xfId="0" applyFont="1" applyBorder="1" applyAlignment="1">
      <alignment horizontal="center" vertical="top"/>
    </xf>
    <xf numFmtId="0" fontId="7" fillId="0" borderId="2" xfId="0" applyFont="1" applyBorder="1"/>
    <xf numFmtId="0" fontId="10" fillId="0" borderId="0" xfId="0" applyFont="1"/>
    <xf numFmtId="0" fontId="11" fillId="0" borderId="0" xfId="0" applyFont="1" applyAlignment="1"/>
    <xf numFmtId="165" fontId="9" fillId="0" borderId="11" xfId="0" applyNumberFormat="1" applyFont="1" applyBorder="1" applyAlignment="1">
      <alignment horizontal="center"/>
    </xf>
    <xf numFmtId="165" fontId="9" fillId="0" borderId="10" xfId="0" applyNumberFormat="1" applyFont="1" applyBorder="1" applyAlignment="1">
      <alignment horizontal="center"/>
    </xf>
    <xf numFmtId="165" fontId="5" fillId="0" borderId="16" xfId="0" applyNumberFormat="1" applyFont="1" applyBorder="1" applyAlignment="1">
      <alignment horizontal="center"/>
    </xf>
    <xf numFmtId="165" fontId="5" fillId="0" borderId="1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687917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7</xdr:col>
      <xdr:colOff>153882</xdr:colOff>
      <xdr:row>53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56</xdr:row>
      <xdr:rowOff>52917</xdr:rowOff>
    </xdr:from>
    <xdr:to>
      <xdr:col>1</xdr:col>
      <xdr:colOff>2106083</xdr:colOff>
      <xdr:row>58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40</xdr:row>
      <xdr:rowOff>84666</xdr:rowOff>
    </xdr:from>
    <xdr:to>
      <xdr:col>1</xdr:col>
      <xdr:colOff>1873250</xdr:colOff>
      <xdr:row>42</xdr:row>
      <xdr:rowOff>539174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8758425-8D86-4EB8-9C29-F69AD95F3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18880666"/>
          <a:ext cx="1555750" cy="1534008"/>
        </a:xfrm>
        <a:prstGeom prst="rect">
          <a:avLst/>
        </a:prstGeom>
      </xdr:spPr>
    </xdr:pic>
    <xdr:clientData/>
  </xdr:twoCellAnchor>
  <xdr:twoCellAnchor editAs="oneCell">
    <xdr:from>
      <xdr:col>1</xdr:col>
      <xdr:colOff>2139709</xdr:colOff>
      <xdr:row>40</xdr:row>
      <xdr:rowOff>20087</xdr:rowOff>
    </xdr:from>
    <xdr:to>
      <xdr:col>1</xdr:col>
      <xdr:colOff>3810000</xdr:colOff>
      <xdr:row>43</xdr:row>
      <xdr:rowOff>88185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4380043-F72B-0A1B-BBD9-92776AE2C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0709" y="18816087"/>
          <a:ext cx="1670291" cy="1687348"/>
        </a:xfrm>
        <a:prstGeom prst="rect">
          <a:avLst/>
        </a:prstGeom>
      </xdr:spPr>
    </xdr:pic>
    <xdr:clientData/>
  </xdr:twoCellAnchor>
  <xdr:twoCellAnchor editAs="oneCell">
    <xdr:from>
      <xdr:col>1</xdr:col>
      <xdr:colOff>444499</xdr:colOff>
      <xdr:row>22</xdr:row>
      <xdr:rowOff>124768</xdr:rowOff>
    </xdr:from>
    <xdr:to>
      <xdr:col>1</xdr:col>
      <xdr:colOff>1460500</xdr:colOff>
      <xdr:row>25</xdr:row>
      <xdr:rowOff>17849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6EAD7A-7533-6845-CF14-F5E7B4A44F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7830" t="27771" r="54112" b="16684"/>
        <a:stretch/>
      </xdr:blipFill>
      <xdr:spPr>
        <a:xfrm>
          <a:off x="825499" y="9131185"/>
          <a:ext cx="1016001" cy="1131331"/>
        </a:xfrm>
        <a:prstGeom prst="rect">
          <a:avLst/>
        </a:prstGeom>
      </xdr:spPr>
    </xdr:pic>
    <xdr:clientData/>
  </xdr:twoCellAnchor>
  <xdr:twoCellAnchor editAs="oneCell">
    <xdr:from>
      <xdr:col>1</xdr:col>
      <xdr:colOff>2106083</xdr:colOff>
      <xdr:row>26</xdr:row>
      <xdr:rowOff>191918</xdr:rowOff>
    </xdr:from>
    <xdr:to>
      <xdr:col>1</xdr:col>
      <xdr:colOff>3246338</xdr:colOff>
      <xdr:row>28</xdr:row>
      <xdr:rowOff>486833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2AE0D74-C2EE-5965-9810-18FC37803E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5040" t="40492" r="57097" b="21231"/>
        <a:stretch/>
      </xdr:blipFill>
      <xdr:spPr>
        <a:xfrm>
          <a:off x="2487083" y="11272668"/>
          <a:ext cx="1140255" cy="1374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59"/>
  <sheetViews>
    <sheetView tabSelected="1" zoomScale="90" zoomScaleNormal="90" workbookViewId="0">
      <selection activeCell="D5" sqref="D5"/>
    </sheetView>
  </sheetViews>
  <sheetFormatPr defaultColWidth="14.375" defaultRowHeight="15" customHeight="1" x14ac:dyDescent="0.2"/>
  <cols>
    <col min="1" max="1" width="5" style="36" customWidth="1"/>
    <col min="2" max="2" width="66.5" customWidth="1"/>
    <col min="3" max="3" width="3" customWidth="1"/>
    <col min="4" max="4" width="47.125" customWidth="1"/>
    <col min="5" max="5" width="4.875" customWidth="1"/>
    <col min="6" max="6" width="6.375" customWidth="1"/>
    <col min="7" max="7" width="15.125" customWidth="1"/>
    <col min="8" max="8" width="17" customWidth="1"/>
    <col min="9" max="9" width="11.25" customWidth="1"/>
    <col min="10" max="10" width="9.875" customWidth="1"/>
    <col min="11" max="11" width="10.25" customWidth="1"/>
    <col min="12" max="13" width="9.5" customWidth="1"/>
    <col min="14" max="22" width="9" customWidth="1"/>
  </cols>
  <sheetData>
    <row r="1" spans="1:22" ht="21" customHeight="1" x14ac:dyDescent="0.5">
      <c r="A1" s="38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1" customHeight="1" x14ac:dyDescent="0.5">
      <c r="A2" s="86" t="s">
        <v>0</v>
      </c>
      <c r="B2" s="87"/>
      <c r="C2" s="87"/>
      <c r="D2" s="87"/>
      <c r="E2" s="87"/>
      <c r="F2" s="87"/>
      <c r="G2" s="87"/>
      <c r="H2" s="87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.5" customHeight="1" x14ac:dyDescent="0.4">
      <c r="A3" s="39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1" customHeight="1" x14ac:dyDescent="0.2">
      <c r="A4" s="6" t="s">
        <v>1</v>
      </c>
      <c r="B4" s="5"/>
      <c r="C4" s="5" t="s">
        <v>2</v>
      </c>
      <c r="D4" s="6" t="s">
        <v>78</v>
      </c>
      <c r="E4" s="5"/>
      <c r="F4" s="5"/>
      <c r="G4" s="7" t="s">
        <v>3</v>
      </c>
      <c r="H4" s="8">
        <v>44894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21" customHeight="1" x14ac:dyDescent="0.2">
      <c r="A5" s="6" t="s">
        <v>4</v>
      </c>
      <c r="B5" s="5"/>
      <c r="C5" s="5" t="s">
        <v>2</v>
      </c>
      <c r="D5" s="33" t="s">
        <v>36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21" customHeight="1" x14ac:dyDescent="0.55000000000000004">
      <c r="A6" s="6"/>
      <c r="B6" s="5"/>
      <c r="C6" s="5"/>
      <c r="D6" s="44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21" customHeight="1" x14ac:dyDescent="0.55000000000000004">
      <c r="A7" s="6"/>
      <c r="B7" s="5"/>
      <c r="C7" s="5"/>
      <c r="D7" s="45" t="s">
        <v>38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1" customHeight="1" x14ac:dyDescent="0.2">
      <c r="A8" s="6"/>
      <c r="B8" s="5"/>
      <c r="C8" s="5"/>
      <c r="D8" s="46" t="s">
        <v>39</v>
      </c>
      <c r="E8" s="5"/>
      <c r="F8" s="5"/>
      <c r="G8" s="9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21" customHeight="1" x14ac:dyDescent="0.2">
      <c r="A9" s="6"/>
      <c r="B9" s="5"/>
      <c r="C9" s="5"/>
      <c r="D9" s="46" t="s">
        <v>40</v>
      </c>
      <c r="E9" s="5"/>
      <c r="F9" s="5"/>
      <c r="G9" s="9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21" customHeight="1" x14ac:dyDescent="0.2">
      <c r="A10" s="6" t="s">
        <v>5</v>
      </c>
      <c r="B10" s="5"/>
      <c r="C10" s="5" t="s">
        <v>2</v>
      </c>
      <c r="D10" s="5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21" customHeight="1" x14ac:dyDescent="0.2">
      <c r="A11" s="6" t="s">
        <v>7</v>
      </c>
      <c r="B11" s="5"/>
      <c r="C11" s="5" t="s">
        <v>2</v>
      </c>
      <c r="D11" s="10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21" customHeight="1" x14ac:dyDescent="0.2">
      <c r="A12" s="6" t="s">
        <v>9</v>
      </c>
      <c r="B12" s="5"/>
      <c r="C12" s="5" t="s">
        <v>2</v>
      </c>
      <c r="D12" s="11" t="s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21" customHeight="1" x14ac:dyDescent="0.2">
      <c r="A13" s="6" t="s">
        <v>11</v>
      </c>
      <c r="B13" s="5"/>
      <c r="C13" s="5" t="s">
        <v>2</v>
      </c>
      <c r="D13" s="33" t="s">
        <v>41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4.25" customHeight="1" x14ac:dyDescent="0.2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21" customHeight="1" x14ac:dyDescent="0.2">
      <c r="A15" s="6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38.25" customHeight="1" x14ac:dyDescent="0.2">
      <c r="A16" s="40" t="s">
        <v>13</v>
      </c>
      <c r="B16" s="88" t="s">
        <v>14</v>
      </c>
      <c r="C16" s="89"/>
      <c r="D16" s="89"/>
      <c r="E16" s="12" t="s">
        <v>15</v>
      </c>
      <c r="F16" s="12" t="s">
        <v>16</v>
      </c>
      <c r="G16" s="13" t="s">
        <v>17</v>
      </c>
      <c r="H16" s="68" t="s">
        <v>18</v>
      </c>
      <c r="I16" s="48" t="s">
        <v>42</v>
      </c>
      <c r="J16" s="51">
        <v>0.1</v>
      </c>
      <c r="K16" s="49" t="s">
        <v>43</v>
      </c>
      <c r="L16" s="52" t="s">
        <v>44</v>
      </c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60" customHeight="1" x14ac:dyDescent="0.55000000000000004">
      <c r="A17" s="53">
        <v>1</v>
      </c>
      <c r="B17" s="73" t="s">
        <v>46</v>
      </c>
      <c r="C17" s="43"/>
      <c r="D17" s="35"/>
      <c r="E17" s="59"/>
      <c r="G17" s="92">
        <v>42000</v>
      </c>
      <c r="H17" s="94">
        <f>SUM(E18*G17)</f>
        <v>84000</v>
      </c>
      <c r="I17" s="57"/>
      <c r="J17" s="32"/>
      <c r="K17" s="32"/>
      <c r="L17" s="32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s="50" customFormat="1" ht="39.75" customHeight="1" x14ac:dyDescent="0.55000000000000004">
      <c r="A18" s="53"/>
      <c r="B18" s="54" t="s">
        <v>47</v>
      </c>
      <c r="C18" s="43"/>
      <c r="D18" s="35" t="s">
        <v>70</v>
      </c>
      <c r="E18" s="34">
        <v>2</v>
      </c>
      <c r="F18" s="58" t="s">
        <v>48</v>
      </c>
      <c r="G18" s="93"/>
      <c r="H18" s="95"/>
      <c r="I18" s="57">
        <v>38120.699999999997</v>
      </c>
      <c r="J18" s="32">
        <f>I18*10/100</f>
        <v>3812.07</v>
      </c>
      <c r="K18" s="32">
        <f>I18+J18</f>
        <v>41932.769999999997</v>
      </c>
      <c r="L18" s="32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s="50" customFormat="1" ht="33.75" customHeight="1" x14ac:dyDescent="0.55000000000000004">
      <c r="A19" s="53">
        <v>2</v>
      </c>
      <c r="B19" s="54" t="s">
        <v>49</v>
      </c>
      <c r="C19" s="43"/>
      <c r="D19" s="35"/>
      <c r="E19" s="34">
        <v>6</v>
      </c>
      <c r="F19" s="58" t="s">
        <v>45</v>
      </c>
      <c r="G19" s="57">
        <v>460</v>
      </c>
      <c r="H19" s="31">
        <f t="shared" ref="H19:H22" si="0">SUM(E19*G19)</f>
        <v>2760</v>
      </c>
      <c r="I19" s="57">
        <v>420</v>
      </c>
      <c r="J19" s="32">
        <v>40</v>
      </c>
      <c r="K19" s="32">
        <f t="shared" ref="K19:K40" si="1">I19+J19</f>
        <v>460</v>
      </c>
      <c r="L19" s="32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s="50" customFormat="1" ht="33" customHeight="1" x14ac:dyDescent="0.55000000000000004">
      <c r="A20" s="53">
        <v>3</v>
      </c>
      <c r="B20" s="56" t="s">
        <v>51</v>
      </c>
      <c r="C20" s="43"/>
      <c r="D20" s="35"/>
      <c r="E20" s="34">
        <v>12</v>
      </c>
      <c r="F20" s="58" t="s">
        <v>45</v>
      </c>
      <c r="G20" s="57">
        <v>88</v>
      </c>
      <c r="H20" s="31">
        <f t="shared" si="0"/>
        <v>1056</v>
      </c>
      <c r="I20" s="57">
        <v>80</v>
      </c>
      <c r="J20" s="32">
        <f t="shared" ref="J20:J39" si="2">I20*10/100</f>
        <v>8</v>
      </c>
      <c r="K20" s="32">
        <f t="shared" si="1"/>
        <v>88</v>
      </c>
      <c r="L20" s="32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34.5" customHeight="1" x14ac:dyDescent="0.55000000000000004">
      <c r="A21" s="53">
        <v>4</v>
      </c>
      <c r="B21" s="61" t="s">
        <v>52</v>
      </c>
      <c r="C21" s="43"/>
      <c r="D21" s="62"/>
      <c r="E21" s="34">
        <v>2</v>
      </c>
      <c r="F21" s="58" t="s">
        <v>53</v>
      </c>
      <c r="G21" s="47">
        <v>288</v>
      </c>
      <c r="H21" s="31">
        <f t="shared" si="0"/>
        <v>576</v>
      </c>
      <c r="I21" s="47">
        <v>263</v>
      </c>
      <c r="J21" s="32">
        <v>25</v>
      </c>
      <c r="K21" s="32">
        <f t="shared" si="1"/>
        <v>288</v>
      </c>
      <c r="L21" s="32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s="50" customFormat="1" ht="32.25" customHeight="1" x14ac:dyDescent="0.55000000000000004">
      <c r="A22" s="53">
        <v>5</v>
      </c>
      <c r="B22" s="61" t="s">
        <v>54</v>
      </c>
      <c r="C22" s="43"/>
      <c r="D22" s="64" t="s">
        <v>72</v>
      </c>
      <c r="E22" s="34">
        <v>30</v>
      </c>
      <c r="F22" s="58" t="s">
        <v>50</v>
      </c>
      <c r="G22" s="63">
        <v>229</v>
      </c>
      <c r="H22" s="31">
        <f t="shared" si="0"/>
        <v>6870</v>
      </c>
      <c r="I22" s="47">
        <v>189</v>
      </c>
      <c r="J22" s="32">
        <f t="shared" si="2"/>
        <v>18.899999999999999</v>
      </c>
      <c r="K22" s="32">
        <f t="shared" si="1"/>
        <v>207.9</v>
      </c>
      <c r="L22" s="32"/>
      <c r="M22" s="65"/>
      <c r="N22" s="6"/>
      <c r="O22" s="6"/>
      <c r="P22" s="6"/>
      <c r="Q22" s="6"/>
      <c r="R22" s="6"/>
      <c r="S22" s="6"/>
      <c r="T22" s="6"/>
      <c r="U22" s="6"/>
      <c r="V22" s="6"/>
    </row>
    <row r="23" spans="1:22" s="55" customFormat="1" ht="32.25" customHeight="1" x14ac:dyDescent="0.55000000000000004">
      <c r="A23" s="53"/>
      <c r="B23" s="61"/>
      <c r="C23" s="43"/>
      <c r="D23" s="64"/>
      <c r="E23" s="34"/>
      <c r="F23" s="58"/>
      <c r="G23" s="63"/>
      <c r="H23" s="31"/>
      <c r="I23" s="47"/>
      <c r="J23" s="32"/>
      <c r="K23" s="32"/>
      <c r="L23" s="32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s="55" customFormat="1" ht="32.25" customHeight="1" x14ac:dyDescent="0.55000000000000004">
      <c r="A24" s="53"/>
      <c r="B24" s="61"/>
      <c r="C24" s="43"/>
      <c r="D24" s="64"/>
      <c r="E24" s="34"/>
      <c r="F24" s="58"/>
      <c r="G24" s="63"/>
      <c r="H24" s="31"/>
      <c r="I24" s="47"/>
      <c r="J24" s="32"/>
      <c r="K24" s="32"/>
      <c r="L24" s="32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s="55" customFormat="1" ht="32.25" customHeight="1" x14ac:dyDescent="0.55000000000000004">
      <c r="A25" s="53"/>
      <c r="B25" s="61"/>
      <c r="C25" s="43"/>
      <c r="D25" s="64"/>
      <c r="E25" s="34"/>
      <c r="F25" s="58"/>
      <c r="G25" s="63"/>
      <c r="H25" s="31"/>
      <c r="I25" s="47"/>
      <c r="J25" s="32"/>
      <c r="K25" s="32"/>
      <c r="L25" s="32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s="50" customFormat="1" ht="48" customHeight="1" x14ac:dyDescent="0.55000000000000004">
      <c r="A26" s="53">
        <v>6</v>
      </c>
      <c r="B26" s="61" t="s">
        <v>55</v>
      </c>
      <c r="C26" s="43"/>
      <c r="D26" s="62"/>
      <c r="E26" s="34">
        <v>1</v>
      </c>
      <c r="F26" s="58" t="s">
        <v>56</v>
      </c>
      <c r="G26" s="47">
        <v>1056</v>
      </c>
      <c r="H26" s="31">
        <f>SUM(E26*G26)</f>
        <v>1056</v>
      </c>
      <c r="I26" s="47">
        <v>960</v>
      </c>
      <c r="J26" s="32">
        <f t="shared" si="2"/>
        <v>96</v>
      </c>
      <c r="K26" s="32">
        <f t="shared" si="1"/>
        <v>1056</v>
      </c>
      <c r="L26" s="32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s="50" customFormat="1" ht="42.75" customHeight="1" x14ac:dyDescent="0.55000000000000004">
      <c r="A27" s="74">
        <v>7</v>
      </c>
      <c r="B27" s="75" t="s">
        <v>57</v>
      </c>
      <c r="C27" s="76"/>
      <c r="D27" s="83" t="s">
        <v>75</v>
      </c>
      <c r="E27" s="78">
        <v>1</v>
      </c>
      <c r="F27" s="79" t="s">
        <v>56</v>
      </c>
      <c r="G27" s="80">
        <v>1570</v>
      </c>
      <c r="H27" s="31">
        <f>SUM(E27*G27)</f>
        <v>1570</v>
      </c>
      <c r="I27" s="47">
        <v>1428</v>
      </c>
      <c r="J27" s="32">
        <f t="shared" si="2"/>
        <v>142.80000000000001</v>
      </c>
      <c r="K27" s="32">
        <f t="shared" si="1"/>
        <v>1570.8</v>
      </c>
      <c r="L27" s="32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s="67" customFormat="1" ht="42.75" customHeight="1" x14ac:dyDescent="0.55000000000000004">
      <c r="A28" s="74"/>
      <c r="B28" s="75"/>
      <c r="C28" s="76"/>
      <c r="D28" s="77"/>
      <c r="E28" s="78"/>
      <c r="F28" s="79"/>
      <c r="G28" s="80"/>
      <c r="H28" s="81"/>
      <c r="I28" s="47"/>
      <c r="J28" s="32"/>
      <c r="K28" s="32"/>
      <c r="L28" s="32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s="67" customFormat="1" ht="42.75" customHeight="1" x14ac:dyDescent="0.55000000000000004">
      <c r="A29" s="74"/>
      <c r="B29" s="75"/>
      <c r="C29" s="76"/>
      <c r="D29" s="82"/>
      <c r="E29" s="78"/>
      <c r="F29" s="79"/>
      <c r="G29" s="80"/>
      <c r="H29" s="81"/>
      <c r="I29" s="47"/>
      <c r="J29" s="32"/>
      <c r="K29" s="32"/>
      <c r="L29" s="32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s="50" customFormat="1" ht="42.75" customHeight="1" x14ac:dyDescent="0.55000000000000004">
      <c r="A30" s="53">
        <v>8</v>
      </c>
      <c r="B30" s="56" t="s">
        <v>58</v>
      </c>
      <c r="C30" s="43"/>
      <c r="D30" s="62"/>
      <c r="E30" s="34">
        <v>36</v>
      </c>
      <c r="F30" s="58" t="s">
        <v>53</v>
      </c>
      <c r="G30" s="47">
        <v>43</v>
      </c>
      <c r="H30" s="31">
        <f t="shared" ref="H30:H37" si="3">SUM(E30*G30)</f>
        <v>1548</v>
      </c>
      <c r="I30" s="47">
        <v>39</v>
      </c>
      <c r="J30" s="32">
        <v>4</v>
      </c>
      <c r="K30" s="32">
        <f t="shared" si="1"/>
        <v>43</v>
      </c>
      <c r="L30" s="32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s="50" customFormat="1" ht="46.5" customHeight="1" x14ac:dyDescent="0.55000000000000004">
      <c r="A31" s="53">
        <v>9</v>
      </c>
      <c r="B31" s="56" t="s">
        <v>59</v>
      </c>
      <c r="C31" s="43"/>
      <c r="D31" s="62"/>
      <c r="E31" s="34">
        <v>40</v>
      </c>
      <c r="F31" s="58" t="s">
        <v>53</v>
      </c>
      <c r="G31" s="47">
        <v>57</v>
      </c>
      <c r="H31" s="31">
        <f t="shared" si="3"/>
        <v>2280</v>
      </c>
      <c r="I31" s="47">
        <v>52</v>
      </c>
      <c r="J31" s="32">
        <f t="shared" si="2"/>
        <v>5.2</v>
      </c>
      <c r="K31" s="32">
        <f t="shared" si="1"/>
        <v>57.2</v>
      </c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s="50" customFormat="1" ht="29.25" customHeight="1" x14ac:dyDescent="0.55000000000000004">
      <c r="A32" s="53">
        <v>10</v>
      </c>
      <c r="B32" s="61" t="s">
        <v>60</v>
      </c>
      <c r="C32" s="43"/>
      <c r="D32" s="62" t="s">
        <v>74</v>
      </c>
      <c r="E32" s="34">
        <v>1</v>
      </c>
      <c r="F32" s="58" t="s">
        <v>56</v>
      </c>
      <c r="G32" s="47">
        <v>950</v>
      </c>
      <c r="H32" s="31">
        <f t="shared" si="3"/>
        <v>950</v>
      </c>
      <c r="I32" s="47">
        <v>864</v>
      </c>
      <c r="J32" s="32">
        <f t="shared" si="2"/>
        <v>86.4</v>
      </c>
      <c r="K32" s="32">
        <f t="shared" si="1"/>
        <v>950.4</v>
      </c>
      <c r="L32" s="32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s="50" customFormat="1" ht="44.25" customHeight="1" x14ac:dyDescent="0.55000000000000004">
      <c r="A33" s="53">
        <v>11</v>
      </c>
      <c r="B33" s="56" t="s">
        <v>61</v>
      </c>
      <c r="C33" s="43"/>
      <c r="D33" s="62"/>
      <c r="E33" s="34">
        <v>12</v>
      </c>
      <c r="F33" s="58" t="s">
        <v>50</v>
      </c>
      <c r="G33" s="47">
        <v>229</v>
      </c>
      <c r="H33" s="31">
        <f t="shared" si="3"/>
        <v>2748</v>
      </c>
      <c r="I33" s="47">
        <v>189</v>
      </c>
      <c r="J33" s="32">
        <f t="shared" si="2"/>
        <v>18.899999999999999</v>
      </c>
      <c r="K33" s="32">
        <f t="shared" si="1"/>
        <v>207.9</v>
      </c>
      <c r="L33" s="32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s="50" customFormat="1" ht="44.25" customHeight="1" x14ac:dyDescent="0.55000000000000004">
      <c r="A34" s="74">
        <v>12</v>
      </c>
      <c r="B34" s="84" t="s">
        <v>62</v>
      </c>
      <c r="C34" s="76"/>
      <c r="D34" s="82"/>
      <c r="E34" s="78">
        <v>36</v>
      </c>
      <c r="F34" s="79" t="s">
        <v>50</v>
      </c>
      <c r="G34" s="85">
        <v>306</v>
      </c>
      <c r="H34" s="81">
        <f t="shared" si="3"/>
        <v>11016</v>
      </c>
      <c r="I34" s="47">
        <v>279</v>
      </c>
      <c r="J34" s="32">
        <f t="shared" si="2"/>
        <v>27.9</v>
      </c>
      <c r="K34" s="32">
        <f t="shared" si="1"/>
        <v>306.89999999999998</v>
      </c>
      <c r="L34" s="32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s="50" customFormat="1" ht="85.5" customHeight="1" x14ac:dyDescent="0.55000000000000004">
      <c r="A35" s="53">
        <v>13</v>
      </c>
      <c r="B35" s="54" t="s">
        <v>76</v>
      </c>
      <c r="C35" s="43"/>
      <c r="D35" s="62" t="s">
        <v>77</v>
      </c>
      <c r="E35" s="34">
        <v>1</v>
      </c>
      <c r="F35" s="58" t="s">
        <v>50</v>
      </c>
      <c r="G35" s="63">
        <v>200</v>
      </c>
      <c r="H35" s="31">
        <f t="shared" si="3"/>
        <v>200</v>
      </c>
      <c r="I35" s="47">
        <v>143</v>
      </c>
      <c r="J35" s="32">
        <v>50</v>
      </c>
      <c r="K35" s="32">
        <f t="shared" si="1"/>
        <v>193</v>
      </c>
      <c r="L35" s="32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s="50" customFormat="1" ht="40.5" customHeight="1" x14ac:dyDescent="0.55000000000000004">
      <c r="A36" s="53">
        <v>14</v>
      </c>
      <c r="B36" s="56" t="s">
        <v>63</v>
      </c>
      <c r="C36" s="43"/>
      <c r="D36" s="62"/>
      <c r="E36" s="34">
        <v>3</v>
      </c>
      <c r="F36" s="58" t="s">
        <v>65</v>
      </c>
      <c r="G36" s="47">
        <v>945</v>
      </c>
      <c r="H36" s="31">
        <f t="shared" si="3"/>
        <v>2835</v>
      </c>
      <c r="I36" s="47">
        <v>865</v>
      </c>
      <c r="J36" s="32">
        <v>80</v>
      </c>
      <c r="K36" s="32">
        <f t="shared" si="1"/>
        <v>945</v>
      </c>
      <c r="L36" s="32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s="50" customFormat="1" ht="42" customHeight="1" x14ac:dyDescent="0.55000000000000004">
      <c r="A37" s="53">
        <v>15</v>
      </c>
      <c r="B37" s="56" t="s">
        <v>64</v>
      </c>
      <c r="C37" s="43"/>
      <c r="D37" s="62"/>
      <c r="E37" s="34">
        <v>3</v>
      </c>
      <c r="F37" s="58" t="s">
        <v>65</v>
      </c>
      <c r="G37" s="47">
        <v>945</v>
      </c>
      <c r="H37" s="31">
        <f t="shared" si="3"/>
        <v>2835</v>
      </c>
      <c r="I37" s="47">
        <v>865</v>
      </c>
      <c r="J37" s="32">
        <v>80</v>
      </c>
      <c r="K37" s="32">
        <f t="shared" si="1"/>
        <v>945</v>
      </c>
      <c r="L37" s="32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s="50" customFormat="1" ht="46.5" customHeight="1" x14ac:dyDescent="0.55000000000000004">
      <c r="A38" s="53">
        <v>16</v>
      </c>
      <c r="B38" s="56" t="s">
        <v>66</v>
      </c>
      <c r="C38" s="43"/>
      <c r="D38" s="62"/>
      <c r="E38" s="34">
        <v>5</v>
      </c>
      <c r="F38" s="58" t="s">
        <v>45</v>
      </c>
      <c r="G38" s="63" t="s">
        <v>71</v>
      </c>
      <c r="H38" s="31"/>
      <c r="I38" s="47"/>
      <c r="J38" s="32">
        <f t="shared" si="2"/>
        <v>0</v>
      </c>
      <c r="K38" s="32">
        <f t="shared" si="1"/>
        <v>0</v>
      </c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s="50" customFormat="1" ht="34.5" customHeight="1" x14ac:dyDescent="0.55000000000000004">
      <c r="A39" s="53">
        <v>17</v>
      </c>
      <c r="B39" s="61" t="s">
        <v>67</v>
      </c>
      <c r="C39" s="43"/>
      <c r="D39" s="62"/>
      <c r="E39" s="34">
        <v>2</v>
      </c>
      <c r="F39" s="58" t="s">
        <v>68</v>
      </c>
      <c r="G39" s="63">
        <v>2800</v>
      </c>
      <c r="H39" s="31">
        <f>SUM(E39*G39)</f>
        <v>5600</v>
      </c>
      <c r="I39" s="47">
        <v>2400</v>
      </c>
      <c r="J39" s="32">
        <f t="shared" si="2"/>
        <v>240</v>
      </c>
      <c r="K39" s="32">
        <f t="shared" si="1"/>
        <v>2640</v>
      </c>
      <c r="L39" s="32"/>
      <c r="M39" s="6"/>
      <c r="N39" s="62"/>
      <c r="O39" s="6"/>
      <c r="P39" s="6"/>
      <c r="Q39" s="6"/>
      <c r="R39" s="6"/>
      <c r="S39" s="6"/>
      <c r="T39" s="6"/>
      <c r="U39" s="6"/>
      <c r="V39" s="6"/>
    </row>
    <row r="40" spans="1:22" s="50" customFormat="1" ht="45.75" customHeight="1" x14ac:dyDescent="0.55000000000000004">
      <c r="A40" s="70">
        <v>18</v>
      </c>
      <c r="B40" s="72" t="s">
        <v>69</v>
      </c>
      <c r="C40" s="43"/>
      <c r="D40" s="62"/>
      <c r="E40" s="34">
        <v>1</v>
      </c>
      <c r="F40" s="58" t="s">
        <v>50</v>
      </c>
      <c r="G40" s="47">
        <v>353</v>
      </c>
      <c r="H40" s="31">
        <f>SUM(E40*G40)</f>
        <v>353</v>
      </c>
      <c r="I40" s="47">
        <v>303</v>
      </c>
      <c r="J40" s="32">
        <v>50</v>
      </c>
      <c r="K40" s="32">
        <f t="shared" si="1"/>
        <v>353</v>
      </c>
      <c r="L40" s="32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s="50" customFormat="1" ht="42.75" customHeight="1" x14ac:dyDescent="0.55000000000000004">
      <c r="A41" s="70"/>
      <c r="B41" s="60"/>
      <c r="C41" s="43"/>
      <c r="D41" s="37"/>
      <c r="E41" s="34"/>
      <c r="F41" s="58"/>
      <c r="G41" s="47"/>
      <c r="H41" s="31"/>
      <c r="I41" s="47"/>
      <c r="J41" s="32"/>
      <c r="K41" s="32"/>
      <c r="L41" s="32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50" customFormat="1" ht="42.75" customHeight="1" x14ac:dyDescent="0.55000000000000004">
      <c r="A42" s="70"/>
      <c r="B42" s="60"/>
      <c r="C42" s="43"/>
      <c r="D42" s="37"/>
      <c r="E42" s="34"/>
      <c r="F42" s="58"/>
      <c r="G42" s="47"/>
      <c r="H42" s="31"/>
      <c r="I42" s="47"/>
      <c r="J42" s="32"/>
      <c r="K42" s="32"/>
      <c r="L42" s="32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s="50" customFormat="1" ht="42.75" customHeight="1" x14ac:dyDescent="0.55000000000000004">
      <c r="A43" s="70"/>
      <c r="B43" s="60"/>
      <c r="C43" s="43"/>
      <c r="D43" s="37"/>
      <c r="E43" s="34"/>
      <c r="F43" s="58"/>
      <c r="G43" s="47"/>
      <c r="H43" s="31"/>
      <c r="I43" s="47"/>
      <c r="J43" s="32"/>
      <c r="K43" s="32"/>
      <c r="L43" s="32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ht="21" customHeight="1" x14ac:dyDescent="0.55000000000000004">
      <c r="A44" s="71"/>
      <c r="B44" s="69"/>
      <c r="C44" s="15"/>
      <c r="D44" s="16"/>
      <c r="E44" s="14"/>
      <c r="F44" s="14"/>
      <c r="G44" s="14"/>
      <c r="H44" s="14"/>
      <c r="I44" s="2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21" customHeight="1" x14ac:dyDescent="0.2">
      <c r="A45" s="41"/>
      <c r="B45" s="27" t="s">
        <v>19</v>
      </c>
      <c r="C45" s="28" t="s">
        <v>20</v>
      </c>
      <c r="D45" s="66" t="s">
        <v>73</v>
      </c>
      <c r="E45" s="5"/>
      <c r="F45" s="5"/>
      <c r="G45" s="18" t="s">
        <v>21</v>
      </c>
      <c r="H45" s="18">
        <f>SUM(H17:H40)</f>
        <v>128253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21" customHeight="1" x14ac:dyDescent="0.2">
      <c r="A46" s="6"/>
      <c r="B46" s="28"/>
      <c r="C46" s="28"/>
      <c r="D46" s="28"/>
      <c r="E46" s="19"/>
      <c r="F46" s="19"/>
      <c r="G46" s="20" t="s">
        <v>22</v>
      </c>
      <c r="H46" s="20">
        <f>ROUND(H45*7/100,2)</f>
        <v>8977.7099999999991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21" customHeight="1" thickBot="1" x14ac:dyDescent="0.25">
      <c r="A47" s="6"/>
      <c r="B47" s="17" t="s">
        <v>23</v>
      </c>
      <c r="C47" s="5"/>
      <c r="D47" s="21" t="s">
        <v>24</v>
      </c>
      <c r="E47" s="5"/>
      <c r="F47" s="5"/>
      <c r="G47" s="22" t="s">
        <v>25</v>
      </c>
      <c r="H47" s="22">
        <f>SUM(H45:H46)</f>
        <v>137230.71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21" customHeight="1" thickTop="1" x14ac:dyDescent="0.2">
      <c r="A48" s="6"/>
      <c r="B48" s="5"/>
      <c r="C48" s="21"/>
      <c r="D48" s="21"/>
      <c r="E48" s="5"/>
      <c r="F48" s="5"/>
      <c r="G48" s="23"/>
      <c r="H48" s="23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21" customHeight="1" x14ac:dyDescent="0.2">
      <c r="A49" s="6" t="s">
        <v>26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21" customHeight="1" x14ac:dyDescent="0.2">
      <c r="A50" s="6"/>
      <c r="B50" s="5"/>
      <c r="C50" s="5"/>
      <c r="D50" s="5"/>
      <c r="E50" s="5"/>
      <c r="F50" s="5" t="s">
        <v>27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21" customHeight="1" x14ac:dyDescent="0.2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21" customHeight="1" x14ac:dyDescent="0.2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21" customHeight="1" x14ac:dyDescent="0.2">
      <c r="A53" s="6"/>
      <c r="B53" s="5"/>
      <c r="C53" s="5"/>
      <c r="D53" s="5"/>
      <c r="E53" s="5"/>
      <c r="F53" s="5" t="s">
        <v>29</v>
      </c>
      <c r="G53" s="5" t="s">
        <v>30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21" customHeight="1" x14ac:dyDescent="0.2">
      <c r="A54" s="6"/>
      <c r="B54" s="5"/>
      <c r="C54" s="5"/>
      <c r="D54" s="5"/>
      <c r="E54" s="5"/>
      <c r="F54" s="5"/>
      <c r="G54" s="5" t="s">
        <v>31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21" customHeight="1" x14ac:dyDescent="0.2">
      <c r="A55" s="6"/>
      <c r="B55" s="5"/>
      <c r="C55" s="5"/>
      <c r="D55" s="5"/>
      <c r="E55" s="5"/>
      <c r="F55" s="5"/>
      <c r="G55" s="7" t="s">
        <v>32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21" customHeight="1" thickBot="1" x14ac:dyDescent="0.25">
      <c r="A56" s="6"/>
      <c r="B56" s="26"/>
      <c r="C56" s="26"/>
      <c r="D56" s="26"/>
      <c r="E56" s="26"/>
      <c r="F56" s="26"/>
      <c r="G56" s="26"/>
      <c r="H56" s="26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6.5" customHeight="1" x14ac:dyDescent="0.4">
      <c r="A57" s="6"/>
      <c r="B57" s="5"/>
      <c r="C57" s="90" t="s">
        <v>33</v>
      </c>
      <c r="D57" s="91"/>
      <c r="E57" s="91"/>
      <c r="F57" s="91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6.5" customHeight="1" x14ac:dyDescent="0.4">
      <c r="A58" s="6"/>
      <c r="B58" s="5"/>
      <c r="C58" s="29" t="s">
        <v>35</v>
      </c>
      <c r="D58" s="30"/>
      <c r="E58" s="30"/>
      <c r="F58" s="30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6.5" customHeight="1" x14ac:dyDescent="0.4">
      <c r="A59" s="6"/>
      <c r="B59" s="5"/>
      <c r="C59" s="30" t="s">
        <v>34</v>
      </c>
      <c r="D59" s="30"/>
      <c r="E59" s="30"/>
      <c r="F59" s="30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21" customHeight="1" x14ac:dyDescent="0.5">
      <c r="A60" s="42"/>
      <c r="B60" s="24"/>
      <c r="C60" s="25"/>
      <c r="D60" s="2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21" customHeight="1" x14ac:dyDescent="0.5">
      <c r="A61" s="42"/>
      <c r="B61" s="24"/>
      <c r="C61" s="25"/>
      <c r="D61" s="2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21" customHeight="1" x14ac:dyDescent="0.5">
      <c r="A62" s="42"/>
      <c r="B62" s="24"/>
      <c r="C62" s="25"/>
      <c r="D62" s="2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21" customHeight="1" x14ac:dyDescent="0.5">
      <c r="A63" s="42"/>
      <c r="B63" s="24"/>
      <c r="C63" s="25"/>
      <c r="D63" s="2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1" customHeight="1" x14ac:dyDescent="0.5">
      <c r="A64" s="42"/>
      <c r="B64" s="24"/>
      <c r="C64" s="25"/>
      <c r="D64" s="2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1" customHeight="1" x14ac:dyDescent="0.5">
      <c r="A65" s="42"/>
      <c r="B65" s="24"/>
      <c r="C65" s="25"/>
      <c r="D65" s="2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21" customHeight="1" x14ac:dyDescent="0.5">
      <c r="A66" s="42"/>
      <c r="B66" s="24"/>
      <c r="C66" s="25"/>
      <c r="D66" s="2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21" customHeight="1" x14ac:dyDescent="0.5">
      <c r="A67" s="42"/>
      <c r="B67" s="24"/>
      <c r="C67" s="25"/>
      <c r="D67" s="2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21" customHeight="1" x14ac:dyDescent="0.5">
      <c r="A68" s="42"/>
      <c r="B68" s="24"/>
      <c r="C68" s="25"/>
      <c r="D68" s="2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1" customHeight="1" x14ac:dyDescent="0.5">
      <c r="A69" s="42"/>
      <c r="B69" s="24"/>
      <c r="C69" s="25"/>
      <c r="D69" s="2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21" customHeight="1" x14ac:dyDescent="0.5">
      <c r="A70" s="42"/>
      <c r="B70" s="24"/>
      <c r="C70" s="25"/>
      <c r="D70" s="2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21" customHeight="1" x14ac:dyDescent="0.5">
      <c r="A71" s="42"/>
      <c r="B71" s="24"/>
      <c r="C71" s="25"/>
      <c r="D71" s="2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21" customHeight="1" x14ac:dyDescent="0.5">
      <c r="A72" s="42"/>
      <c r="B72" s="24"/>
      <c r="C72" s="25"/>
      <c r="D72" s="2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21" customHeight="1" x14ac:dyDescent="0.5">
      <c r="A73" s="42"/>
      <c r="B73" s="24"/>
      <c r="C73" s="25"/>
      <c r="D73" s="2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21" customHeight="1" x14ac:dyDescent="0.5">
      <c r="A74" s="42"/>
      <c r="B74" s="24"/>
      <c r="C74" s="25"/>
      <c r="D74" s="2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21" customHeight="1" x14ac:dyDescent="0.5">
      <c r="A75" s="42"/>
      <c r="B75" s="24"/>
      <c r="C75" s="25"/>
      <c r="D75" s="2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21" customHeight="1" x14ac:dyDescent="0.5">
      <c r="A76" s="42"/>
      <c r="B76" s="24"/>
      <c r="C76" s="25"/>
      <c r="D76" s="2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21" customHeight="1" x14ac:dyDescent="0.5">
      <c r="A77" s="42"/>
      <c r="B77" s="24"/>
      <c r="C77" s="25"/>
      <c r="D77" s="2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21" customHeight="1" x14ac:dyDescent="0.5">
      <c r="A78" s="42"/>
      <c r="B78" s="24"/>
      <c r="C78" s="25"/>
      <c r="D78" s="2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21" customHeight="1" x14ac:dyDescent="0.5">
      <c r="A79" s="42"/>
      <c r="B79" s="24"/>
      <c r="C79" s="25"/>
      <c r="D79" s="2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1" customHeight="1" x14ac:dyDescent="0.5">
      <c r="A80" s="42"/>
      <c r="B80" s="24"/>
      <c r="C80" s="25"/>
      <c r="D80" s="2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1" customHeight="1" x14ac:dyDescent="0.5">
      <c r="A81" s="42"/>
      <c r="B81" s="24"/>
      <c r="C81" s="25"/>
      <c r="D81" s="2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21" customHeight="1" x14ac:dyDescent="0.5">
      <c r="A82" s="42"/>
      <c r="B82" s="24"/>
      <c r="C82" s="25"/>
      <c r="D82" s="2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21" customHeight="1" x14ac:dyDescent="0.5">
      <c r="A83" s="42"/>
      <c r="B83" s="24"/>
      <c r="C83" s="25"/>
      <c r="D83" s="2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21" customHeight="1" x14ac:dyDescent="0.5">
      <c r="A84" s="42"/>
      <c r="B84" s="24"/>
      <c r="C84" s="25"/>
      <c r="D84" s="2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21" customHeight="1" x14ac:dyDescent="0.5">
      <c r="A85" s="42"/>
      <c r="B85" s="24"/>
      <c r="C85" s="25"/>
      <c r="D85" s="2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21" customHeight="1" x14ac:dyDescent="0.5">
      <c r="A86" s="42"/>
      <c r="B86" s="24"/>
      <c r="C86" s="25"/>
      <c r="D86" s="2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21" customHeight="1" x14ac:dyDescent="0.5">
      <c r="A87" s="42"/>
      <c r="B87" s="24"/>
      <c r="C87" s="25"/>
      <c r="D87" s="2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21" customHeight="1" x14ac:dyDescent="0.5">
      <c r="A88" s="42"/>
      <c r="B88" s="24"/>
      <c r="C88" s="25"/>
      <c r="D88" s="2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21" customHeight="1" x14ac:dyDescent="0.5">
      <c r="A89" s="42"/>
      <c r="B89" s="24"/>
      <c r="C89" s="25"/>
      <c r="D89" s="2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21" customHeight="1" x14ac:dyDescent="0.5">
      <c r="A90" s="42"/>
      <c r="B90" s="24"/>
      <c r="C90" s="25"/>
      <c r="D90" s="2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21" customHeight="1" x14ac:dyDescent="0.5">
      <c r="A91" s="42"/>
      <c r="B91" s="24"/>
      <c r="C91" s="25"/>
      <c r="D91" s="2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21" customHeight="1" x14ac:dyDescent="0.5">
      <c r="A92" s="42"/>
      <c r="B92" s="24"/>
      <c r="C92" s="25"/>
      <c r="D92" s="2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21" customHeight="1" x14ac:dyDescent="0.5">
      <c r="A93" s="42"/>
      <c r="B93" s="24"/>
      <c r="C93" s="25"/>
      <c r="D93" s="2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21" customHeight="1" x14ac:dyDescent="0.5">
      <c r="A94" s="42"/>
      <c r="B94" s="24"/>
      <c r="C94" s="25"/>
      <c r="D94" s="2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21" customHeight="1" x14ac:dyDescent="0.5">
      <c r="A95" s="42"/>
      <c r="B95" s="24"/>
      <c r="C95" s="25"/>
      <c r="D95" s="2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21" customHeight="1" x14ac:dyDescent="0.5">
      <c r="A96" s="42"/>
      <c r="B96" s="24"/>
      <c r="C96" s="25"/>
      <c r="D96" s="2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21" customHeight="1" x14ac:dyDescent="0.5">
      <c r="A97" s="42"/>
      <c r="B97" s="24"/>
      <c r="C97" s="25"/>
      <c r="D97" s="2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21" customHeight="1" x14ac:dyDescent="0.5">
      <c r="A98" s="42"/>
      <c r="B98" s="24"/>
      <c r="C98" s="25"/>
      <c r="D98" s="2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21" customHeight="1" x14ac:dyDescent="0.5">
      <c r="A99" s="42"/>
      <c r="B99" s="24"/>
      <c r="C99" s="25"/>
      <c r="D99" s="2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21" customHeight="1" x14ac:dyDescent="0.5">
      <c r="A100" s="42"/>
      <c r="B100" s="24"/>
      <c r="C100" s="25"/>
      <c r="D100" s="2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21" customHeight="1" x14ac:dyDescent="0.5">
      <c r="A101" s="42"/>
      <c r="B101" s="24"/>
      <c r="C101" s="25"/>
      <c r="D101" s="2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21" customHeight="1" x14ac:dyDescent="0.5">
      <c r="A102" s="42"/>
      <c r="B102" s="24"/>
      <c r="C102" s="25"/>
      <c r="D102" s="2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21" customHeight="1" x14ac:dyDescent="0.5">
      <c r="A103" s="42"/>
      <c r="B103" s="24"/>
      <c r="C103" s="25"/>
      <c r="D103" s="2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21" customHeight="1" x14ac:dyDescent="0.5">
      <c r="A104" s="42"/>
      <c r="B104" s="24"/>
      <c r="C104" s="25"/>
      <c r="D104" s="2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21" customHeight="1" x14ac:dyDescent="0.5">
      <c r="A105" s="42"/>
      <c r="B105" s="24"/>
      <c r="C105" s="25"/>
      <c r="D105" s="2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21" customHeight="1" x14ac:dyDescent="0.5">
      <c r="A106" s="42"/>
      <c r="B106" s="24"/>
      <c r="C106" s="25"/>
      <c r="D106" s="2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21" customHeight="1" x14ac:dyDescent="0.5">
      <c r="A107" s="42"/>
      <c r="B107" s="24"/>
      <c r="C107" s="25"/>
      <c r="D107" s="2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21" customHeight="1" x14ac:dyDescent="0.5">
      <c r="A108" s="42"/>
      <c r="B108" s="24"/>
      <c r="C108" s="25"/>
      <c r="D108" s="2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21" customHeight="1" x14ac:dyDescent="0.5">
      <c r="A109" s="42"/>
      <c r="B109" s="24"/>
      <c r="C109" s="25"/>
      <c r="D109" s="2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21" customHeight="1" x14ac:dyDescent="0.5">
      <c r="A110" s="42"/>
      <c r="B110" s="24"/>
      <c r="C110" s="25"/>
      <c r="D110" s="2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21" customHeight="1" x14ac:dyDescent="0.5">
      <c r="A111" s="42"/>
      <c r="B111" s="24"/>
      <c r="C111" s="25"/>
      <c r="D111" s="2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21" customHeight="1" x14ac:dyDescent="0.5">
      <c r="A112" s="42"/>
      <c r="B112" s="24"/>
      <c r="C112" s="25"/>
      <c r="D112" s="2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21" customHeight="1" x14ac:dyDescent="0.5">
      <c r="A113" s="42"/>
      <c r="B113" s="24"/>
      <c r="C113" s="25"/>
      <c r="D113" s="2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21" customHeight="1" x14ac:dyDescent="0.5">
      <c r="A114" s="42"/>
      <c r="B114" s="24"/>
      <c r="C114" s="25"/>
      <c r="D114" s="2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21" customHeight="1" x14ac:dyDescent="0.5">
      <c r="A115" s="42"/>
      <c r="B115" s="24"/>
      <c r="C115" s="25"/>
      <c r="D115" s="2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21" customHeight="1" x14ac:dyDescent="0.5">
      <c r="A116" s="42"/>
      <c r="B116" s="24"/>
      <c r="C116" s="25"/>
      <c r="D116" s="2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21" customHeight="1" x14ac:dyDescent="0.5">
      <c r="A117" s="42"/>
      <c r="B117" s="24"/>
      <c r="C117" s="25"/>
      <c r="D117" s="2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21" customHeight="1" x14ac:dyDescent="0.5">
      <c r="A118" s="42"/>
      <c r="B118" s="24"/>
      <c r="C118" s="25"/>
      <c r="D118" s="2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21" customHeight="1" x14ac:dyDescent="0.5">
      <c r="A119" s="42"/>
      <c r="B119" s="24"/>
      <c r="C119" s="25"/>
      <c r="D119" s="2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21" customHeight="1" x14ac:dyDescent="0.5">
      <c r="A120" s="42"/>
      <c r="B120" s="24"/>
      <c r="C120" s="25"/>
      <c r="D120" s="2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21" customHeight="1" x14ac:dyDescent="0.5">
      <c r="A121" s="42"/>
      <c r="B121" s="24"/>
      <c r="C121" s="25"/>
      <c r="D121" s="2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21" customHeight="1" x14ac:dyDescent="0.5">
      <c r="A122" s="42"/>
      <c r="B122" s="24"/>
      <c r="C122" s="25"/>
      <c r="D122" s="2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21" customHeight="1" x14ac:dyDescent="0.5">
      <c r="A123" s="42"/>
      <c r="B123" s="24"/>
      <c r="C123" s="25"/>
      <c r="D123" s="2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21" customHeight="1" x14ac:dyDescent="0.5">
      <c r="A124" s="42"/>
      <c r="B124" s="24"/>
      <c r="C124" s="25"/>
      <c r="D124" s="2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21" customHeight="1" x14ac:dyDescent="0.5">
      <c r="A125" s="42"/>
      <c r="B125" s="24"/>
      <c r="C125" s="25"/>
      <c r="D125" s="2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21" customHeight="1" x14ac:dyDescent="0.5">
      <c r="A126" s="42"/>
      <c r="B126" s="24"/>
      <c r="C126" s="25"/>
      <c r="D126" s="2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21" customHeight="1" x14ac:dyDescent="0.5">
      <c r="A127" s="42"/>
      <c r="B127" s="24"/>
      <c r="C127" s="25"/>
      <c r="D127" s="2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21" customHeight="1" x14ac:dyDescent="0.5">
      <c r="A128" s="42"/>
      <c r="B128" s="24"/>
      <c r="C128" s="25"/>
      <c r="D128" s="2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21" customHeight="1" x14ac:dyDescent="0.5">
      <c r="A129" s="42"/>
      <c r="B129" s="24"/>
      <c r="C129" s="25"/>
      <c r="D129" s="2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21" customHeight="1" x14ac:dyDescent="0.5">
      <c r="A130" s="42"/>
      <c r="B130" s="24"/>
      <c r="C130" s="25"/>
      <c r="D130" s="2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21" customHeight="1" x14ac:dyDescent="0.5">
      <c r="A131" s="42"/>
      <c r="B131" s="24"/>
      <c r="C131" s="25"/>
      <c r="D131" s="2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21" customHeight="1" x14ac:dyDescent="0.5">
      <c r="A132" s="42"/>
      <c r="B132" s="24"/>
      <c r="C132" s="25"/>
      <c r="D132" s="2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21" customHeight="1" x14ac:dyDescent="0.5">
      <c r="A133" s="42"/>
      <c r="B133" s="24"/>
      <c r="C133" s="25"/>
      <c r="D133" s="2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21" customHeight="1" x14ac:dyDescent="0.5">
      <c r="A134" s="42"/>
      <c r="B134" s="24"/>
      <c r="C134" s="25"/>
      <c r="D134" s="2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21" customHeight="1" x14ac:dyDescent="0.5">
      <c r="A135" s="42"/>
      <c r="B135" s="24"/>
      <c r="C135" s="25"/>
      <c r="D135" s="2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21" customHeight="1" x14ac:dyDescent="0.5">
      <c r="A136" s="42"/>
      <c r="B136" s="24"/>
      <c r="C136" s="25"/>
      <c r="D136" s="2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21" customHeight="1" x14ac:dyDescent="0.5">
      <c r="A137" s="42"/>
      <c r="B137" s="24"/>
      <c r="C137" s="25"/>
      <c r="D137" s="2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21" customHeight="1" x14ac:dyDescent="0.5">
      <c r="A138" s="42"/>
      <c r="B138" s="24"/>
      <c r="C138" s="25"/>
      <c r="D138" s="2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21" customHeight="1" x14ac:dyDescent="0.5">
      <c r="A139" s="42"/>
      <c r="B139" s="24"/>
      <c r="C139" s="25"/>
      <c r="D139" s="2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21" customHeight="1" x14ac:dyDescent="0.5">
      <c r="A140" s="42"/>
      <c r="B140" s="24"/>
      <c r="C140" s="25"/>
      <c r="D140" s="2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21" customHeight="1" x14ac:dyDescent="0.5">
      <c r="A141" s="42"/>
      <c r="B141" s="24"/>
      <c r="C141" s="25"/>
      <c r="D141" s="2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21" customHeight="1" x14ac:dyDescent="0.5">
      <c r="A142" s="42"/>
      <c r="B142" s="24"/>
      <c r="C142" s="25"/>
      <c r="D142" s="2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21" customHeight="1" x14ac:dyDescent="0.5">
      <c r="A143" s="42"/>
      <c r="B143" s="24"/>
      <c r="C143" s="25"/>
      <c r="D143" s="2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21" customHeight="1" x14ac:dyDescent="0.5">
      <c r="A144" s="42"/>
      <c r="B144" s="24"/>
      <c r="C144" s="25"/>
      <c r="D144" s="2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21" customHeight="1" x14ac:dyDescent="0.5">
      <c r="A145" s="42"/>
      <c r="B145" s="24"/>
      <c r="C145" s="25"/>
      <c r="D145" s="2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21" customHeight="1" x14ac:dyDescent="0.5">
      <c r="A146" s="42"/>
      <c r="B146" s="24"/>
      <c r="C146" s="25"/>
      <c r="D146" s="2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21" customHeight="1" x14ac:dyDescent="0.5">
      <c r="A147" s="42"/>
      <c r="B147" s="24"/>
      <c r="C147" s="25"/>
      <c r="D147" s="2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21" customHeight="1" x14ac:dyDescent="0.5">
      <c r="A148" s="42"/>
      <c r="B148" s="24"/>
      <c r="C148" s="25"/>
      <c r="D148" s="2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21" customHeight="1" x14ac:dyDescent="0.5">
      <c r="A149" s="42"/>
      <c r="B149" s="24"/>
      <c r="C149" s="25"/>
      <c r="D149" s="2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21" customHeight="1" x14ac:dyDescent="0.5">
      <c r="A150" s="42"/>
      <c r="B150" s="24"/>
      <c r="C150" s="25"/>
      <c r="D150" s="2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21" customHeight="1" x14ac:dyDescent="0.5">
      <c r="A151" s="42"/>
      <c r="B151" s="24"/>
      <c r="C151" s="25"/>
      <c r="D151" s="2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21" customHeight="1" x14ac:dyDescent="0.5">
      <c r="A152" s="42"/>
      <c r="B152" s="24"/>
      <c r="C152" s="25"/>
      <c r="D152" s="2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21" customHeight="1" x14ac:dyDescent="0.5">
      <c r="A153" s="42"/>
      <c r="B153" s="24"/>
      <c r="C153" s="25"/>
      <c r="D153" s="2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21" customHeight="1" x14ac:dyDescent="0.5">
      <c r="A154" s="42"/>
      <c r="B154" s="24"/>
      <c r="C154" s="25"/>
      <c r="D154" s="2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21" customHeight="1" x14ac:dyDescent="0.5">
      <c r="A155" s="42"/>
      <c r="B155" s="24"/>
      <c r="C155" s="25"/>
      <c r="D155" s="2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21" customHeight="1" x14ac:dyDescent="0.5">
      <c r="A156" s="42"/>
      <c r="B156" s="24"/>
      <c r="C156" s="25"/>
      <c r="D156" s="2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21" customHeight="1" x14ac:dyDescent="0.5">
      <c r="A157" s="42"/>
      <c r="B157" s="24"/>
      <c r="C157" s="25"/>
      <c r="D157" s="2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21" customHeight="1" x14ac:dyDescent="0.5">
      <c r="A158" s="42"/>
      <c r="B158" s="24"/>
      <c r="C158" s="25"/>
      <c r="D158" s="2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21" customHeight="1" x14ac:dyDescent="0.5">
      <c r="A159" s="42"/>
      <c r="B159" s="24"/>
      <c r="C159" s="25"/>
      <c r="D159" s="2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21" customHeight="1" x14ac:dyDescent="0.5">
      <c r="A160" s="42"/>
      <c r="B160" s="24"/>
      <c r="C160" s="25"/>
      <c r="D160" s="2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21" customHeight="1" x14ac:dyDescent="0.5">
      <c r="A161" s="42"/>
      <c r="B161" s="24"/>
      <c r="C161" s="25"/>
      <c r="D161" s="2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21" customHeight="1" x14ac:dyDescent="0.5">
      <c r="A162" s="42"/>
      <c r="B162" s="24"/>
      <c r="C162" s="25"/>
      <c r="D162" s="2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21" customHeight="1" x14ac:dyDescent="0.5">
      <c r="A163" s="42"/>
      <c r="B163" s="24"/>
      <c r="C163" s="25"/>
      <c r="D163" s="2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21" customHeight="1" x14ac:dyDescent="0.5">
      <c r="A164" s="42"/>
      <c r="B164" s="24"/>
      <c r="C164" s="25"/>
      <c r="D164" s="2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21" customHeight="1" x14ac:dyDescent="0.5">
      <c r="A165" s="42"/>
      <c r="B165" s="24"/>
      <c r="C165" s="25"/>
      <c r="D165" s="2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21" customHeight="1" x14ac:dyDescent="0.5">
      <c r="A166" s="42"/>
      <c r="B166" s="24"/>
      <c r="C166" s="25"/>
      <c r="D166" s="2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21" customHeight="1" x14ac:dyDescent="0.5">
      <c r="A167" s="42"/>
      <c r="B167" s="24"/>
      <c r="C167" s="25"/>
      <c r="D167" s="2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21" customHeight="1" x14ac:dyDescent="0.5">
      <c r="A168" s="42"/>
      <c r="B168" s="24"/>
      <c r="C168" s="25"/>
      <c r="D168" s="2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21" customHeight="1" x14ac:dyDescent="0.5">
      <c r="A169" s="42"/>
      <c r="B169" s="24"/>
      <c r="C169" s="25"/>
      <c r="D169" s="2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21" customHeight="1" x14ac:dyDescent="0.5">
      <c r="A170" s="42"/>
      <c r="B170" s="24"/>
      <c r="C170" s="25"/>
      <c r="D170" s="2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21" customHeight="1" x14ac:dyDescent="0.5">
      <c r="A171" s="42"/>
      <c r="B171" s="24"/>
      <c r="C171" s="25"/>
      <c r="D171" s="2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21" customHeight="1" x14ac:dyDescent="0.5">
      <c r="A172" s="42"/>
      <c r="B172" s="24"/>
      <c r="C172" s="25"/>
      <c r="D172" s="2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21" customHeight="1" x14ac:dyDescent="0.5">
      <c r="A173" s="42"/>
      <c r="B173" s="24"/>
      <c r="C173" s="25"/>
      <c r="D173" s="2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21" customHeight="1" x14ac:dyDescent="0.5">
      <c r="A174" s="42"/>
      <c r="B174" s="24"/>
      <c r="C174" s="25"/>
      <c r="D174" s="2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21" customHeight="1" x14ac:dyDescent="0.5">
      <c r="A175" s="42"/>
      <c r="B175" s="24"/>
      <c r="C175" s="25"/>
      <c r="D175" s="2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21" customHeight="1" x14ac:dyDescent="0.5">
      <c r="A176" s="42"/>
      <c r="B176" s="24"/>
      <c r="C176" s="25"/>
      <c r="D176" s="2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21" customHeight="1" x14ac:dyDescent="0.5">
      <c r="A177" s="42"/>
      <c r="B177" s="24"/>
      <c r="C177" s="25"/>
      <c r="D177" s="2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21" customHeight="1" x14ac:dyDescent="0.5">
      <c r="A178" s="42"/>
      <c r="B178" s="24"/>
      <c r="C178" s="25"/>
      <c r="D178" s="2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21" customHeight="1" x14ac:dyDescent="0.5">
      <c r="A179" s="42"/>
      <c r="B179" s="24"/>
      <c r="C179" s="25"/>
      <c r="D179" s="2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21" customHeight="1" x14ac:dyDescent="0.5">
      <c r="A180" s="42"/>
      <c r="B180" s="24"/>
      <c r="C180" s="25"/>
      <c r="D180" s="2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21" customHeight="1" x14ac:dyDescent="0.5">
      <c r="A181" s="42"/>
      <c r="B181" s="24"/>
      <c r="C181" s="25"/>
      <c r="D181" s="2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21" customHeight="1" x14ac:dyDescent="0.5">
      <c r="A182" s="42"/>
      <c r="B182" s="24"/>
      <c r="C182" s="25"/>
      <c r="D182" s="2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21" customHeight="1" x14ac:dyDescent="0.5">
      <c r="A183" s="42"/>
      <c r="B183" s="24"/>
      <c r="C183" s="25"/>
      <c r="D183" s="2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21" customHeight="1" x14ac:dyDescent="0.5">
      <c r="A184" s="42"/>
      <c r="B184" s="24"/>
      <c r="C184" s="25"/>
      <c r="D184" s="2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21" customHeight="1" x14ac:dyDescent="0.5">
      <c r="A185" s="42"/>
      <c r="B185" s="24"/>
      <c r="C185" s="25"/>
      <c r="D185" s="2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21" customHeight="1" x14ac:dyDescent="0.5">
      <c r="A186" s="42"/>
      <c r="B186" s="24"/>
      <c r="C186" s="25"/>
      <c r="D186" s="2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21" customHeight="1" x14ac:dyDescent="0.5">
      <c r="A187" s="42"/>
      <c r="B187" s="24"/>
      <c r="C187" s="25"/>
      <c r="D187" s="2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21" customHeight="1" x14ac:dyDescent="0.5">
      <c r="A188" s="42"/>
      <c r="B188" s="24"/>
      <c r="C188" s="25"/>
      <c r="D188" s="2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21" customHeight="1" x14ac:dyDescent="0.5">
      <c r="A189" s="42"/>
      <c r="B189" s="24"/>
      <c r="C189" s="25"/>
      <c r="D189" s="2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21" customHeight="1" x14ac:dyDescent="0.5">
      <c r="A190" s="42"/>
      <c r="B190" s="24"/>
      <c r="C190" s="25"/>
      <c r="D190" s="2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21" customHeight="1" x14ac:dyDescent="0.5">
      <c r="A191" s="42"/>
      <c r="B191" s="24"/>
      <c r="C191" s="25"/>
      <c r="D191" s="2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21" customHeight="1" x14ac:dyDescent="0.5">
      <c r="A192" s="42"/>
      <c r="B192" s="24"/>
      <c r="C192" s="25"/>
      <c r="D192" s="2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21" customHeight="1" x14ac:dyDescent="0.5">
      <c r="A193" s="42"/>
      <c r="B193" s="24"/>
      <c r="C193" s="25"/>
      <c r="D193" s="2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21" customHeight="1" x14ac:dyDescent="0.5">
      <c r="A194" s="42"/>
      <c r="B194" s="24"/>
      <c r="C194" s="25"/>
      <c r="D194" s="2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21" customHeight="1" x14ac:dyDescent="0.5">
      <c r="A195" s="42"/>
      <c r="B195" s="24"/>
      <c r="C195" s="25"/>
      <c r="D195" s="2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21" customHeight="1" x14ac:dyDescent="0.5">
      <c r="A196" s="42"/>
      <c r="B196" s="24"/>
      <c r="C196" s="25"/>
      <c r="D196" s="2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21" customHeight="1" x14ac:dyDescent="0.5">
      <c r="A197" s="42"/>
      <c r="B197" s="24"/>
      <c r="C197" s="25"/>
      <c r="D197" s="2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21" customHeight="1" x14ac:dyDescent="0.5">
      <c r="A198" s="42"/>
      <c r="B198" s="24"/>
      <c r="C198" s="25"/>
      <c r="D198" s="2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21" customHeight="1" x14ac:dyDescent="0.5">
      <c r="A199" s="42"/>
      <c r="B199" s="24"/>
      <c r="C199" s="25"/>
      <c r="D199" s="2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21" customHeight="1" x14ac:dyDescent="0.5">
      <c r="A200" s="42"/>
      <c r="B200" s="24"/>
      <c r="C200" s="25"/>
      <c r="D200" s="2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21" customHeight="1" x14ac:dyDescent="0.5">
      <c r="A201" s="42"/>
      <c r="B201" s="24"/>
      <c r="C201" s="25"/>
      <c r="D201" s="2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21" customHeight="1" x14ac:dyDescent="0.5">
      <c r="A202" s="42"/>
      <c r="B202" s="24"/>
      <c r="C202" s="25"/>
      <c r="D202" s="2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21" customHeight="1" x14ac:dyDescent="0.5">
      <c r="A203" s="42"/>
      <c r="B203" s="24"/>
      <c r="C203" s="25"/>
      <c r="D203" s="2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21" customHeight="1" x14ac:dyDescent="0.5">
      <c r="A204" s="42"/>
      <c r="B204" s="24"/>
      <c r="C204" s="25"/>
      <c r="D204" s="2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21" customHeight="1" x14ac:dyDescent="0.5">
      <c r="A205" s="42"/>
      <c r="B205" s="24"/>
      <c r="C205" s="25"/>
      <c r="D205" s="2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21" customHeight="1" x14ac:dyDescent="0.5">
      <c r="A206" s="42"/>
      <c r="B206" s="24"/>
      <c r="C206" s="25"/>
      <c r="D206" s="2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21" customHeight="1" x14ac:dyDescent="0.5">
      <c r="A207" s="42"/>
      <c r="B207" s="24"/>
      <c r="C207" s="25"/>
      <c r="D207" s="2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21" customHeight="1" x14ac:dyDescent="0.5">
      <c r="A208" s="42"/>
      <c r="B208" s="24"/>
      <c r="C208" s="25"/>
      <c r="D208" s="2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21" customHeight="1" x14ac:dyDescent="0.5">
      <c r="A209" s="42"/>
      <c r="B209" s="24"/>
      <c r="C209" s="25"/>
      <c r="D209" s="2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21" customHeight="1" x14ac:dyDescent="0.5">
      <c r="A210" s="42"/>
      <c r="B210" s="24"/>
      <c r="C210" s="25"/>
      <c r="D210" s="2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21" customHeight="1" x14ac:dyDescent="0.5">
      <c r="A211" s="42"/>
      <c r="B211" s="24"/>
      <c r="C211" s="25"/>
      <c r="D211" s="2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21" customHeight="1" x14ac:dyDescent="0.5">
      <c r="A212" s="42"/>
      <c r="B212" s="24"/>
      <c r="C212" s="25"/>
      <c r="D212" s="2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21" customHeight="1" x14ac:dyDescent="0.5">
      <c r="A213" s="42"/>
      <c r="B213" s="24"/>
      <c r="C213" s="25"/>
      <c r="D213" s="2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21" customHeight="1" x14ac:dyDescent="0.5">
      <c r="A214" s="42"/>
      <c r="B214" s="24"/>
      <c r="C214" s="25"/>
      <c r="D214" s="2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21" customHeight="1" x14ac:dyDescent="0.5">
      <c r="A215" s="42"/>
      <c r="B215" s="24"/>
      <c r="C215" s="25"/>
      <c r="D215" s="2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21" customHeight="1" x14ac:dyDescent="0.5">
      <c r="A216" s="42"/>
      <c r="B216" s="24"/>
      <c r="C216" s="25"/>
      <c r="D216" s="2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21" customHeight="1" x14ac:dyDescent="0.5">
      <c r="A217" s="42"/>
      <c r="B217" s="24"/>
      <c r="C217" s="25"/>
      <c r="D217" s="2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21" customHeight="1" x14ac:dyDescent="0.5">
      <c r="A218" s="42"/>
      <c r="B218" s="24"/>
      <c r="C218" s="25"/>
      <c r="D218" s="2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21" customHeight="1" x14ac:dyDescent="0.5">
      <c r="A219" s="42"/>
      <c r="B219" s="24"/>
      <c r="C219" s="25"/>
      <c r="D219" s="2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21" customHeight="1" x14ac:dyDescent="0.5">
      <c r="A220" s="42"/>
      <c r="B220" s="24"/>
      <c r="C220" s="25"/>
      <c r="D220" s="2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21" customHeight="1" x14ac:dyDescent="0.5">
      <c r="A221" s="42"/>
      <c r="B221" s="24"/>
      <c r="C221" s="25"/>
      <c r="D221" s="2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21" customHeight="1" x14ac:dyDescent="0.5">
      <c r="A222" s="42"/>
      <c r="B222" s="24"/>
      <c r="C222" s="25"/>
      <c r="D222" s="2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21" customHeight="1" x14ac:dyDescent="0.5">
      <c r="A223" s="42"/>
      <c r="B223" s="24"/>
      <c r="C223" s="25"/>
      <c r="D223" s="2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21" customHeight="1" x14ac:dyDescent="0.5">
      <c r="A224" s="42"/>
      <c r="B224" s="24"/>
      <c r="C224" s="25"/>
      <c r="D224" s="2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21" customHeight="1" x14ac:dyDescent="0.5">
      <c r="A225" s="42"/>
      <c r="B225" s="24"/>
      <c r="C225" s="25"/>
      <c r="D225" s="2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21" customHeight="1" x14ac:dyDescent="0.5">
      <c r="A226" s="42"/>
      <c r="B226" s="24"/>
      <c r="C226" s="25"/>
      <c r="D226" s="2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21" customHeight="1" x14ac:dyDescent="0.5">
      <c r="A227" s="42"/>
      <c r="B227" s="24"/>
      <c r="C227" s="25"/>
      <c r="D227" s="2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21" customHeight="1" x14ac:dyDescent="0.5">
      <c r="A228" s="42"/>
      <c r="B228" s="24"/>
      <c r="C228" s="25"/>
      <c r="D228" s="2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21" customHeight="1" x14ac:dyDescent="0.5">
      <c r="A229" s="42"/>
      <c r="B229" s="24"/>
      <c r="C229" s="25"/>
      <c r="D229" s="2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21" customHeight="1" x14ac:dyDescent="0.5">
      <c r="A230" s="42"/>
      <c r="B230" s="24"/>
      <c r="C230" s="25"/>
      <c r="D230" s="2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21" customHeight="1" x14ac:dyDescent="0.5">
      <c r="A231" s="42"/>
      <c r="B231" s="24"/>
      <c r="C231" s="25"/>
      <c r="D231" s="2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21" customHeight="1" x14ac:dyDescent="0.5">
      <c r="A232" s="42"/>
      <c r="B232" s="24"/>
      <c r="C232" s="25"/>
      <c r="D232" s="2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21" customHeight="1" x14ac:dyDescent="0.5">
      <c r="A233" s="42"/>
      <c r="B233" s="24"/>
      <c r="C233" s="25"/>
      <c r="D233" s="2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21" customHeight="1" x14ac:dyDescent="0.5">
      <c r="A234" s="42"/>
      <c r="B234" s="24"/>
      <c r="C234" s="25"/>
      <c r="D234" s="2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21" customHeight="1" x14ac:dyDescent="0.5">
      <c r="A235" s="42"/>
      <c r="B235" s="24"/>
      <c r="C235" s="25"/>
      <c r="D235" s="2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21" customHeight="1" x14ac:dyDescent="0.5">
      <c r="A236" s="42"/>
      <c r="B236" s="24"/>
      <c r="C236" s="25"/>
      <c r="D236" s="2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21" customHeight="1" x14ac:dyDescent="0.5">
      <c r="A237" s="42"/>
      <c r="B237" s="24"/>
      <c r="C237" s="25"/>
      <c r="D237" s="2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21" customHeight="1" x14ac:dyDescent="0.5">
      <c r="A238" s="42"/>
      <c r="B238" s="24"/>
      <c r="C238" s="25"/>
      <c r="D238" s="2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21" customHeight="1" x14ac:dyDescent="0.5">
      <c r="A239" s="42"/>
      <c r="B239" s="24"/>
      <c r="C239" s="25"/>
      <c r="D239" s="2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21" customHeight="1" x14ac:dyDescent="0.5">
      <c r="A240" s="42"/>
      <c r="B240" s="24"/>
      <c r="C240" s="25"/>
      <c r="D240" s="2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21" customHeight="1" x14ac:dyDescent="0.5">
      <c r="A241" s="42"/>
      <c r="B241" s="24"/>
      <c r="C241" s="25"/>
      <c r="D241" s="2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21" customHeight="1" x14ac:dyDescent="0.5">
      <c r="A242" s="42"/>
      <c r="B242" s="24"/>
      <c r="C242" s="25"/>
      <c r="D242" s="2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21" customHeight="1" x14ac:dyDescent="0.5">
      <c r="A243" s="42"/>
      <c r="B243" s="24"/>
      <c r="C243" s="25"/>
      <c r="D243" s="2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21" customHeight="1" x14ac:dyDescent="0.5">
      <c r="A244" s="42"/>
      <c r="B244" s="24"/>
      <c r="C244" s="25"/>
      <c r="D244" s="2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21" customHeight="1" x14ac:dyDescent="0.5">
      <c r="A245" s="42"/>
      <c r="B245" s="24"/>
      <c r="C245" s="25"/>
      <c r="D245" s="2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21" customHeight="1" x14ac:dyDescent="0.5">
      <c r="A246" s="42"/>
      <c r="B246" s="24"/>
      <c r="C246" s="25"/>
      <c r="D246" s="2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21" customHeight="1" x14ac:dyDescent="0.5">
      <c r="A247" s="42"/>
      <c r="B247" s="24"/>
      <c r="C247" s="25"/>
      <c r="D247" s="2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21" customHeight="1" x14ac:dyDescent="0.5">
      <c r="A248" s="42"/>
      <c r="B248" s="24"/>
      <c r="C248" s="25"/>
      <c r="D248" s="2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21" customHeight="1" x14ac:dyDescent="0.5">
      <c r="A249" s="42"/>
      <c r="B249" s="24"/>
      <c r="C249" s="25"/>
      <c r="D249" s="2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21" customHeight="1" x14ac:dyDescent="0.5">
      <c r="A250" s="42"/>
      <c r="B250" s="24"/>
      <c r="C250" s="25"/>
      <c r="D250" s="2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21" customHeight="1" x14ac:dyDescent="0.5">
      <c r="A251" s="42"/>
      <c r="B251" s="24"/>
      <c r="C251" s="25"/>
      <c r="D251" s="2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21" customHeight="1" x14ac:dyDescent="0.5">
      <c r="A252" s="42"/>
      <c r="B252" s="24"/>
      <c r="C252" s="25"/>
      <c r="D252" s="2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21" customHeight="1" x14ac:dyDescent="0.5">
      <c r="A253" s="42"/>
      <c r="B253" s="24"/>
      <c r="C253" s="25"/>
      <c r="D253" s="2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21" customHeight="1" x14ac:dyDescent="0.5">
      <c r="A254" s="42"/>
      <c r="B254" s="24"/>
      <c r="C254" s="25"/>
      <c r="D254" s="2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21" customHeight="1" x14ac:dyDescent="0.5">
      <c r="A255" s="42"/>
      <c r="B255" s="24"/>
      <c r="C255" s="25"/>
      <c r="D255" s="2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21" customHeight="1" x14ac:dyDescent="0.5">
      <c r="A256" s="42"/>
      <c r="B256" s="24"/>
      <c r="C256" s="25"/>
      <c r="D256" s="2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21" customHeight="1" x14ac:dyDescent="0.5">
      <c r="A257" s="42"/>
      <c r="B257" s="24"/>
      <c r="C257" s="25"/>
      <c r="D257" s="2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21" customHeight="1" x14ac:dyDescent="0.5">
      <c r="A258" s="42"/>
      <c r="B258" s="24"/>
      <c r="C258" s="25"/>
      <c r="D258" s="2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21" customHeight="1" x14ac:dyDescent="0.5">
      <c r="A259" s="42"/>
      <c r="B259" s="24"/>
      <c r="C259" s="25"/>
      <c r="D259" s="2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</sheetData>
  <mergeCells count="5">
    <mergeCell ref="A2:H2"/>
    <mergeCell ref="B16:D16"/>
    <mergeCell ref="C57:F57"/>
    <mergeCell ref="G17:G18"/>
    <mergeCell ref="H17:H18"/>
  </mergeCells>
  <hyperlinks>
    <hyperlink ref="D11" r:id="rId1" xr:uid="{00000000-0004-0000-0000-000000000000}"/>
  </hyperlinks>
  <pageMargins left="0.25" right="0.25" top="0.75" bottom="0.75" header="0.3" footer="0.3"/>
  <pageSetup paperSize="9" scale="5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2022-11-29T06:23:24Z</cp:lastPrinted>
  <dcterms:created xsi:type="dcterms:W3CDTF">2015-07-21T01:54:00Z</dcterms:created>
  <dcterms:modified xsi:type="dcterms:W3CDTF">2022-11-29T06:39:00Z</dcterms:modified>
</cp:coreProperties>
</file>