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8_{12C321F5-6CF5-422B-B471-B8955356FE80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Quotation TTR 011-65" sheetId="1" r:id="rId1"/>
    <sheet name="Quotation TTR 011-65 (2)" sheetId="2" r:id="rId2"/>
  </sheets>
  <definedNames>
    <definedName name="_xlnm.Print_Area" localSheetId="0">'Quotation TTR 011-65'!$A$1:$H$38</definedName>
    <definedName name="_xlnm.Print_Area" localSheetId="1">'Quotation TTR 011-65 (2)'!$A$1:$H$44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8" i="2" l="1"/>
  <c r="H19" i="2"/>
  <c r="H20" i="2"/>
  <c r="H21" i="2"/>
  <c r="H22" i="2"/>
  <c r="H17" i="2"/>
  <c r="H18" i="1"/>
  <c r="H17" i="1"/>
  <c r="K17" i="1"/>
  <c r="M17" i="1" s="1"/>
  <c r="K21" i="1"/>
  <c r="H30" i="2" l="1"/>
  <c r="H23" i="1"/>
  <c r="H24" i="1" s="1"/>
  <c r="H25" i="1" s="1"/>
  <c r="H31" i="2" l="1"/>
  <c r="H32" i="2" s="1"/>
</calcChain>
</file>

<file path=xl/sharedStrings.xml><?xml version="1.0" encoding="utf-8"?>
<sst xmlns="http://schemas.openxmlformats.org/spreadsheetml/2006/main" count="121" uniqueCount="63">
  <si>
    <t>QUOTATION</t>
  </si>
  <si>
    <t>Quotation No</t>
  </si>
  <si>
    <t>:</t>
  </si>
  <si>
    <t xml:space="preserve">           Date    : </t>
  </si>
  <si>
    <t>To</t>
  </si>
  <si>
    <t>KS Sea Port Company Limited</t>
  </si>
  <si>
    <t>Tax ID. 0905559002358 Branch No. 00002</t>
  </si>
  <si>
    <t xml:space="preserve">3770 Sukhumwit Road, Bang Na Tai, Bang Na, </t>
  </si>
  <si>
    <t>Bangkok 10260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</si>
  <si>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</si>
  <si>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</si>
  <si>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</si>
  <si>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</si>
  <si>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</si>
  <si>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</si>
  <si>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</si>
  <si>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</si>
  <si>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</si>
  <si>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</si>
  <si>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</si>
  <si>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</si>
  <si>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</si>
  <si>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</si>
  <si>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</si>
  <si>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</si>
  <si>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</si>
  <si>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</si>
  <si>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</si>
  <si>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</si>
  <si>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</si>
  <si>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</si>
  <si>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</si>
  <si>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</si>
  <si>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</si>
  <si>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</si>
  <si>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</si>
  <si>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</si>
  <si>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Pcs</t>
  </si>
  <si>
    <t>ต้นทุน</t>
  </si>
  <si>
    <t>ขาย</t>
  </si>
  <si>
    <t>ค่าขนส่ง/ชิ้น</t>
  </si>
  <si>
    <t>TTR 065-65</t>
  </si>
  <si>
    <t xml:space="preserve"> Khun Sarayut Laipradit</t>
  </si>
  <si>
    <t xml:space="preserve"> marine@ksseaport.com</t>
  </si>
  <si>
    <t>092573839</t>
  </si>
  <si>
    <t xml:space="preserve"> Lifebuoy Light for THAPANEE 9</t>
  </si>
  <si>
    <t xml:space="preserve"> Lifebuoy Light Daniamant L161 </t>
  </si>
  <si>
    <t>Less time: 1-2 days</t>
  </si>
  <si>
    <t>Transportation charge for delivery to Sriracha</t>
  </si>
  <si>
    <t>Trip</t>
  </si>
  <si>
    <t xml:space="preserve"> MT.THAPANEE 9</t>
  </si>
  <si>
    <t>เชือก 18 มิล</t>
  </si>
  <si>
    <t>บันไดไม้ยาว/ชิ้น</t>
  </si>
  <si>
    <t>บันไดไม้สั้น/ชิ้น</t>
  </si>
  <si>
    <t>กว้าว 52 เซ็นติเมตร</t>
  </si>
  <si>
    <t>บันไดยาง</t>
  </si>
  <si>
    <t>Step</t>
  </si>
  <si>
    <t>ลูกค้ำ</t>
  </si>
  <si>
    <t>เชือกผูกบันได/ม้วน</t>
  </si>
  <si>
    <t>Rolls</t>
  </si>
  <si>
    <t>Mtr.</t>
  </si>
  <si>
    <t>Less time: 1-2 days after that receving the PO</t>
  </si>
  <si>
    <t>TTR 066-65  Rev.1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</si>
</sst>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3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u/>
      <sz val="11"/>
      <color rgb="FF0000FF"/>
      <name val="Tahoma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  <font>
      <b/>
      <sz val="16"/>
      <color rgb="FF002060"/>
      <name val="Cordia New"/>
      <family val="2"/>
    </font>
    <font>
      <sz val="16"/>
      <color theme="1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7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7" fillId="0" borderId="0" xfId="0" quotePrefix="1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shrinkToFit="1"/>
    </xf>
    <xf numFmtId="43" fontId="5" fillId="0" borderId="0" xfId="0" applyNumberFormat="1" applyFont="1" applyAlignment="1">
      <alignment vertical="top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top"/>
    </xf>
    <xf numFmtId="0" fontId="14" fillId="0" borderId="0" xfId="0" applyFont="1" applyAlignment="1">
      <alignment horizontal="left" vertical="center"/>
    </xf>
    <xf numFmtId="0" fontId="12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1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43" fontId="11" fillId="0" borderId="0" xfId="0" applyNumberFormat="1" applyFont="1" applyAlignment="1"/>
    <xf numFmtId="0" fontId="16" fillId="0" borderId="5" xfId="0" applyFont="1" applyBorder="1" applyAlignment="1">
      <alignment wrapText="1"/>
    </xf>
    <xf numFmtId="0" fontId="0" fillId="0" borderId="0" xfId="0" applyFont="1" applyAlignment="1"/>
    <xf numFmtId="0" fontId="12" fillId="0" borderId="0" xfId="0" applyFont="1"/>
    <xf numFmtId="0" fontId="11" fillId="0" borderId="0" xfId="0" applyFont="1" applyAlignment="1">
      <alignment horizontal="left" wrapText="1"/>
    </xf>
    <xf numFmtId="0" fontId="5" fillId="0" borderId="0" xfId="0" applyFont="1" applyAlignment="1"/>
    <xf numFmtId="43" fontId="11" fillId="0" borderId="0" xfId="0" applyNumberFormat="1" applyFont="1" applyAlignment="1">
      <alignment horizontal="center"/>
    </xf>
    <xf numFmtId="166" fontId="5" fillId="0" borderId="0" xfId="0" applyNumberFormat="1" applyFont="1" applyBorder="1" applyAlignment="1"/>
    <xf numFmtId="0" fontId="17" fillId="0" borderId="0" xfId="0" applyFont="1" applyAlignment="1">
      <alignment horizontal="center"/>
    </xf>
    <xf numFmtId="9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167" fontId="5" fillId="0" borderId="0" xfId="0" applyNumberFormat="1" applyFont="1" applyAlignment="1"/>
    <xf numFmtId="0" fontId="10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166" fontId="5" fillId="0" borderId="13" xfId="0" applyNumberFormat="1" applyFont="1" applyBorder="1" applyAlignment="1"/>
    <xf numFmtId="0" fontId="5" fillId="0" borderId="14" xfId="0" applyFont="1" applyBorder="1" applyAlignment="1">
      <alignment horizontal="center" vertical="top"/>
    </xf>
    <xf numFmtId="0" fontId="0" fillId="0" borderId="0" xfId="0" applyFont="1" applyAlignment="1"/>
    <xf numFmtId="0" fontId="0" fillId="0" borderId="0" xfId="0" quotePrefix="1" applyFont="1" applyAlignment="1"/>
    <xf numFmtId="0" fontId="16" fillId="0" borderId="0" xfId="0" applyFont="1" applyAlignment="1">
      <alignment horizontal="center"/>
    </xf>
    <xf numFmtId="0" fontId="21" fillId="0" borderId="0" xfId="0" applyFont="1" applyAlignment="1"/>
    <xf numFmtId="166" fontId="5" fillId="0" borderId="15" xfId="0" applyNumberFormat="1" applyFont="1" applyBorder="1" applyAlignment="1"/>
    <xf numFmtId="166" fontId="5" fillId="0" borderId="16" xfId="0" applyNumberFormat="1" applyFont="1" applyBorder="1" applyAlignment="1"/>
    <xf numFmtId="0" fontId="1" fillId="0" borderId="2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shrinkToFit="1"/>
    </xf>
    <xf numFmtId="164" fontId="5" fillId="0" borderId="0" xfId="1" applyNumberFormat="1" applyFont="1" applyAlignment="1"/>
    <xf numFmtId="0" fontId="22" fillId="0" borderId="4" xfId="0" applyFont="1" applyBorder="1" applyAlignment="1">
      <alignment horizontal="center"/>
    </xf>
    <xf numFmtId="0" fontId="11" fillId="0" borderId="0" xfId="0" applyFont="1" applyAlignment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8" fillId="0" borderId="3" xfId="0" applyFont="1" applyBorder="1"/>
    <xf numFmtId="0" fontId="12" fillId="0" borderId="0" xfId="0" applyFont="1"/>
    <xf numFmtId="0" fontId="1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846667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6583" y="127000"/>
          <a:ext cx="1693334" cy="61043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7</xdr:col>
      <xdr:colOff>153882</xdr:colOff>
      <xdr:row>32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35</xdr:row>
      <xdr:rowOff>52917</xdr:rowOff>
    </xdr:from>
    <xdr:to>
      <xdr:col>2</xdr:col>
      <xdr:colOff>179916</xdr:colOff>
      <xdr:row>37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3</xdr:col>
      <xdr:colOff>132291</xdr:colOff>
      <xdr:row>16</xdr:row>
      <xdr:rowOff>269876</xdr:rowOff>
    </xdr:from>
    <xdr:to>
      <xdr:col>3</xdr:col>
      <xdr:colOff>3026833</xdr:colOff>
      <xdr:row>20</xdr:row>
      <xdr:rowOff>53617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F08FFAF-FDFE-23F7-3257-93FB794139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3138" t="26032" r="52656" b="28900"/>
        <a:stretch/>
      </xdr:blipFill>
      <xdr:spPr>
        <a:xfrm>
          <a:off x="2672291" y="4587876"/>
          <a:ext cx="2894542" cy="215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306916</xdr:colOff>
      <xdr:row>0</xdr:row>
      <xdr:rowOff>127000</xdr:rowOff>
    </xdr:from>
    <xdr:to>
      <xdr:col>7</xdr:col>
      <xdr:colOff>846666</xdr:colOff>
      <xdr:row>3</xdr:row>
      <xdr:rowOff>1888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027076-5602-400D-9EA8-D0A0115AB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4941" y="127000"/>
          <a:ext cx="1692276" cy="61783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7</xdr:col>
      <xdr:colOff>153881</xdr:colOff>
      <xdr:row>38</xdr:row>
      <xdr:rowOff>53128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9A3B4-0867-4118-B0C0-2EAEF8398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8025" y="9686925"/>
          <a:ext cx="1306407" cy="586528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41</xdr:row>
      <xdr:rowOff>52917</xdr:rowOff>
    </xdr:from>
    <xdr:to>
      <xdr:col>1</xdr:col>
      <xdr:colOff>2106083</xdr:colOff>
      <xdr:row>43</xdr:row>
      <xdr:rowOff>144634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93E8E8-EB3E-4BD4-A78E-65C4BAA8B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1073342"/>
          <a:ext cx="1426633" cy="5108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asl@ksseaport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hasl@ksseapor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8"/>
  <sheetViews>
    <sheetView view="pageBreakPreview" zoomScale="60" zoomScaleNormal="90" workbookViewId="0">
      <selection activeCell="T40" sqref="T40"/>
    </sheetView>
  </sheetViews>
  <sheetFormatPr defaultColWidth="14.375" defaultRowHeight="15" customHeight="1" x14ac:dyDescent="0.2"/>
  <cols>
    <col min="1" max="1" width="5" customWidth="1"/>
    <col min="2" max="2" width="25.25" customWidth="1"/>
    <col min="3" max="3" width="3" customWidth="1"/>
    <col min="4" max="4" width="45.625" customWidth="1"/>
    <col min="5" max="5" width="6.625" customWidth="1"/>
    <col min="6" max="6" width="7.125" customWidth="1"/>
    <col min="7" max="7" width="15.125" customWidth="1"/>
    <col min="8" max="8" width="17" customWidth="1"/>
    <col min="9" max="9" width="11.625" customWidth="1"/>
    <col min="10" max="10" width="8.87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2" t="s">
        <v>0</v>
      </c>
      <c r="B2" s="73"/>
      <c r="C2" s="73"/>
      <c r="D2" s="73"/>
      <c r="E2" s="73"/>
      <c r="F2" s="73"/>
      <c r="G2" s="73"/>
      <c r="H2" s="7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40" t="s">
        <v>41</v>
      </c>
      <c r="E4" s="5"/>
      <c r="F4" s="5"/>
      <c r="G4" s="7" t="s">
        <v>3</v>
      </c>
      <c r="H4" s="8">
        <v>44883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5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6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8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9</v>
      </c>
      <c r="B10" s="5"/>
      <c r="C10" s="5" t="s">
        <v>2</v>
      </c>
      <c r="D10" s="5" t="s">
        <v>42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10</v>
      </c>
      <c r="B11" s="5"/>
      <c r="C11" s="5" t="s">
        <v>2</v>
      </c>
      <c r="D11" s="14" t="s">
        <v>43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11</v>
      </c>
      <c r="B12" s="5"/>
      <c r="C12" s="5" t="s">
        <v>2</v>
      </c>
      <c r="D12" s="62" t="s">
        <v>44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12</v>
      </c>
      <c r="B13" s="5"/>
      <c r="C13" s="5" t="s">
        <v>2</v>
      </c>
      <c r="D13" s="6" t="s">
        <v>45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13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14</v>
      </c>
      <c r="B16" s="74" t="s">
        <v>15</v>
      </c>
      <c r="C16" s="75"/>
      <c r="D16" s="75"/>
      <c r="E16" s="15" t="s">
        <v>16</v>
      </c>
      <c r="F16" s="15" t="s">
        <v>17</v>
      </c>
      <c r="G16" s="16" t="s">
        <v>18</v>
      </c>
      <c r="H16" s="17" t="s">
        <v>19</v>
      </c>
      <c r="I16" s="52" t="s">
        <v>38</v>
      </c>
      <c r="J16" s="53">
        <v>0.2</v>
      </c>
      <c r="K16" s="54" t="s">
        <v>39</v>
      </c>
      <c r="L16" s="55" t="s">
        <v>40</v>
      </c>
      <c r="M16" s="57" t="s">
        <v>39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2">
        <v>1</v>
      </c>
      <c r="B17" s="48" t="s">
        <v>46</v>
      </c>
      <c r="C17" s="49"/>
      <c r="D17" s="45"/>
      <c r="E17" s="42">
        <v>2</v>
      </c>
      <c r="F17" s="43" t="s">
        <v>37</v>
      </c>
      <c r="G17" s="38">
        <v>8000</v>
      </c>
      <c r="H17" s="58">
        <f>SUM(E17*G17)</f>
        <v>16000</v>
      </c>
      <c r="I17" s="51">
        <v>8000</v>
      </c>
      <c r="J17" s="39">
        <v>600</v>
      </c>
      <c r="K17" s="41">
        <f t="shared" ref="K17:K21" si="0">I17+J17</f>
        <v>8600</v>
      </c>
      <c r="L17" s="49">
        <v>500</v>
      </c>
      <c r="M17" s="56">
        <f>SUM(K17+L17)</f>
        <v>9100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6" customFormat="1" ht="46.5" customHeight="1" x14ac:dyDescent="0.55000000000000004">
      <c r="A18" s="42">
        <v>2</v>
      </c>
      <c r="B18" s="48" t="s">
        <v>48</v>
      </c>
      <c r="C18" s="49"/>
      <c r="D18" s="45"/>
      <c r="E18" s="42">
        <v>1</v>
      </c>
      <c r="F18" s="43" t="s">
        <v>49</v>
      </c>
      <c r="G18" s="51">
        <v>1300</v>
      </c>
      <c r="H18" s="59">
        <f>SUM(E18*G18)</f>
        <v>1300</v>
      </c>
      <c r="I18" s="51"/>
      <c r="J18" s="39"/>
      <c r="K18" s="41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6" customFormat="1" ht="46.5" customHeight="1" x14ac:dyDescent="0.55000000000000004">
      <c r="A19" s="42"/>
      <c r="B19" s="48"/>
      <c r="C19" s="49"/>
      <c r="D19" s="45"/>
      <c r="E19" s="42"/>
      <c r="F19" s="43"/>
      <c r="G19" s="51"/>
      <c r="H19" s="59"/>
      <c r="I19" s="51"/>
      <c r="J19" s="39"/>
      <c r="K19" s="41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6" customFormat="1" ht="46.5" customHeight="1" x14ac:dyDescent="0.55000000000000004">
      <c r="A20" s="42"/>
      <c r="B20" s="48"/>
      <c r="C20" s="49"/>
      <c r="D20" s="45"/>
      <c r="E20" s="42"/>
      <c r="F20" s="43"/>
      <c r="G20" s="51"/>
      <c r="H20" s="59"/>
      <c r="I20" s="51"/>
      <c r="J20" s="39"/>
      <c r="K20" s="41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45.75" customHeight="1" x14ac:dyDescent="0.55000000000000004">
      <c r="A21" s="42"/>
      <c r="B21" s="48"/>
      <c r="C21" s="49"/>
      <c r="D21" s="45"/>
      <c r="E21" s="42"/>
      <c r="F21" s="43"/>
      <c r="G21" s="50"/>
      <c r="H21" s="59"/>
      <c r="I21" s="44"/>
      <c r="J21" s="39"/>
      <c r="K21" s="41">
        <f t="shared" si="0"/>
        <v>0</v>
      </c>
      <c r="L21" s="18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21" customHeight="1" x14ac:dyDescent="0.55000000000000004">
      <c r="A22" s="19"/>
      <c r="B22" s="20"/>
      <c r="C22" s="21"/>
      <c r="D22" s="22"/>
      <c r="E22" s="19"/>
      <c r="F22" s="19"/>
      <c r="G22" s="19"/>
      <c r="H22" s="6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21" customHeight="1" x14ac:dyDescent="0.2">
      <c r="A23" s="23"/>
      <c r="B23" s="34" t="s">
        <v>20</v>
      </c>
      <c r="C23" s="35" t="s">
        <v>21</v>
      </c>
      <c r="D23" s="35" t="s">
        <v>47</v>
      </c>
      <c r="E23" s="5"/>
      <c r="F23" s="5"/>
      <c r="G23" s="24" t="s">
        <v>22</v>
      </c>
      <c r="H23" s="24">
        <f>SUM(H17:H22)</f>
        <v>17300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21" customHeight="1" x14ac:dyDescent="0.2">
      <c r="A24" s="5"/>
      <c r="B24" s="35"/>
      <c r="C24" s="35"/>
      <c r="D24" s="35"/>
      <c r="E24" s="25"/>
      <c r="F24" s="25"/>
      <c r="G24" s="26" t="s">
        <v>23</v>
      </c>
      <c r="H24" s="26">
        <f>ROUND(H23*7/100,2)</f>
        <v>1211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5"/>
      <c r="B25" s="23" t="s">
        <v>24</v>
      </c>
      <c r="C25" s="5"/>
      <c r="D25" s="27" t="s">
        <v>25</v>
      </c>
      <c r="E25" s="5"/>
      <c r="F25" s="5"/>
      <c r="G25" s="28" t="s">
        <v>26</v>
      </c>
      <c r="H25" s="28">
        <f>SUM(H23:H24)</f>
        <v>18511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5"/>
      <c r="C26" s="27"/>
      <c r="D26" s="27"/>
      <c r="E26" s="5"/>
      <c r="F26" s="5"/>
      <c r="G26" s="29"/>
      <c r="H26" s="29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x14ac:dyDescent="0.2">
      <c r="A27" s="5"/>
      <c r="B27" s="5"/>
      <c r="C27" s="27"/>
      <c r="D27" s="27"/>
      <c r="E27" s="5"/>
      <c r="F27" s="5"/>
      <c r="G27" s="29"/>
      <c r="H27" s="29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 t="s">
        <v>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5"/>
      <c r="D29" s="5"/>
      <c r="E29" s="5"/>
      <c r="F29" s="5" t="s">
        <v>28</v>
      </c>
      <c r="G29" s="5" t="s">
        <v>29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 t="s">
        <v>30</v>
      </c>
      <c r="G32" s="5" t="s">
        <v>31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 t="s">
        <v>32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/>
      <c r="G34" s="7" t="s">
        <v>33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thickBot="1" x14ac:dyDescent="0.25">
      <c r="A35" s="5"/>
      <c r="B35" s="33"/>
      <c r="C35" s="33"/>
      <c r="D35" s="33"/>
      <c r="E35" s="33"/>
      <c r="F35" s="33"/>
      <c r="G35" s="33"/>
      <c r="H35" s="3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 x14ac:dyDescent="0.4">
      <c r="A36" s="5"/>
      <c r="B36" s="5"/>
      <c r="C36" s="76" t="s">
        <v>34</v>
      </c>
      <c r="D36" s="77"/>
      <c r="E36" s="77"/>
      <c r="F36" s="7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 x14ac:dyDescent="0.4">
      <c r="A37" s="5"/>
      <c r="B37" s="5"/>
      <c r="C37" s="36" t="s">
        <v>36</v>
      </c>
      <c r="D37" s="37"/>
      <c r="E37" s="37"/>
      <c r="F37" s="3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37" t="s">
        <v>35</v>
      </c>
      <c r="D38" s="37"/>
      <c r="E38" s="37"/>
      <c r="F38" s="3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21" customHeight="1" x14ac:dyDescent="0.5">
      <c r="A39" s="30"/>
      <c r="B39" s="31"/>
      <c r="C39" s="32"/>
      <c r="D39" s="3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1" customHeight="1" x14ac:dyDescent="0.5">
      <c r="A40" s="30"/>
      <c r="B40" s="31"/>
      <c r="C40" s="32"/>
      <c r="D40" s="3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1" customHeight="1" x14ac:dyDescent="0.5">
      <c r="A41" s="30"/>
      <c r="B41" s="31"/>
      <c r="C41" s="32"/>
      <c r="D41" s="3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30"/>
      <c r="B42" s="31"/>
      <c r="C42" s="32"/>
      <c r="D42" s="3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30"/>
      <c r="B43" s="31"/>
      <c r="C43" s="32"/>
      <c r="D43" s="3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30"/>
      <c r="B44" s="31"/>
      <c r="C44" s="32"/>
      <c r="D44" s="3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</sheetData>
  <mergeCells count="3">
    <mergeCell ref="A2:H2"/>
    <mergeCell ref="B16:D16"/>
    <mergeCell ref="C36:F36"/>
  </mergeCells>
  <hyperlinks>
    <hyperlink ref="D11" r:id="rId1" display="sahasl@ksseaport.com" xr:uid="{00000000-0004-0000-0000-000000000000}"/>
  </hyperlinks>
  <pageMargins left="0.46" right="0.39370078740157483" top="0.43307086614173229" bottom="0.39370078740157483" header="0" footer="0"/>
  <pageSetup paperSize="9" scale="71" fitToHeight="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FF19-C35F-4A22-8A75-CEE4FA1FC2ED}">
  <sheetPr>
    <pageSetUpPr fitToPage="1"/>
  </sheetPr>
  <dimension ref="A1:Z244"/>
  <sheetViews>
    <sheetView tabSelected="1" view="pageBreakPreview" topLeftCell="A3" zoomScale="90" zoomScaleNormal="90" zoomScaleSheetLayoutView="90" workbookViewId="0">
      <selection activeCell="O20" sqref="O20"/>
    </sheetView>
  </sheetViews>
  <sheetFormatPr defaultColWidth="14.375" defaultRowHeight="15" customHeight="1" x14ac:dyDescent="0.2"/>
  <cols>
    <col min="1" max="1" width="5" style="46" customWidth="1"/>
    <col min="2" max="2" width="33.125" style="46" customWidth="1"/>
    <col min="3" max="3" width="3" style="46" customWidth="1"/>
    <col min="4" max="4" width="37.375" style="46" customWidth="1"/>
    <col min="5" max="5" width="6.625" style="46" customWidth="1"/>
    <col min="6" max="6" width="8.25" style="46" customWidth="1"/>
    <col min="7" max="7" width="15.125" style="46" customWidth="1"/>
    <col min="8" max="8" width="17" style="46" customWidth="1"/>
    <col min="9" max="9" width="11.625" style="46" customWidth="1"/>
    <col min="10" max="10" width="8.875" style="46" customWidth="1"/>
    <col min="11" max="11" width="9.75" style="46" customWidth="1"/>
    <col min="12" max="12" width="10.375" style="46" customWidth="1"/>
    <col min="13" max="26" width="9" style="46" customWidth="1"/>
    <col min="27" max="16384" width="14.375" style="46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72" t="s">
        <v>0</v>
      </c>
      <c r="B2" s="73"/>
      <c r="C2" s="73"/>
      <c r="D2" s="73"/>
      <c r="E2" s="73"/>
      <c r="F2" s="73"/>
      <c r="G2" s="73"/>
      <c r="H2" s="7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6" t="s">
        <v>1</v>
      </c>
      <c r="B4" s="6"/>
      <c r="C4" s="6" t="s">
        <v>2</v>
      </c>
      <c r="D4" s="40" t="s">
        <v>62</v>
      </c>
      <c r="E4" s="6"/>
      <c r="F4" s="6"/>
      <c r="G4" s="7" t="s">
        <v>3</v>
      </c>
      <c r="H4" s="8">
        <v>44874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21" customHeight="1" x14ac:dyDescent="0.2">
      <c r="A5" s="6" t="s">
        <v>4</v>
      </c>
      <c r="B5" s="6"/>
      <c r="C5" s="6" t="s">
        <v>2</v>
      </c>
      <c r="D5" s="6" t="s">
        <v>5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21" customHeight="1" x14ac:dyDescent="0.55000000000000004">
      <c r="A6" s="6"/>
      <c r="B6" s="6"/>
      <c r="C6" s="6"/>
      <c r="D6" s="9" t="s">
        <v>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1" customHeight="1" x14ac:dyDescent="0.55000000000000004">
      <c r="A7" s="6"/>
      <c r="B7" s="6"/>
      <c r="C7" s="6"/>
      <c r="D7" s="10" t="s">
        <v>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" customHeight="1" x14ac:dyDescent="0.55000000000000004">
      <c r="A8" s="6"/>
      <c r="B8" s="6"/>
      <c r="C8" s="6"/>
      <c r="D8" s="11" t="s">
        <v>8</v>
      </c>
      <c r="E8" s="6"/>
      <c r="F8" s="6"/>
      <c r="G8" s="12"/>
      <c r="H8" s="6"/>
      <c r="I8" s="6"/>
      <c r="J8" s="1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21" customHeight="1" x14ac:dyDescent="0.2">
      <c r="A9" s="6"/>
      <c r="B9" s="6"/>
      <c r="C9" s="6"/>
      <c r="D9" s="11"/>
      <c r="E9" s="6"/>
      <c r="F9" s="6"/>
      <c r="G9" s="1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1" customHeight="1" x14ac:dyDescent="0.2">
      <c r="A10" s="6" t="s">
        <v>9</v>
      </c>
      <c r="B10" s="6"/>
      <c r="C10" s="6" t="s">
        <v>2</v>
      </c>
      <c r="D10" s="6" t="s">
        <v>42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1" customHeight="1" x14ac:dyDescent="0.2">
      <c r="A11" s="6" t="s">
        <v>10</v>
      </c>
      <c r="B11" s="6"/>
      <c r="C11" s="6" t="s">
        <v>2</v>
      </c>
      <c r="D11" s="14" t="s">
        <v>43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1" customHeight="1" x14ac:dyDescent="0.2">
      <c r="A12" s="6" t="s">
        <v>11</v>
      </c>
      <c r="B12" s="6"/>
      <c r="C12" s="6" t="s">
        <v>2</v>
      </c>
      <c r="D12" s="62" t="s">
        <v>44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1" customHeight="1" x14ac:dyDescent="0.2">
      <c r="A13" s="6" t="s">
        <v>12</v>
      </c>
      <c r="B13" s="6"/>
      <c r="C13" s="6" t="s">
        <v>2</v>
      </c>
      <c r="D13" s="6" t="s">
        <v>50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1" customHeight="1" x14ac:dyDescent="0.2">
      <c r="A15" s="6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8.25" customHeight="1" x14ac:dyDescent="0.5">
      <c r="A16" s="15" t="s">
        <v>14</v>
      </c>
      <c r="B16" s="74" t="s">
        <v>15</v>
      </c>
      <c r="C16" s="75"/>
      <c r="D16" s="75"/>
      <c r="E16" s="15" t="s">
        <v>16</v>
      </c>
      <c r="F16" s="15" t="s">
        <v>17</v>
      </c>
      <c r="G16" s="67" t="s">
        <v>18</v>
      </c>
      <c r="H16" s="68" t="s">
        <v>19</v>
      </c>
      <c r="I16" s="63" t="s">
        <v>38</v>
      </c>
      <c r="J16" s="53">
        <v>0.2</v>
      </c>
      <c r="K16" s="54" t="s">
        <v>39</v>
      </c>
      <c r="L16" s="64" t="s">
        <v>40</v>
      </c>
      <c r="M16" s="57" t="s">
        <v>39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8.5" customHeight="1" x14ac:dyDescent="0.55000000000000004">
      <c r="A17" s="42">
        <v>1</v>
      </c>
      <c r="B17" s="48" t="s">
        <v>51</v>
      </c>
      <c r="C17" s="49"/>
      <c r="D17" s="45"/>
      <c r="E17" s="42">
        <v>10</v>
      </c>
      <c r="F17" s="43" t="s">
        <v>60</v>
      </c>
      <c r="G17" s="65">
        <v>28</v>
      </c>
      <c r="H17" s="66">
        <f>E17*G17</f>
        <v>280</v>
      </c>
      <c r="I17" s="51"/>
      <c r="J17" s="39"/>
      <c r="K17" s="69"/>
      <c r="L17" s="49"/>
      <c r="M17" s="5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61" customFormat="1" ht="24.75" customHeight="1" x14ac:dyDescent="0.55000000000000004">
      <c r="A18" s="42">
        <v>2</v>
      </c>
      <c r="B18" s="48" t="s">
        <v>53</v>
      </c>
      <c r="C18" s="49"/>
      <c r="D18" s="45"/>
      <c r="E18" s="42">
        <v>5</v>
      </c>
      <c r="F18" s="43" t="s">
        <v>37</v>
      </c>
      <c r="G18" s="51">
        <v>410</v>
      </c>
      <c r="H18" s="66">
        <f t="shared" ref="H18:H22" si="0">E18*G18</f>
        <v>2050</v>
      </c>
      <c r="I18" s="51"/>
      <c r="J18" s="39"/>
      <c r="K18" s="69"/>
      <c r="L18" s="49"/>
      <c r="M18" s="5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61" customFormat="1" ht="33.75" customHeight="1" x14ac:dyDescent="0.55000000000000004">
      <c r="A19" s="42">
        <v>3</v>
      </c>
      <c r="B19" s="48" t="s">
        <v>52</v>
      </c>
      <c r="C19" s="49"/>
      <c r="D19" s="45" t="s">
        <v>54</v>
      </c>
      <c r="E19" s="42">
        <v>2</v>
      </c>
      <c r="F19" s="43" t="s">
        <v>37</v>
      </c>
      <c r="G19" s="51">
        <v>810</v>
      </c>
      <c r="H19" s="66">
        <f t="shared" si="0"/>
        <v>1620</v>
      </c>
      <c r="I19" s="51"/>
      <c r="J19" s="39"/>
      <c r="K19" s="69"/>
      <c r="L19" s="49"/>
      <c r="M19" s="5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61" customFormat="1" ht="36" customHeight="1" x14ac:dyDescent="0.55000000000000004">
      <c r="A20" s="42">
        <v>4</v>
      </c>
      <c r="B20" s="48" t="s">
        <v>55</v>
      </c>
      <c r="C20" s="49"/>
      <c r="D20" s="45"/>
      <c r="E20" s="42">
        <v>4</v>
      </c>
      <c r="F20" s="43" t="s">
        <v>56</v>
      </c>
      <c r="G20" s="51">
        <v>750</v>
      </c>
      <c r="H20" s="66">
        <f t="shared" si="0"/>
        <v>3000</v>
      </c>
      <c r="I20" s="51"/>
      <c r="J20" s="39"/>
      <c r="K20" s="69"/>
      <c r="L20" s="49"/>
      <c r="M20" s="5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30.75" customHeight="1" x14ac:dyDescent="0.55000000000000004">
      <c r="A21" s="42">
        <v>5</v>
      </c>
      <c r="B21" s="48" t="s">
        <v>57</v>
      </c>
      <c r="C21" s="49"/>
      <c r="D21" s="45"/>
      <c r="E21" s="42">
        <v>30</v>
      </c>
      <c r="F21" s="43" t="s">
        <v>37</v>
      </c>
      <c r="G21" s="51">
        <v>18</v>
      </c>
      <c r="H21" s="66">
        <f t="shared" si="0"/>
        <v>540</v>
      </c>
      <c r="I21" s="51"/>
      <c r="J21" s="39"/>
      <c r="K21" s="69"/>
      <c r="L21" s="49"/>
      <c r="M21" s="5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9.25" customHeight="1" x14ac:dyDescent="0.55000000000000004">
      <c r="A22" s="42">
        <v>6</v>
      </c>
      <c r="B22" s="48" t="s">
        <v>58</v>
      </c>
      <c r="C22" s="49"/>
      <c r="D22" s="45"/>
      <c r="E22" s="42">
        <v>1</v>
      </c>
      <c r="F22" s="43" t="s">
        <v>59</v>
      </c>
      <c r="G22" s="51">
        <v>980</v>
      </c>
      <c r="H22" s="66">
        <f t="shared" si="0"/>
        <v>980</v>
      </c>
      <c r="I22" s="51"/>
      <c r="J22" s="39"/>
      <c r="K22" s="69"/>
      <c r="L22" s="49"/>
      <c r="M22" s="5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61" customFormat="1" ht="33" customHeight="1" x14ac:dyDescent="0.55000000000000004">
      <c r="A23" s="42"/>
      <c r="B23" s="48"/>
      <c r="C23" s="49"/>
      <c r="D23" s="45"/>
      <c r="E23" s="42"/>
      <c r="F23" s="43"/>
      <c r="G23" s="51"/>
      <c r="H23" s="66"/>
      <c r="I23" s="51"/>
      <c r="J23" s="39"/>
      <c r="K23" s="69"/>
      <c r="L23" s="49"/>
      <c r="M23" s="5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61" customFormat="1" ht="23.25" customHeight="1" x14ac:dyDescent="0.55000000000000004">
      <c r="A24" s="42"/>
      <c r="B24" s="48"/>
      <c r="C24" s="49"/>
      <c r="D24" s="45"/>
      <c r="E24" s="42"/>
      <c r="F24" s="43"/>
      <c r="G24" s="51"/>
      <c r="H24" s="66"/>
      <c r="I24" s="51"/>
      <c r="J24" s="39"/>
      <c r="K24" s="69"/>
      <c r="L24" s="49"/>
      <c r="M24" s="5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s="61" customFormat="1" ht="24" customHeight="1" x14ac:dyDescent="0.55000000000000004">
      <c r="A25" s="42"/>
      <c r="B25" s="48"/>
      <c r="C25" s="49"/>
      <c r="D25" s="45"/>
      <c r="E25" s="70"/>
      <c r="F25" s="70"/>
      <c r="G25" s="51"/>
      <c r="H25" s="66"/>
      <c r="I25" s="51"/>
      <c r="J25" s="39"/>
      <c r="K25" s="69"/>
      <c r="L25" s="71"/>
      <c r="M25" s="5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s="61" customFormat="1" ht="23.25" customHeight="1" x14ac:dyDescent="0.55000000000000004">
      <c r="A26" s="42"/>
      <c r="B26" s="48"/>
      <c r="C26" s="49"/>
      <c r="D26" s="45"/>
      <c r="E26" s="42"/>
      <c r="F26" s="43"/>
      <c r="G26" s="51"/>
      <c r="H26" s="66"/>
      <c r="I26" s="51"/>
      <c r="J26" s="39"/>
      <c r="K26" s="69"/>
      <c r="L26" s="49"/>
      <c r="M26" s="5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30.75" customHeight="1" x14ac:dyDescent="0.55000000000000004">
      <c r="A27" s="42"/>
      <c r="B27" s="48"/>
      <c r="C27" s="49"/>
      <c r="D27" s="45"/>
      <c r="E27" s="42"/>
      <c r="F27" s="43"/>
      <c r="G27" s="51"/>
      <c r="H27" s="66"/>
      <c r="I27" s="51"/>
      <c r="J27" s="39"/>
      <c r="K27" s="69"/>
      <c r="L27" s="49"/>
      <c r="M27" s="5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4.75" customHeight="1" x14ac:dyDescent="0.55000000000000004">
      <c r="A28" s="42"/>
      <c r="B28" s="48"/>
      <c r="C28" s="49"/>
      <c r="D28" s="45"/>
      <c r="E28" s="42"/>
      <c r="F28" s="43"/>
      <c r="G28" s="50"/>
      <c r="H28" s="59"/>
      <c r="I28" s="44"/>
      <c r="J28" s="39"/>
      <c r="K28" s="41"/>
      <c r="L28" s="18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1" customHeight="1" x14ac:dyDescent="0.55000000000000004">
      <c r="A29" s="19"/>
      <c r="B29" s="20"/>
      <c r="C29" s="21"/>
      <c r="D29" s="22"/>
      <c r="E29" s="19"/>
      <c r="F29" s="19"/>
      <c r="G29" s="19"/>
      <c r="H29" s="60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1" customHeight="1" x14ac:dyDescent="0.2">
      <c r="A30" s="23"/>
      <c r="B30" s="34" t="s">
        <v>20</v>
      </c>
      <c r="C30" s="35" t="s">
        <v>21</v>
      </c>
      <c r="D30" s="35" t="s">
        <v>61</v>
      </c>
      <c r="E30" s="6"/>
      <c r="F30" s="6"/>
      <c r="G30" s="24" t="s">
        <v>22</v>
      </c>
      <c r="H30" s="24">
        <f>SUM(H17:H29)</f>
        <v>8470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1" customHeight="1" x14ac:dyDescent="0.2">
      <c r="A31" s="6"/>
      <c r="B31" s="35"/>
      <c r="C31" s="35"/>
      <c r="D31" s="35"/>
      <c r="E31" s="25"/>
      <c r="F31" s="25"/>
      <c r="G31" s="26" t="s">
        <v>23</v>
      </c>
      <c r="H31" s="26">
        <f>ROUND(H30*7/100,2)</f>
        <v>592.9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1" customHeight="1" thickBot="1" x14ac:dyDescent="0.25">
      <c r="A32" s="6"/>
      <c r="B32" s="23" t="s">
        <v>24</v>
      </c>
      <c r="C32" s="6"/>
      <c r="D32" s="27" t="s">
        <v>25</v>
      </c>
      <c r="E32" s="6"/>
      <c r="F32" s="6"/>
      <c r="G32" s="28" t="s">
        <v>26</v>
      </c>
      <c r="H32" s="28">
        <f>SUM(H30:H31)</f>
        <v>9062.9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1" customHeight="1" thickTop="1" x14ac:dyDescent="0.2">
      <c r="A33" s="6"/>
      <c r="B33" s="6"/>
      <c r="C33" s="27"/>
      <c r="D33" s="27"/>
      <c r="E33" s="6"/>
      <c r="F33" s="6"/>
      <c r="G33" s="29"/>
      <c r="H33" s="29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1" customHeight="1" x14ac:dyDescent="0.2">
      <c r="A34" s="6" t="s">
        <v>27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21" customHeight="1" x14ac:dyDescent="0.2">
      <c r="A35" s="6"/>
      <c r="B35" s="6"/>
      <c r="C35" s="6"/>
      <c r="D35" s="6"/>
      <c r="E35" s="6"/>
      <c r="F35" s="6" t="s">
        <v>28</v>
      </c>
      <c r="G35" s="6" t="s">
        <v>29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21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21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21" customHeight="1" x14ac:dyDescent="0.2">
      <c r="A38" s="6"/>
      <c r="B38" s="6"/>
      <c r="C38" s="6"/>
      <c r="D38" s="6"/>
      <c r="E38" s="6"/>
      <c r="F38" s="6" t="s">
        <v>30</v>
      </c>
      <c r="G38" s="6" t="s">
        <v>31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21" customHeight="1" x14ac:dyDescent="0.2">
      <c r="A39" s="6"/>
      <c r="B39" s="6"/>
      <c r="C39" s="6"/>
      <c r="D39" s="6"/>
      <c r="E39" s="6"/>
      <c r="F39" s="6"/>
      <c r="G39" s="6" t="s">
        <v>32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21" customHeight="1" x14ac:dyDescent="0.2">
      <c r="A40" s="6"/>
      <c r="B40" s="6"/>
      <c r="C40" s="6"/>
      <c r="D40" s="6"/>
      <c r="E40" s="6"/>
      <c r="F40" s="6"/>
      <c r="G40" s="7" t="s">
        <v>33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21" customHeight="1" thickBot="1" x14ac:dyDescent="0.25">
      <c r="A41" s="6"/>
      <c r="B41" s="33"/>
      <c r="C41" s="33"/>
      <c r="D41" s="33"/>
      <c r="E41" s="33"/>
      <c r="F41" s="33"/>
      <c r="G41" s="33"/>
      <c r="H41" s="3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 customHeight="1" x14ac:dyDescent="0.4">
      <c r="A42" s="6"/>
      <c r="B42" s="6"/>
      <c r="C42" s="76" t="s">
        <v>34</v>
      </c>
      <c r="D42" s="77"/>
      <c r="E42" s="77"/>
      <c r="F42" s="7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 customHeight="1" x14ac:dyDescent="0.4">
      <c r="A43" s="6"/>
      <c r="B43" s="6"/>
      <c r="C43" s="36" t="s">
        <v>36</v>
      </c>
      <c r="D43" s="47"/>
      <c r="E43" s="47"/>
      <c r="F43" s="4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 customHeight="1" x14ac:dyDescent="0.4">
      <c r="A44" s="6"/>
      <c r="B44" s="6"/>
      <c r="C44" s="47" t="s">
        <v>35</v>
      </c>
      <c r="D44" s="47"/>
      <c r="E44" s="47"/>
      <c r="F44" s="4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21" customHeight="1" x14ac:dyDescent="0.5">
      <c r="A45" s="30"/>
      <c r="B45" s="31"/>
      <c r="C45" s="32"/>
      <c r="D45" s="3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30"/>
      <c r="B46" s="31"/>
      <c r="C46" s="32"/>
      <c r="D46" s="3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30"/>
      <c r="B47" s="31"/>
      <c r="C47" s="32"/>
      <c r="D47" s="3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30"/>
      <c r="B48" s="31"/>
      <c r="C48" s="32"/>
      <c r="D48" s="3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30"/>
      <c r="B49" s="31"/>
      <c r="C49" s="32"/>
      <c r="D49" s="3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30"/>
      <c r="B50" s="31"/>
      <c r="C50" s="32"/>
      <c r="D50" s="3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30"/>
      <c r="B51" s="31"/>
      <c r="C51" s="32"/>
      <c r="D51" s="3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30"/>
      <c r="B52" s="31"/>
      <c r="C52" s="32"/>
      <c r="D52" s="3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30"/>
      <c r="B53" s="31"/>
      <c r="C53" s="32"/>
      <c r="D53" s="3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30"/>
      <c r="B54" s="31"/>
      <c r="C54" s="32"/>
      <c r="D54" s="3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30"/>
      <c r="B55" s="31"/>
      <c r="C55" s="32"/>
      <c r="D55" s="3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30"/>
      <c r="B56" s="31"/>
      <c r="C56" s="32"/>
      <c r="D56" s="3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30"/>
      <c r="B57" s="31"/>
      <c r="C57" s="32"/>
      <c r="D57" s="3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30"/>
      <c r="B58" s="31"/>
      <c r="C58" s="32"/>
      <c r="D58" s="3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30"/>
      <c r="B59" s="31"/>
      <c r="C59" s="32"/>
      <c r="D59" s="3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30"/>
      <c r="B60" s="31"/>
      <c r="C60" s="32"/>
      <c r="D60" s="3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30"/>
      <c r="B61" s="31"/>
      <c r="C61" s="32"/>
      <c r="D61" s="3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30"/>
      <c r="B62" s="31"/>
      <c r="C62" s="32"/>
      <c r="D62" s="3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30"/>
      <c r="B63" s="31"/>
      <c r="C63" s="32"/>
      <c r="D63" s="3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30"/>
      <c r="B64" s="31"/>
      <c r="C64" s="32"/>
      <c r="D64" s="3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30"/>
      <c r="B65" s="31"/>
      <c r="C65" s="32"/>
      <c r="D65" s="3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30"/>
      <c r="B66" s="31"/>
      <c r="C66" s="32"/>
      <c r="D66" s="3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30"/>
      <c r="B67" s="31"/>
      <c r="C67" s="32"/>
      <c r="D67" s="3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30"/>
      <c r="B68" s="31"/>
      <c r="C68" s="32"/>
      <c r="D68" s="3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30"/>
      <c r="B69" s="31"/>
      <c r="C69" s="32"/>
      <c r="D69" s="3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30"/>
      <c r="B70" s="31"/>
      <c r="C70" s="32"/>
      <c r="D70" s="3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30"/>
      <c r="B71" s="31"/>
      <c r="C71" s="32"/>
      <c r="D71" s="3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30"/>
      <c r="B72" s="31"/>
      <c r="C72" s="32"/>
      <c r="D72" s="3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30"/>
      <c r="B73" s="31"/>
      <c r="C73" s="32"/>
      <c r="D73" s="3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30"/>
      <c r="B74" s="31"/>
      <c r="C74" s="32"/>
      <c r="D74" s="3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30"/>
      <c r="B75" s="31"/>
      <c r="C75" s="32"/>
      <c r="D75" s="3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30"/>
      <c r="B76" s="31"/>
      <c r="C76" s="32"/>
      <c r="D76" s="3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30"/>
      <c r="B77" s="31"/>
      <c r="C77" s="32"/>
      <c r="D77" s="3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30"/>
      <c r="B78" s="31"/>
      <c r="C78" s="32"/>
      <c r="D78" s="3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30"/>
      <c r="B79" s="31"/>
      <c r="C79" s="32"/>
      <c r="D79" s="3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30"/>
      <c r="B80" s="31"/>
      <c r="C80" s="32"/>
      <c r="D80" s="3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30"/>
      <c r="B81" s="31"/>
      <c r="C81" s="32"/>
      <c r="D81" s="3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30"/>
      <c r="B82" s="31"/>
      <c r="C82" s="32"/>
      <c r="D82" s="3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30"/>
      <c r="B83" s="31"/>
      <c r="C83" s="32"/>
      <c r="D83" s="3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30"/>
      <c r="B84" s="31"/>
      <c r="C84" s="32"/>
      <c r="D84" s="3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30"/>
      <c r="B85" s="31"/>
      <c r="C85" s="32"/>
      <c r="D85" s="3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30"/>
      <c r="B86" s="31"/>
      <c r="C86" s="32"/>
      <c r="D86" s="3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30"/>
      <c r="B87" s="31"/>
      <c r="C87" s="32"/>
      <c r="D87" s="3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30"/>
      <c r="B88" s="31"/>
      <c r="C88" s="32"/>
      <c r="D88" s="3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30"/>
      <c r="B89" s="31"/>
      <c r="C89" s="32"/>
      <c r="D89" s="3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30"/>
      <c r="B90" s="31"/>
      <c r="C90" s="32"/>
      <c r="D90" s="3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30"/>
      <c r="B91" s="31"/>
      <c r="C91" s="32"/>
      <c r="D91" s="3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30"/>
      <c r="B92" s="31"/>
      <c r="C92" s="32"/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30"/>
      <c r="B93" s="31"/>
      <c r="C93" s="32"/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30"/>
      <c r="B94" s="31"/>
      <c r="C94" s="32"/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30"/>
      <c r="B95" s="31"/>
      <c r="C95" s="32"/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30"/>
      <c r="B96" s="31"/>
      <c r="C96" s="32"/>
      <c r="D96" s="3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30"/>
      <c r="B97" s="31"/>
      <c r="C97" s="32"/>
      <c r="D97" s="3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30"/>
      <c r="B98" s="31"/>
      <c r="C98" s="32"/>
      <c r="D98" s="3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30"/>
      <c r="B99" s="31"/>
      <c r="C99" s="32"/>
      <c r="D99" s="3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30"/>
      <c r="B100" s="31"/>
      <c r="C100" s="32"/>
      <c r="D100" s="3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30"/>
      <c r="B101" s="31"/>
      <c r="C101" s="32"/>
      <c r="D101" s="3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30"/>
      <c r="B102" s="31"/>
      <c r="C102" s="32"/>
      <c r="D102" s="3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30"/>
      <c r="B103" s="31"/>
      <c r="C103" s="32"/>
      <c r="D103" s="3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30"/>
      <c r="B104" s="31"/>
      <c r="C104" s="32"/>
      <c r="D104" s="3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30"/>
      <c r="B105" s="31"/>
      <c r="C105" s="32"/>
      <c r="D105" s="3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30"/>
      <c r="B106" s="31"/>
      <c r="C106" s="32"/>
      <c r="D106" s="3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30"/>
      <c r="B107" s="31"/>
      <c r="C107" s="32"/>
      <c r="D107" s="3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30"/>
      <c r="B108" s="31"/>
      <c r="C108" s="32"/>
      <c r="D108" s="3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30"/>
      <c r="B109" s="31"/>
      <c r="C109" s="32"/>
      <c r="D109" s="3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30"/>
      <c r="B110" s="31"/>
      <c r="C110" s="32"/>
      <c r="D110" s="3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30"/>
      <c r="B111" s="31"/>
      <c r="C111" s="32"/>
      <c r="D111" s="3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30"/>
      <c r="B112" s="31"/>
      <c r="C112" s="32"/>
      <c r="D112" s="3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30"/>
      <c r="B113" s="31"/>
      <c r="C113" s="32"/>
      <c r="D113" s="3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30"/>
      <c r="B114" s="31"/>
      <c r="C114" s="32"/>
      <c r="D114" s="3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30"/>
      <c r="B115" s="31"/>
      <c r="C115" s="32"/>
      <c r="D115" s="3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30"/>
      <c r="B116" s="31"/>
      <c r="C116" s="32"/>
      <c r="D116" s="3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30"/>
      <c r="B117" s="31"/>
      <c r="C117" s="32"/>
      <c r="D117" s="3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30"/>
      <c r="B118" s="31"/>
      <c r="C118" s="32"/>
      <c r="D118" s="3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30"/>
      <c r="B119" s="31"/>
      <c r="C119" s="32"/>
      <c r="D119" s="3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30"/>
      <c r="B120" s="31"/>
      <c r="C120" s="32"/>
      <c r="D120" s="3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30"/>
      <c r="B121" s="31"/>
      <c r="C121" s="32"/>
      <c r="D121" s="3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30"/>
      <c r="B122" s="31"/>
      <c r="C122" s="32"/>
      <c r="D122" s="3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30"/>
      <c r="B123" s="31"/>
      <c r="C123" s="32"/>
      <c r="D123" s="3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30"/>
      <c r="B124" s="31"/>
      <c r="C124" s="32"/>
      <c r="D124" s="3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30"/>
      <c r="B125" s="31"/>
      <c r="C125" s="32"/>
      <c r="D125" s="3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30"/>
      <c r="B126" s="31"/>
      <c r="C126" s="32"/>
      <c r="D126" s="3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30"/>
      <c r="B127" s="31"/>
      <c r="C127" s="32"/>
      <c r="D127" s="3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30"/>
      <c r="B128" s="31"/>
      <c r="C128" s="32"/>
      <c r="D128" s="3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30"/>
      <c r="B129" s="31"/>
      <c r="C129" s="32"/>
      <c r="D129" s="3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30"/>
      <c r="B130" s="31"/>
      <c r="C130" s="32"/>
      <c r="D130" s="3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30"/>
      <c r="B131" s="31"/>
      <c r="C131" s="32"/>
      <c r="D131" s="3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30"/>
      <c r="B132" s="31"/>
      <c r="C132" s="32"/>
      <c r="D132" s="3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30"/>
      <c r="B133" s="31"/>
      <c r="C133" s="32"/>
      <c r="D133" s="3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30"/>
      <c r="B134" s="31"/>
      <c r="C134" s="32"/>
      <c r="D134" s="3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30"/>
      <c r="B135" s="31"/>
      <c r="C135" s="32"/>
      <c r="D135" s="3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30"/>
      <c r="B136" s="31"/>
      <c r="C136" s="32"/>
      <c r="D136" s="3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30"/>
      <c r="B137" s="31"/>
      <c r="C137" s="32"/>
      <c r="D137" s="3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30"/>
      <c r="B138" s="31"/>
      <c r="C138" s="32"/>
      <c r="D138" s="3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30"/>
      <c r="B139" s="31"/>
      <c r="C139" s="32"/>
      <c r="D139" s="3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30"/>
      <c r="B140" s="31"/>
      <c r="C140" s="32"/>
      <c r="D140" s="3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30"/>
      <c r="B141" s="31"/>
      <c r="C141" s="32"/>
      <c r="D141" s="3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30"/>
      <c r="B142" s="31"/>
      <c r="C142" s="32"/>
      <c r="D142" s="3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30"/>
      <c r="B143" s="31"/>
      <c r="C143" s="32"/>
      <c r="D143" s="3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30"/>
      <c r="B144" s="31"/>
      <c r="C144" s="32"/>
      <c r="D144" s="3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30"/>
      <c r="B145" s="31"/>
      <c r="C145" s="32"/>
      <c r="D145" s="3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30"/>
      <c r="B146" s="31"/>
      <c r="C146" s="32"/>
      <c r="D146" s="3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30"/>
      <c r="B147" s="31"/>
      <c r="C147" s="32"/>
      <c r="D147" s="3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30"/>
      <c r="B148" s="31"/>
      <c r="C148" s="32"/>
      <c r="D148" s="3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30"/>
      <c r="B149" s="31"/>
      <c r="C149" s="32"/>
      <c r="D149" s="3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30"/>
      <c r="B150" s="31"/>
      <c r="C150" s="32"/>
      <c r="D150" s="3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30"/>
      <c r="B151" s="31"/>
      <c r="C151" s="32"/>
      <c r="D151" s="3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30"/>
      <c r="B152" s="31"/>
      <c r="C152" s="32"/>
      <c r="D152" s="3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30"/>
      <c r="B153" s="31"/>
      <c r="C153" s="32"/>
      <c r="D153" s="3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30"/>
      <c r="B154" s="31"/>
      <c r="C154" s="32"/>
      <c r="D154" s="3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30"/>
      <c r="B155" s="31"/>
      <c r="C155" s="32"/>
      <c r="D155" s="3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30"/>
      <c r="B156" s="31"/>
      <c r="C156" s="32"/>
      <c r="D156" s="3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30"/>
      <c r="B157" s="31"/>
      <c r="C157" s="32"/>
      <c r="D157" s="3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30"/>
      <c r="B158" s="31"/>
      <c r="C158" s="32"/>
      <c r="D158" s="3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30"/>
      <c r="B159" s="31"/>
      <c r="C159" s="32"/>
      <c r="D159" s="3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30"/>
      <c r="B160" s="31"/>
      <c r="C160" s="32"/>
      <c r="D160" s="3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30"/>
      <c r="B161" s="31"/>
      <c r="C161" s="32"/>
      <c r="D161" s="3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30"/>
      <c r="B162" s="31"/>
      <c r="C162" s="32"/>
      <c r="D162" s="3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30"/>
      <c r="B163" s="31"/>
      <c r="C163" s="32"/>
      <c r="D163" s="3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30"/>
      <c r="B164" s="31"/>
      <c r="C164" s="32"/>
      <c r="D164" s="3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30"/>
      <c r="B165" s="31"/>
      <c r="C165" s="32"/>
      <c r="D165" s="3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30"/>
      <c r="B166" s="31"/>
      <c r="C166" s="32"/>
      <c r="D166" s="3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30"/>
      <c r="B167" s="31"/>
      <c r="C167" s="32"/>
      <c r="D167" s="3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30"/>
      <c r="B168" s="31"/>
      <c r="C168" s="32"/>
      <c r="D168" s="3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30"/>
      <c r="B169" s="31"/>
      <c r="C169" s="32"/>
      <c r="D169" s="3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30"/>
      <c r="B170" s="31"/>
      <c r="C170" s="32"/>
      <c r="D170" s="3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30"/>
      <c r="B171" s="31"/>
      <c r="C171" s="32"/>
      <c r="D171" s="3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30"/>
      <c r="B172" s="31"/>
      <c r="C172" s="32"/>
      <c r="D172" s="3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30"/>
      <c r="B173" s="31"/>
      <c r="C173" s="32"/>
      <c r="D173" s="3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30"/>
      <c r="B174" s="31"/>
      <c r="C174" s="32"/>
      <c r="D174" s="3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30"/>
      <c r="B175" s="31"/>
      <c r="C175" s="32"/>
      <c r="D175" s="3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30"/>
      <c r="B176" s="31"/>
      <c r="C176" s="32"/>
      <c r="D176" s="3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30"/>
      <c r="B177" s="31"/>
      <c r="C177" s="32"/>
      <c r="D177" s="3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30"/>
      <c r="B178" s="31"/>
      <c r="C178" s="32"/>
      <c r="D178" s="3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30"/>
      <c r="B179" s="31"/>
      <c r="C179" s="32"/>
      <c r="D179" s="3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30"/>
      <c r="B180" s="31"/>
      <c r="C180" s="32"/>
      <c r="D180" s="3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30"/>
      <c r="B181" s="31"/>
      <c r="C181" s="32"/>
      <c r="D181" s="3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30"/>
      <c r="B182" s="31"/>
      <c r="C182" s="32"/>
      <c r="D182" s="3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30"/>
      <c r="B183" s="31"/>
      <c r="C183" s="32"/>
      <c r="D183" s="3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30"/>
      <c r="B184" s="31"/>
      <c r="C184" s="32"/>
      <c r="D184" s="3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30"/>
      <c r="B185" s="31"/>
      <c r="C185" s="32"/>
      <c r="D185" s="3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30"/>
      <c r="B186" s="31"/>
      <c r="C186" s="32"/>
      <c r="D186" s="3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30"/>
      <c r="B187" s="31"/>
      <c r="C187" s="32"/>
      <c r="D187" s="3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30"/>
      <c r="B188" s="31"/>
      <c r="C188" s="32"/>
      <c r="D188" s="3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30"/>
      <c r="B189" s="31"/>
      <c r="C189" s="32"/>
      <c r="D189" s="3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30"/>
      <c r="B190" s="31"/>
      <c r="C190" s="32"/>
      <c r="D190" s="3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30"/>
      <c r="B191" s="31"/>
      <c r="C191" s="32"/>
      <c r="D191" s="3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30"/>
      <c r="B192" s="31"/>
      <c r="C192" s="32"/>
      <c r="D192" s="3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30"/>
      <c r="B193" s="31"/>
      <c r="C193" s="32"/>
      <c r="D193" s="3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30"/>
      <c r="B194" s="31"/>
      <c r="C194" s="32"/>
      <c r="D194" s="3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30"/>
      <c r="B195" s="31"/>
      <c r="C195" s="32"/>
      <c r="D195" s="3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30"/>
      <c r="B196" s="31"/>
      <c r="C196" s="32"/>
      <c r="D196" s="3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30"/>
      <c r="B197" s="31"/>
      <c r="C197" s="32"/>
      <c r="D197" s="3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30"/>
      <c r="B198" s="31"/>
      <c r="C198" s="32"/>
      <c r="D198" s="3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30"/>
      <c r="B199" s="31"/>
      <c r="C199" s="32"/>
      <c r="D199" s="3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30"/>
      <c r="B200" s="31"/>
      <c r="C200" s="32"/>
      <c r="D200" s="3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30"/>
      <c r="B201" s="31"/>
      <c r="C201" s="32"/>
      <c r="D201" s="3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30"/>
      <c r="B202" s="31"/>
      <c r="C202" s="32"/>
      <c r="D202" s="3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30"/>
      <c r="B203" s="31"/>
      <c r="C203" s="32"/>
      <c r="D203" s="3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30"/>
      <c r="B204" s="31"/>
      <c r="C204" s="32"/>
      <c r="D204" s="3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30"/>
      <c r="B205" s="31"/>
      <c r="C205" s="32"/>
      <c r="D205" s="3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30"/>
      <c r="B206" s="31"/>
      <c r="C206" s="32"/>
      <c r="D206" s="3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30"/>
      <c r="B207" s="31"/>
      <c r="C207" s="32"/>
      <c r="D207" s="3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30"/>
      <c r="B208" s="31"/>
      <c r="C208" s="32"/>
      <c r="D208" s="3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30"/>
      <c r="B209" s="31"/>
      <c r="C209" s="32"/>
      <c r="D209" s="3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30"/>
      <c r="B210" s="31"/>
      <c r="C210" s="32"/>
      <c r="D210" s="3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30"/>
      <c r="B211" s="31"/>
      <c r="C211" s="32"/>
      <c r="D211" s="3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30"/>
      <c r="B212" s="31"/>
      <c r="C212" s="32"/>
      <c r="D212" s="3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30"/>
      <c r="B213" s="31"/>
      <c r="C213" s="32"/>
      <c r="D213" s="3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30"/>
      <c r="B214" s="31"/>
      <c r="C214" s="32"/>
      <c r="D214" s="3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30"/>
      <c r="B215" s="31"/>
      <c r="C215" s="32"/>
      <c r="D215" s="3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30"/>
      <c r="B216" s="31"/>
      <c r="C216" s="32"/>
      <c r="D216" s="3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30"/>
      <c r="B217" s="31"/>
      <c r="C217" s="32"/>
      <c r="D217" s="3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30"/>
      <c r="B218" s="31"/>
      <c r="C218" s="32"/>
      <c r="D218" s="3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30"/>
      <c r="B219" s="31"/>
      <c r="C219" s="32"/>
      <c r="D219" s="3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30"/>
      <c r="B220" s="31"/>
      <c r="C220" s="32"/>
      <c r="D220" s="3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30"/>
      <c r="B221" s="31"/>
      <c r="C221" s="32"/>
      <c r="D221" s="3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30"/>
      <c r="B222" s="31"/>
      <c r="C222" s="32"/>
      <c r="D222" s="3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30"/>
      <c r="B223" s="31"/>
      <c r="C223" s="32"/>
      <c r="D223" s="3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30"/>
      <c r="B224" s="31"/>
      <c r="C224" s="32"/>
      <c r="D224" s="3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30"/>
      <c r="B225" s="31"/>
      <c r="C225" s="32"/>
      <c r="D225" s="3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30"/>
      <c r="B226" s="31"/>
      <c r="C226" s="32"/>
      <c r="D226" s="3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30"/>
      <c r="B227" s="31"/>
      <c r="C227" s="32"/>
      <c r="D227" s="3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30"/>
      <c r="B228" s="31"/>
      <c r="C228" s="32"/>
      <c r="D228" s="3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30"/>
      <c r="B229" s="31"/>
      <c r="C229" s="32"/>
      <c r="D229" s="3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30"/>
      <c r="B230" s="31"/>
      <c r="C230" s="32"/>
      <c r="D230" s="3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30"/>
      <c r="B231" s="31"/>
      <c r="C231" s="32"/>
      <c r="D231" s="3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30"/>
      <c r="B232" s="31"/>
      <c r="C232" s="32"/>
      <c r="D232" s="3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30"/>
      <c r="B233" s="31"/>
      <c r="C233" s="32"/>
      <c r="D233" s="3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30"/>
      <c r="B234" s="31"/>
      <c r="C234" s="32"/>
      <c r="D234" s="3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30"/>
      <c r="B235" s="31"/>
      <c r="C235" s="32"/>
      <c r="D235" s="3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30"/>
      <c r="B236" s="31"/>
      <c r="C236" s="32"/>
      <c r="D236" s="3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30"/>
      <c r="B237" s="31"/>
      <c r="C237" s="32"/>
      <c r="D237" s="3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30"/>
      <c r="B238" s="31"/>
      <c r="C238" s="32"/>
      <c r="D238" s="3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30"/>
      <c r="B239" s="31"/>
      <c r="C239" s="32"/>
      <c r="D239" s="3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30"/>
      <c r="B240" s="31"/>
      <c r="C240" s="32"/>
      <c r="D240" s="3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21" customHeight="1" x14ac:dyDescent="0.5">
      <c r="A241" s="30"/>
      <c r="B241" s="31"/>
      <c r="C241" s="32"/>
      <c r="D241" s="3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21" customHeight="1" x14ac:dyDescent="0.5">
      <c r="A242" s="30"/>
      <c r="B242" s="31"/>
      <c r="C242" s="32"/>
      <c r="D242" s="3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21" customHeight="1" x14ac:dyDescent="0.5">
      <c r="A243" s="30"/>
      <c r="B243" s="31"/>
      <c r="C243" s="32"/>
      <c r="D243" s="3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21" customHeight="1" x14ac:dyDescent="0.5">
      <c r="A244" s="30"/>
      <c r="B244" s="31"/>
      <c r="C244" s="32"/>
      <c r="D244" s="3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3">
    <mergeCell ref="A2:H2"/>
    <mergeCell ref="B16:D16"/>
    <mergeCell ref="C42:F42"/>
  </mergeCells>
  <hyperlinks>
    <hyperlink ref="D11" r:id="rId1" display="sahasl@ksseaport.com" xr:uid="{81228FC8-E5D5-4208-8D0C-671776F298C6}"/>
  </hyperlinks>
  <pageMargins left="0.46" right="0.39370078740157483" top="0.43307086614173229" bottom="0.39370078740157483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Quotation TTR 011-65</vt:lpstr>
      <vt:lpstr>Quotation TTR 011-65 (2)</vt:lpstr>
      <vt:lpstr>'Quotation TTR 011-65'!Print_Area</vt:lpstr>
      <vt:lpstr>'Quotation TTR 011-65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2022-11-21T12:42:36Z</cp:lastPrinted>
  <dcterms:created xsi:type="dcterms:W3CDTF">2015-07-21T01:54:00Z</dcterms:created>
  <dcterms:modified xsi:type="dcterms:W3CDTF">2022-11-22T07:28:05Z</dcterms:modified>
</cp:coreProperties>
</file>