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QT2022\"/>
    </mc:Choice>
  </mc:AlternateContent>
  <xr:revisionPtr revIDLastSave="0" documentId="13_ncr:1_{38D54C53-7DAC-417B-9637-2C7114A3AA8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H21" i="1"/>
  <c r="J26" i="1"/>
  <c r="K26" i="1" s="1"/>
  <c r="M26" i="1" s="1"/>
  <c r="J21" i="1"/>
  <c r="J17" i="1"/>
  <c r="K17" i="1" s="1"/>
  <c r="M17" i="1" s="1"/>
  <c r="H17" i="1"/>
  <c r="K21" i="1"/>
  <c r="M21" i="1" s="1"/>
  <c r="H30" i="1" l="1"/>
  <c r="H31" i="1" s="1"/>
  <c r="H32" i="1" l="1"/>
</calcChain>
</file>

<file path=xl/sharedStrings.xml><?xml version="1.0" encoding="utf-8"?>
<sst xmlns="http://schemas.openxmlformats.org/spreadsheetml/2006/main" count="67" uniqueCount="60">
  <si>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</si>
  <si>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</si>
  <si>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</si>
  <si>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</si>
  <si>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</si>
  <si>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</si>
  <si>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</si>
  <si>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</si>
  <si>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</si>
  <si>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</si>
  <si>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</si>
  <si>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</si>
  <si>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</si>
  <si>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</si>
  <si>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</si>
  <si>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</si>
  <si>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</si>
  <si>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</si>
  <si>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</si>
  <si>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</si>
  <si>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</si>
  <si>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</si>
  <si>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</si>
  <si>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</si>
  <si>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</si>
  <si>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</si>
  <si>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</si>
  <si>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</si>
  <si>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</si>
  <si>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</si>
  <si>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ค่าขนส่ง ไป-กลับ</t>
  </si>
  <si>
    <t>ขาย</t>
  </si>
  <si>
    <t>ต้นทุน</t>
  </si>
  <si>
    <r>
      <t xml:space="preserve">15/128 Soi Thiantalay 7  Bang Khun Thian Chai Thale Road  </t>
    </r>
    <r>
      <rPr>
        <sz val="16"/>
        <color rgb="FF202124"/>
        <rFont val="Cordia New"/>
        <family val="2"/>
      </rPr>
      <t>Samae Dam</t>
    </r>
    <r>
      <rPr>
        <sz val="16"/>
        <color rgb="FF000000"/>
        <rFont val="Cordia New"/>
        <family val="2"/>
      </rPr>
      <t xml:space="preserve">, </t>
    </r>
    <r>
      <rPr>
        <sz val="16"/>
        <color rgb="FF202124"/>
        <rFont val="Cordia New"/>
        <family val="2"/>
      </rPr>
      <t>Bang Khun Thian</t>
    </r>
    <r>
      <rPr>
        <sz val="16"/>
        <color rgb="FF000000"/>
        <rFont val="Cordia New"/>
        <family val="2"/>
      </rPr>
      <t xml:space="preserve">  Bangkok 10150                                          </t>
    </r>
  </si>
  <si>
    <t>Contact person :  Miss Ummara Muensart  063-4494405    E-mail: ummara@thanthara.co.th</t>
  </si>
  <si>
    <t>Rubber Expansion Joint Size 2"1/2x130mm. (SW)</t>
  </si>
  <si>
    <t>Rubber Expansion Joint Size 2"1/2x130mm. (LT)</t>
  </si>
  <si>
    <t>ชุด</t>
  </si>
  <si>
    <t>Rubber Expansion Joint Size 4" x150mm. (HT)</t>
  </si>
  <si>
    <t>หน้าแปลนกลม โตนอก185 ใน 65 เซนเตอร์ 150 ขนาดรู 8 รู/19 มม. หนา 18 มิล.</t>
  </si>
  <si>
    <t>หน้าแปลนสี่เหลี่ยม โตนอก 120 ใน 65 เซนเตอร์  135-95 ขนาดรู 4 รู/11.5 มม. หนา 16 มิล.</t>
  </si>
  <si>
    <t>โตนอก 150 ใน 65 เซนเตอร์ 125 ขนาดรู4 รู/14 มม. หนา 16 มิล.</t>
  </si>
  <si>
    <t>โตนอก 193 ใน 100 เซนเตอร์ 173 ขนาดรู8 รู/11 มม. หนา 18 มิล.</t>
  </si>
  <si>
    <t>สหัส ลิ้มประเสริฐ (Technical Manager)</t>
  </si>
  <si>
    <t>sahasl@ksseaport.com</t>
  </si>
  <si>
    <t>0644695525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</si>
  <si>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</si>
  <si>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</si>
  <si>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</si>
  <si>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</si>
  <si>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</si>
  <si>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Less time 5-7 days.</t>
  </si>
  <si>
    <t>เครดิต 30วัน หลังจากส่งมอบสินค้าแล้วเสร็จ</t>
  </si>
  <si>
    <t>Rubber Expansion Joint for Mermaid Sapphire at songkhla</t>
  </si>
  <si>
    <t>โตนอก 160 ใน 65 เซนเตอร์ 130 ขนาดรู8 รู/14 มม. หนา 16 มิล.</t>
  </si>
  <si>
    <t>โตนอก 250 ใน 100 เซนเตอร์ 210 ขนาดรู8 รู/22 มม. หนา 18 มิล.</t>
  </si>
  <si>
    <t>*Ref.Drawing nr.S 09-RE1A-02057</t>
  </si>
  <si>
    <t>*Ref.Drawing nr.S 09-RE1A-B2076</t>
  </si>
  <si>
    <t>*Ref.Drawing nr.S 09-EF1S-B3078</t>
  </si>
  <si>
    <t>TTR 075-65 REV.1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</si>
</sst>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6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b/>
      <sz val="16"/>
      <color rgb="FFFF0000"/>
      <name val="Cordia New"/>
      <family val="2"/>
    </font>
    <font>
      <b/>
      <sz val="16"/>
      <color rgb="FF00B050"/>
      <name val="Cordia New"/>
      <family val="2"/>
    </font>
    <font>
      <sz val="16"/>
      <color rgb="FF000000"/>
      <name val="Tahoma"/>
      <family val="2"/>
      <scheme val="minor"/>
    </font>
    <font>
      <sz val="16"/>
      <color rgb="FF000000"/>
      <name val="Cordia New"/>
      <family val="2"/>
    </font>
    <font>
      <sz val="16"/>
      <color rgb="FF202124"/>
      <name val="Cordia New"/>
      <family val="2"/>
    </font>
    <font>
      <u/>
      <sz val="11"/>
      <color rgb="FF0000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166" fontId="5" fillId="0" borderId="4" xfId="0" applyNumberFormat="1" applyFont="1" applyBorder="1"/>
    <xf numFmtId="43" fontId="5" fillId="0" borderId="0" xfId="0" applyNumberFormat="1" applyFont="1"/>
    <xf numFmtId="0" fontId="9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/>
    </xf>
    <xf numFmtId="167" fontId="11" fillId="0" borderId="0" xfId="0" applyNumberFormat="1" applyFont="1"/>
    <xf numFmtId="164" fontId="5" fillId="0" borderId="0" xfId="1" applyFont="1" applyAlignme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3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5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/>
    </xf>
    <xf numFmtId="0" fontId="15" fillId="0" borderId="0" xfId="0" quotePrefix="1" applyFont="1" applyAlignment="1">
      <alignment vertical="center"/>
    </xf>
    <xf numFmtId="0" fontId="9" fillId="0" borderId="0" xfId="0" quotePrefix="1" applyFont="1" applyAlignment="1">
      <alignment horizontal="left" vertical="top"/>
    </xf>
    <xf numFmtId="0" fontId="8" fillId="0" borderId="15" xfId="0" applyFont="1" applyBorder="1" applyAlignment="1">
      <alignment horizontal="left" wrapText="1"/>
    </xf>
    <xf numFmtId="0" fontId="9" fillId="0" borderId="1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6" fillId="0" borderId="3" xfId="0" applyFont="1" applyBorder="1"/>
    <xf numFmtId="0" fontId="9" fillId="0" borderId="0" xfId="0" applyFont="1"/>
    <xf numFmtId="0" fontId="12" fillId="0" borderId="0" xfId="0" applyFont="1"/>
    <xf numFmtId="0" fontId="8" fillId="0" borderId="15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9" fillId="0" borderId="12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5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687916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7</xdr:col>
      <xdr:colOff>153881</xdr:colOff>
      <xdr:row>39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677332</xdr:colOff>
      <xdr:row>42</xdr:row>
      <xdr:rowOff>52916</xdr:rowOff>
    </xdr:from>
    <xdr:to>
      <xdr:col>1</xdr:col>
      <xdr:colOff>2556255</xdr:colOff>
      <xdr:row>44</xdr:row>
      <xdr:rowOff>158749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2" y="11620499"/>
          <a:ext cx="1878923" cy="677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45"/>
  <sheetViews>
    <sheetView tabSelected="1" view="pageBreakPreview" topLeftCell="A12" zoomScaleNormal="100" zoomScaleSheetLayoutView="100" workbookViewId="0">
      <selection activeCell="B25" sqref="B25:B28"/>
    </sheetView>
  </sheetViews>
  <sheetFormatPr defaultColWidth="14.375" defaultRowHeight="15" customHeight="1" x14ac:dyDescent="0.2"/>
  <cols>
    <col min="1" max="1" width="5" customWidth="1"/>
    <col min="2" max="2" width="35.375" customWidth="1"/>
    <col min="3" max="3" width="3" customWidth="1"/>
    <col min="4" max="4" width="38.5" customWidth="1"/>
    <col min="5" max="5" width="5.5" customWidth="1"/>
    <col min="6" max="6" width="6.75" customWidth="1"/>
    <col min="7" max="7" width="15.125" customWidth="1"/>
    <col min="8" max="8" width="17" customWidth="1"/>
    <col min="9" max="9" width="11.25" customWidth="1"/>
    <col min="10" max="10" width="9.375" customWidth="1"/>
    <col min="11" max="11" width="8.5" customWidth="1"/>
    <col min="12" max="12" width="10.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61" t="s">
        <v>0</v>
      </c>
      <c r="B2" s="62"/>
      <c r="C2" s="62"/>
      <c r="D2" s="62"/>
      <c r="E2" s="62"/>
      <c r="F2" s="62"/>
      <c r="G2" s="62"/>
      <c r="H2" s="6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3" t="s">
        <v>59</v>
      </c>
      <c r="E4" s="5"/>
      <c r="F4" s="5"/>
      <c r="G4" s="6" t="s">
        <v>3</v>
      </c>
      <c r="H4" s="7">
        <v>44888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33" t="s">
        <v>46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53" t="s">
        <v>47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49" t="s">
        <v>48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54" t="s">
        <v>49</v>
      </c>
      <c r="E8" s="5"/>
      <c r="F8" s="5"/>
      <c r="G8" s="8"/>
      <c r="H8" s="5"/>
      <c r="I8" s="5"/>
      <c r="J8" s="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54" t="s">
        <v>50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33" t="s">
        <v>43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6</v>
      </c>
      <c r="B11" s="5"/>
      <c r="C11" s="5" t="s">
        <v>2</v>
      </c>
      <c r="D11" s="55" t="s">
        <v>44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7</v>
      </c>
      <c r="B12" s="5"/>
      <c r="C12" s="5" t="s">
        <v>2</v>
      </c>
      <c r="D12" s="56" t="s">
        <v>45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8</v>
      </c>
      <c r="B13" s="5"/>
      <c r="C13" s="5" t="s">
        <v>2</v>
      </c>
      <c r="D13" s="33" t="s">
        <v>53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0.5" customHeight="1" x14ac:dyDescent="0.5">
      <c r="A16" s="10" t="s">
        <v>10</v>
      </c>
      <c r="B16" s="63" t="s">
        <v>11</v>
      </c>
      <c r="C16" s="64"/>
      <c r="D16" s="64"/>
      <c r="E16" s="10" t="s">
        <v>12</v>
      </c>
      <c r="F16" s="10" t="s">
        <v>13</v>
      </c>
      <c r="G16" s="11" t="s">
        <v>14</v>
      </c>
      <c r="H16" s="12" t="s">
        <v>15</v>
      </c>
      <c r="I16" s="41" t="s">
        <v>32</v>
      </c>
      <c r="J16" s="42">
        <v>0.3</v>
      </c>
      <c r="K16" s="41"/>
      <c r="L16" s="46" t="s">
        <v>30</v>
      </c>
      <c r="M16" s="43" t="s">
        <v>31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63.75" customHeight="1" x14ac:dyDescent="0.55000000000000004">
      <c r="A17" s="35">
        <v>1</v>
      </c>
      <c r="B17" s="70" t="s">
        <v>35</v>
      </c>
      <c r="C17" s="71"/>
      <c r="D17" s="72"/>
      <c r="E17" s="35">
        <v>4</v>
      </c>
      <c r="F17" s="36" t="s">
        <v>37</v>
      </c>
      <c r="G17" s="31">
        <v>5560</v>
      </c>
      <c r="H17" s="31">
        <f>SUM(E17*G17)</f>
        <v>22240</v>
      </c>
      <c r="I17" s="31">
        <v>4200</v>
      </c>
      <c r="J17" s="32">
        <f>I17*30%</f>
        <v>1260</v>
      </c>
      <c r="K17" s="34">
        <f t="shared" ref="K17" si="0">I17+J17</f>
        <v>5460</v>
      </c>
      <c r="L17" s="45">
        <v>100</v>
      </c>
      <c r="M17" s="44">
        <f>SUM(L17+K17)</f>
        <v>5560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62.25" customHeight="1" x14ac:dyDescent="0.55000000000000004">
      <c r="A18" s="35"/>
      <c r="B18" s="58" t="s">
        <v>40</v>
      </c>
      <c r="C18" s="59"/>
      <c r="D18" s="60"/>
      <c r="E18" s="37"/>
      <c r="F18" s="38"/>
      <c r="G18" s="32"/>
      <c r="H18" s="31"/>
      <c r="I18" s="32"/>
      <c r="J18" s="32"/>
      <c r="K18" s="34"/>
      <c r="L18" s="1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3" customHeight="1" x14ac:dyDescent="0.55000000000000004">
      <c r="A19" s="35"/>
      <c r="B19" s="73" t="s">
        <v>39</v>
      </c>
      <c r="C19" s="74"/>
      <c r="D19" s="75"/>
      <c r="E19" s="37"/>
      <c r="F19" s="38"/>
      <c r="G19" s="32"/>
      <c r="H19" s="31"/>
      <c r="I19" s="32"/>
      <c r="J19" s="32"/>
      <c r="K19" s="34"/>
      <c r="L19" s="1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3" customHeight="1" x14ac:dyDescent="0.55000000000000004">
      <c r="A20" s="35"/>
      <c r="B20" s="67" t="s">
        <v>57</v>
      </c>
      <c r="C20" s="68"/>
      <c r="D20" s="69"/>
      <c r="E20" s="37"/>
      <c r="F20" s="38"/>
      <c r="G20" s="32"/>
      <c r="H20" s="31"/>
      <c r="I20" s="32"/>
      <c r="J20" s="32"/>
      <c r="K20" s="34"/>
      <c r="L20" s="1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4" customHeight="1" x14ac:dyDescent="0.55000000000000004">
      <c r="A21" s="52">
        <v>2</v>
      </c>
      <c r="B21" s="58" t="s">
        <v>36</v>
      </c>
      <c r="C21" s="59"/>
      <c r="D21" s="60"/>
      <c r="E21" s="35">
        <v>3</v>
      </c>
      <c r="F21" s="36" t="s">
        <v>37</v>
      </c>
      <c r="G21" s="32">
        <v>5560</v>
      </c>
      <c r="H21" s="31">
        <f>SUM(E21*G21)</f>
        <v>16680</v>
      </c>
      <c r="I21" s="31">
        <v>4200</v>
      </c>
      <c r="J21" s="32">
        <f>I21*30%</f>
        <v>1260</v>
      </c>
      <c r="K21" s="34">
        <f t="shared" ref="K21" si="1">I21+J21</f>
        <v>5460</v>
      </c>
      <c r="L21" s="45">
        <v>100</v>
      </c>
      <c r="M21" s="44">
        <f>SUM(L21+K21)</f>
        <v>5560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3.25" customHeight="1" x14ac:dyDescent="0.55000000000000004">
      <c r="A22" s="37"/>
      <c r="B22" s="73" t="s">
        <v>41</v>
      </c>
      <c r="C22" s="74"/>
      <c r="D22" s="75"/>
      <c r="E22" s="35"/>
      <c r="F22" s="36"/>
      <c r="G22" s="32"/>
      <c r="H22" s="31"/>
      <c r="I22" s="31"/>
      <c r="J22" s="32"/>
      <c r="K22" s="34"/>
      <c r="L22" s="45"/>
      <c r="M22" s="4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4" customHeight="1" x14ac:dyDescent="0.55000000000000004">
      <c r="A23" s="37"/>
      <c r="B23" s="73" t="s">
        <v>54</v>
      </c>
      <c r="C23" s="74"/>
      <c r="D23" s="75"/>
      <c r="E23" s="35"/>
      <c r="F23" s="36"/>
      <c r="G23" s="32"/>
      <c r="H23" s="31"/>
      <c r="I23" s="32"/>
      <c r="J23" s="32"/>
      <c r="K23" s="34"/>
      <c r="L23" s="1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4" x14ac:dyDescent="0.55000000000000004">
      <c r="A24" s="37"/>
      <c r="B24" s="57" t="s">
        <v>56</v>
      </c>
      <c r="C24" s="50"/>
      <c r="D24" s="51"/>
      <c r="E24" s="35"/>
      <c r="F24" s="36"/>
      <c r="G24" s="32"/>
      <c r="H24" s="31"/>
      <c r="I24" s="32"/>
      <c r="J24" s="32"/>
      <c r="K24" s="34"/>
      <c r="L24" s="1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4" customHeight="1" x14ac:dyDescent="0.55000000000000004">
      <c r="A25" s="52">
        <v>3</v>
      </c>
      <c r="B25" s="58" t="s">
        <v>38</v>
      </c>
      <c r="C25" s="59"/>
      <c r="D25" s="60"/>
      <c r="E25" s="35"/>
      <c r="F25" s="36"/>
      <c r="G25" s="32"/>
      <c r="H25" s="31"/>
      <c r="I25" s="32"/>
      <c r="J25" s="32"/>
      <c r="K25" s="34"/>
      <c r="L25" s="1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4" customHeight="1" x14ac:dyDescent="0.55000000000000004">
      <c r="A26" s="52"/>
      <c r="B26" s="73" t="s">
        <v>42</v>
      </c>
      <c r="C26" s="74"/>
      <c r="D26" s="75"/>
      <c r="E26" s="35">
        <v>3</v>
      </c>
      <c r="F26" s="36" t="s">
        <v>37</v>
      </c>
      <c r="G26" s="32">
        <v>7640</v>
      </c>
      <c r="H26" s="31">
        <f>SUM(E26*G26)</f>
        <v>22920</v>
      </c>
      <c r="I26" s="31">
        <v>5800</v>
      </c>
      <c r="J26" s="32">
        <f>I26*30%</f>
        <v>1740</v>
      </c>
      <c r="K26" s="34">
        <f t="shared" ref="K26" si="2">I26+J26</f>
        <v>7540</v>
      </c>
      <c r="L26" s="45">
        <v>100</v>
      </c>
      <c r="M26" s="44">
        <f>SUM(L26+K26)</f>
        <v>7640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4" customHeight="1" x14ac:dyDescent="0.55000000000000004">
      <c r="A27" s="52"/>
      <c r="B27" s="73" t="s">
        <v>55</v>
      </c>
      <c r="C27" s="74"/>
      <c r="D27" s="75"/>
      <c r="E27" s="35"/>
      <c r="F27" s="36"/>
      <c r="G27" s="32"/>
      <c r="H27" s="31"/>
      <c r="I27" s="32"/>
      <c r="J27" s="32"/>
      <c r="K27" s="34"/>
      <c r="L27" s="1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33" customHeight="1" x14ac:dyDescent="0.55000000000000004">
      <c r="A28" s="52"/>
      <c r="B28" s="57" t="s">
        <v>58</v>
      </c>
      <c r="C28" s="39"/>
      <c r="D28" s="40"/>
      <c r="E28" s="35"/>
      <c r="F28" s="36"/>
      <c r="G28" s="32"/>
      <c r="H28" s="31"/>
      <c r="I28" s="32"/>
      <c r="J28" s="32"/>
      <c r="K28" s="34"/>
      <c r="L28" s="1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55000000000000004">
      <c r="A29" s="14"/>
      <c r="B29" s="15"/>
      <c r="C29" s="16"/>
      <c r="D29" s="17"/>
      <c r="E29" s="14"/>
      <c r="F29" s="14"/>
      <c r="G29" s="14"/>
      <c r="H29" s="14"/>
      <c r="I29" s="2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18"/>
      <c r="B30" s="29" t="s">
        <v>16</v>
      </c>
      <c r="C30" s="30" t="s">
        <v>17</v>
      </c>
      <c r="D30" s="30" t="s">
        <v>51</v>
      </c>
      <c r="E30" s="5"/>
      <c r="F30" s="5"/>
      <c r="G30" s="19" t="s">
        <v>18</v>
      </c>
      <c r="H30" s="19">
        <f>SUM(H17:H29)</f>
        <v>61840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30"/>
      <c r="C31" s="30"/>
      <c r="D31" s="30"/>
      <c r="E31" s="20"/>
      <c r="F31" s="20"/>
      <c r="G31" s="21" t="s">
        <v>19</v>
      </c>
      <c r="H31" s="21">
        <f>ROUND(H30*7/100,2)</f>
        <v>4328.8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thickBot="1" x14ac:dyDescent="0.25">
      <c r="A32" s="5"/>
      <c r="B32" s="29" t="s">
        <v>20</v>
      </c>
      <c r="C32" s="30"/>
      <c r="D32" s="47" t="s">
        <v>52</v>
      </c>
      <c r="E32" s="5"/>
      <c r="F32" s="5"/>
      <c r="G32" s="23" t="s">
        <v>21</v>
      </c>
      <c r="H32" s="23">
        <f>SUM(H30:H31)</f>
        <v>66168.800000000003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thickTop="1" x14ac:dyDescent="0.2">
      <c r="A33" s="5"/>
      <c r="B33" s="5"/>
      <c r="C33" s="22"/>
      <c r="D33" s="22"/>
      <c r="E33" s="5"/>
      <c r="F33" s="5"/>
      <c r="G33" s="24"/>
      <c r="H33" s="2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22"/>
      <c r="D34" s="22"/>
      <c r="E34" s="5"/>
      <c r="F34" s="5"/>
      <c r="G34" s="24"/>
      <c r="H34" s="2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2">
      <c r="A35" s="5" t="s">
        <v>22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1" customHeight="1" x14ac:dyDescent="0.2">
      <c r="A36" s="5"/>
      <c r="B36" s="5"/>
      <c r="C36" s="5"/>
      <c r="D36" s="5"/>
      <c r="E36" s="5"/>
      <c r="F36" s="5" t="s">
        <v>23</v>
      </c>
      <c r="G36" s="5" t="s">
        <v>24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1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1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2">
      <c r="A39" s="5"/>
      <c r="B39" s="5"/>
      <c r="C39" s="5"/>
      <c r="D39" s="5"/>
      <c r="E39" s="5"/>
      <c r="F39" s="5" t="s">
        <v>25</v>
      </c>
      <c r="G39" s="5" t="s">
        <v>26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1" customHeight="1" x14ac:dyDescent="0.2">
      <c r="A40" s="5"/>
      <c r="B40" s="5"/>
      <c r="C40" s="5"/>
      <c r="D40" s="5"/>
      <c r="E40" s="5"/>
      <c r="F40" s="5"/>
      <c r="G40" s="5" t="s">
        <v>27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1" customHeight="1" x14ac:dyDescent="0.2">
      <c r="A41" s="5"/>
      <c r="B41" s="5"/>
      <c r="C41" s="5"/>
      <c r="D41" s="5"/>
      <c r="E41" s="5"/>
      <c r="F41" s="5"/>
      <c r="G41" s="6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1" customHeight="1" thickBot="1" x14ac:dyDescent="0.25">
      <c r="A42" s="5"/>
      <c r="B42" s="28"/>
      <c r="C42" s="28"/>
      <c r="D42" s="28"/>
      <c r="E42" s="28"/>
      <c r="F42" s="28"/>
      <c r="G42" s="28"/>
      <c r="H42" s="2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1.75" customHeight="1" x14ac:dyDescent="0.55000000000000004">
      <c r="A43" s="5"/>
      <c r="B43" s="5"/>
      <c r="C43" s="65" t="s">
        <v>29</v>
      </c>
      <c r="D43" s="66"/>
      <c r="E43" s="66"/>
      <c r="F43" s="66"/>
      <c r="G43" s="48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23.25" customHeight="1" x14ac:dyDescent="0.55000000000000004">
      <c r="A44" s="5"/>
      <c r="B44" s="5"/>
      <c r="C44" s="49" t="s">
        <v>33</v>
      </c>
      <c r="D44" s="48"/>
      <c r="E44" s="48"/>
      <c r="F44" s="48"/>
      <c r="G44" s="48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23.25" customHeight="1" x14ac:dyDescent="0.55000000000000004">
      <c r="A45" s="5"/>
      <c r="B45" s="5"/>
      <c r="C45" s="48" t="s">
        <v>34</v>
      </c>
      <c r="D45" s="48"/>
      <c r="E45" s="48"/>
      <c r="F45" s="48"/>
      <c r="G45" s="48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21" customHeight="1" x14ac:dyDescent="0.5">
      <c r="A46" s="25"/>
      <c r="B46" s="26"/>
      <c r="C46" s="27"/>
      <c r="D46" s="2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25"/>
      <c r="B47" s="26"/>
      <c r="C47" s="27"/>
      <c r="D47" s="2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25"/>
      <c r="B48" s="26"/>
      <c r="C48" s="27"/>
      <c r="D48" s="2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25"/>
      <c r="B49" s="26"/>
      <c r="C49" s="27"/>
      <c r="D49" s="2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25"/>
      <c r="B50" s="26"/>
      <c r="C50" s="27"/>
      <c r="D50" s="2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25"/>
      <c r="B51" s="26"/>
      <c r="C51" s="27"/>
      <c r="D51" s="2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25"/>
      <c r="B52" s="26"/>
      <c r="C52" s="27"/>
      <c r="D52" s="2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25"/>
      <c r="B53" s="26"/>
      <c r="C53" s="27"/>
      <c r="D53" s="2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25"/>
      <c r="B54" s="26"/>
      <c r="C54" s="27"/>
      <c r="D54" s="2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25"/>
      <c r="B55" s="26"/>
      <c r="C55" s="27"/>
      <c r="D55" s="2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25"/>
      <c r="B56" s="26"/>
      <c r="C56" s="27"/>
      <c r="D56" s="2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25"/>
      <c r="B57" s="26"/>
      <c r="C57" s="27"/>
      <c r="D57" s="2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25"/>
      <c r="B58" s="26"/>
      <c r="C58" s="27"/>
      <c r="D58" s="2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25"/>
      <c r="B59" s="26"/>
      <c r="C59" s="27"/>
      <c r="D59" s="2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5"/>
      <c r="B60" s="26"/>
      <c r="C60" s="27"/>
      <c r="D60" s="2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5"/>
      <c r="B61" s="26"/>
      <c r="C61" s="27"/>
      <c r="D61" s="2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5"/>
      <c r="B62" s="26"/>
      <c r="C62" s="27"/>
      <c r="D62" s="2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5"/>
      <c r="B63" s="26"/>
      <c r="C63" s="27"/>
      <c r="D63" s="2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5"/>
      <c r="B64" s="26"/>
      <c r="C64" s="27"/>
      <c r="D64" s="2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5"/>
      <c r="B65" s="26"/>
      <c r="C65" s="27"/>
      <c r="D65" s="2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5"/>
      <c r="B66" s="26"/>
      <c r="C66" s="27"/>
      <c r="D66" s="2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5"/>
      <c r="B67" s="26"/>
      <c r="C67" s="27"/>
      <c r="D67" s="2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5"/>
      <c r="B68" s="26"/>
      <c r="C68" s="27"/>
      <c r="D68" s="2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5"/>
      <c r="B69" s="26"/>
      <c r="C69" s="27"/>
      <c r="D69" s="2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5"/>
      <c r="B70" s="26"/>
      <c r="C70" s="27"/>
      <c r="D70" s="2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5"/>
      <c r="B71" s="26"/>
      <c r="C71" s="27"/>
      <c r="D71" s="2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5"/>
      <c r="B72" s="26"/>
      <c r="C72" s="27"/>
      <c r="D72" s="2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5"/>
      <c r="B73" s="26"/>
      <c r="C73" s="27"/>
      <c r="D73" s="2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5"/>
      <c r="B74" s="26"/>
      <c r="C74" s="27"/>
      <c r="D74" s="2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5"/>
      <c r="B75" s="26"/>
      <c r="C75" s="27"/>
      <c r="D75" s="2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5"/>
      <c r="B76" s="26"/>
      <c r="C76" s="27"/>
      <c r="D76" s="2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5"/>
      <c r="B77" s="26"/>
      <c r="C77" s="27"/>
      <c r="D77" s="2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5"/>
      <c r="B78" s="26"/>
      <c r="C78" s="27"/>
      <c r="D78" s="2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5"/>
      <c r="B79" s="26"/>
      <c r="C79" s="27"/>
      <c r="D79" s="2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5"/>
      <c r="B80" s="26"/>
      <c r="C80" s="27"/>
      <c r="D80" s="2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5"/>
      <c r="B81" s="26"/>
      <c r="C81" s="27"/>
      <c r="D81" s="2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5"/>
      <c r="B82" s="26"/>
      <c r="C82" s="27"/>
      <c r="D82" s="2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5"/>
      <c r="B83" s="26"/>
      <c r="C83" s="27"/>
      <c r="D83" s="2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5"/>
      <c r="B84" s="26"/>
      <c r="C84" s="27"/>
      <c r="D84" s="2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5"/>
      <c r="B85" s="26"/>
      <c r="C85" s="27"/>
      <c r="D85" s="2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5"/>
      <c r="B86" s="26"/>
      <c r="C86" s="27"/>
      <c r="D86" s="2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5"/>
      <c r="B87" s="26"/>
      <c r="C87" s="27"/>
      <c r="D87" s="2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5"/>
      <c r="B88" s="26"/>
      <c r="C88" s="27"/>
      <c r="D88" s="2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5"/>
      <c r="B89" s="26"/>
      <c r="C89" s="27"/>
      <c r="D89" s="2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5"/>
      <c r="B90" s="26"/>
      <c r="C90" s="27"/>
      <c r="D90" s="2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5"/>
      <c r="B91" s="26"/>
      <c r="C91" s="27"/>
      <c r="D91" s="2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5"/>
      <c r="B92" s="26"/>
      <c r="C92" s="27"/>
      <c r="D92" s="2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5"/>
      <c r="B93" s="26"/>
      <c r="C93" s="27"/>
      <c r="D93" s="2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5"/>
      <c r="B94" s="26"/>
      <c r="C94" s="27"/>
      <c r="D94" s="2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5"/>
      <c r="B95" s="26"/>
      <c r="C95" s="27"/>
      <c r="D95" s="2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5"/>
      <c r="B96" s="26"/>
      <c r="C96" s="27"/>
      <c r="D96" s="2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5"/>
      <c r="B97" s="26"/>
      <c r="C97" s="27"/>
      <c r="D97" s="2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5"/>
      <c r="B98" s="26"/>
      <c r="C98" s="27"/>
      <c r="D98" s="2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5"/>
      <c r="B99" s="26"/>
      <c r="C99" s="27"/>
      <c r="D99" s="2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5"/>
      <c r="B100" s="26"/>
      <c r="C100" s="27"/>
      <c r="D100" s="2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5"/>
      <c r="B101" s="26"/>
      <c r="C101" s="27"/>
      <c r="D101" s="2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5"/>
      <c r="B102" s="26"/>
      <c r="C102" s="27"/>
      <c r="D102" s="2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5"/>
      <c r="B103" s="26"/>
      <c r="C103" s="27"/>
      <c r="D103" s="2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5"/>
      <c r="B104" s="26"/>
      <c r="C104" s="27"/>
      <c r="D104" s="2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5"/>
      <c r="B105" s="26"/>
      <c r="C105" s="27"/>
      <c r="D105" s="2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5"/>
      <c r="B106" s="26"/>
      <c r="C106" s="27"/>
      <c r="D106" s="2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5"/>
      <c r="B107" s="26"/>
      <c r="C107" s="27"/>
      <c r="D107" s="2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5"/>
      <c r="B108" s="26"/>
      <c r="C108" s="27"/>
      <c r="D108" s="2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5"/>
      <c r="B109" s="26"/>
      <c r="C109" s="27"/>
      <c r="D109" s="2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5"/>
      <c r="B110" s="26"/>
      <c r="C110" s="27"/>
      <c r="D110" s="2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5"/>
      <c r="B111" s="26"/>
      <c r="C111" s="27"/>
      <c r="D111" s="2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5"/>
      <c r="B112" s="26"/>
      <c r="C112" s="27"/>
      <c r="D112" s="2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5"/>
      <c r="B113" s="26"/>
      <c r="C113" s="27"/>
      <c r="D113" s="2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5"/>
      <c r="B114" s="26"/>
      <c r="C114" s="27"/>
      <c r="D114" s="2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5"/>
      <c r="B115" s="26"/>
      <c r="C115" s="27"/>
      <c r="D115" s="2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5"/>
      <c r="B116" s="26"/>
      <c r="C116" s="27"/>
      <c r="D116" s="2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5"/>
      <c r="B117" s="26"/>
      <c r="C117" s="27"/>
      <c r="D117" s="2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5"/>
      <c r="B118" s="26"/>
      <c r="C118" s="27"/>
      <c r="D118" s="2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5"/>
      <c r="B119" s="26"/>
      <c r="C119" s="27"/>
      <c r="D119" s="2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5"/>
      <c r="B120" s="26"/>
      <c r="C120" s="27"/>
      <c r="D120" s="2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5"/>
      <c r="B121" s="26"/>
      <c r="C121" s="27"/>
      <c r="D121" s="2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5"/>
      <c r="B122" s="26"/>
      <c r="C122" s="27"/>
      <c r="D122" s="2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5"/>
      <c r="B123" s="26"/>
      <c r="C123" s="27"/>
      <c r="D123" s="2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5"/>
      <c r="B124" s="26"/>
      <c r="C124" s="27"/>
      <c r="D124" s="2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5"/>
      <c r="B125" s="26"/>
      <c r="C125" s="27"/>
      <c r="D125" s="2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5"/>
      <c r="B126" s="26"/>
      <c r="C126" s="27"/>
      <c r="D126" s="2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5"/>
      <c r="B127" s="26"/>
      <c r="C127" s="27"/>
      <c r="D127" s="2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5"/>
      <c r="B128" s="26"/>
      <c r="C128" s="27"/>
      <c r="D128" s="2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5"/>
      <c r="B129" s="26"/>
      <c r="C129" s="27"/>
      <c r="D129" s="2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5"/>
      <c r="B130" s="26"/>
      <c r="C130" s="27"/>
      <c r="D130" s="2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5"/>
      <c r="B131" s="26"/>
      <c r="C131" s="27"/>
      <c r="D131" s="2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5"/>
      <c r="B132" s="26"/>
      <c r="C132" s="27"/>
      <c r="D132" s="2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5"/>
      <c r="B133" s="26"/>
      <c r="C133" s="27"/>
      <c r="D133" s="2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5"/>
      <c r="B134" s="26"/>
      <c r="C134" s="27"/>
      <c r="D134" s="2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5"/>
      <c r="B135" s="26"/>
      <c r="C135" s="27"/>
      <c r="D135" s="2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5"/>
      <c r="B136" s="26"/>
      <c r="C136" s="27"/>
      <c r="D136" s="2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5"/>
      <c r="B137" s="26"/>
      <c r="C137" s="27"/>
      <c r="D137" s="2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5"/>
      <c r="B138" s="26"/>
      <c r="C138" s="27"/>
      <c r="D138" s="2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5"/>
      <c r="B139" s="26"/>
      <c r="C139" s="27"/>
      <c r="D139" s="2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5"/>
      <c r="B140" s="26"/>
      <c r="C140" s="27"/>
      <c r="D140" s="2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5"/>
      <c r="B141" s="26"/>
      <c r="C141" s="27"/>
      <c r="D141" s="2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5"/>
      <c r="B142" s="26"/>
      <c r="C142" s="27"/>
      <c r="D142" s="2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5"/>
      <c r="B143" s="26"/>
      <c r="C143" s="27"/>
      <c r="D143" s="2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5"/>
      <c r="B144" s="26"/>
      <c r="C144" s="27"/>
      <c r="D144" s="2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5"/>
      <c r="B145" s="26"/>
      <c r="C145" s="27"/>
      <c r="D145" s="2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5"/>
      <c r="B146" s="26"/>
      <c r="C146" s="27"/>
      <c r="D146" s="2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5"/>
      <c r="B147" s="26"/>
      <c r="C147" s="27"/>
      <c r="D147" s="2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5"/>
      <c r="B148" s="26"/>
      <c r="C148" s="27"/>
      <c r="D148" s="2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5"/>
      <c r="B149" s="26"/>
      <c r="C149" s="27"/>
      <c r="D149" s="2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5"/>
      <c r="B150" s="26"/>
      <c r="C150" s="27"/>
      <c r="D150" s="2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5"/>
      <c r="B151" s="26"/>
      <c r="C151" s="27"/>
      <c r="D151" s="2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5"/>
      <c r="B152" s="26"/>
      <c r="C152" s="27"/>
      <c r="D152" s="2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5"/>
      <c r="B153" s="26"/>
      <c r="C153" s="27"/>
      <c r="D153" s="2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5"/>
      <c r="B154" s="26"/>
      <c r="C154" s="27"/>
      <c r="D154" s="2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5"/>
      <c r="B155" s="26"/>
      <c r="C155" s="27"/>
      <c r="D155" s="2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5"/>
      <c r="B156" s="26"/>
      <c r="C156" s="27"/>
      <c r="D156" s="2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5"/>
      <c r="B157" s="26"/>
      <c r="C157" s="27"/>
      <c r="D157" s="2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5"/>
      <c r="B158" s="26"/>
      <c r="C158" s="27"/>
      <c r="D158" s="2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5"/>
      <c r="B159" s="26"/>
      <c r="C159" s="27"/>
      <c r="D159" s="2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5"/>
      <c r="B160" s="26"/>
      <c r="C160" s="27"/>
      <c r="D160" s="2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5"/>
      <c r="B161" s="26"/>
      <c r="C161" s="27"/>
      <c r="D161" s="2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5"/>
      <c r="B162" s="26"/>
      <c r="C162" s="27"/>
      <c r="D162" s="2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5"/>
      <c r="B163" s="26"/>
      <c r="C163" s="27"/>
      <c r="D163" s="2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5"/>
      <c r="B164" s="26"/>
      <c r="C164" s="27"/>
      <c r="D164" s="2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5"/>
      <c r="B165" s="26"/>
      <c r="C165" s="27"/>
      <c r="D165" s="2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5"/>
      <c r="B166" s="26"/>
      <c r="C166" s="27"/>
      <c r="D166" s="2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5"/>
      <c r="B167" s="26"/>
      <c r="C167" s="27"/>
      <c r="D167" s="2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5"/>
      <c r="B168" s="26"/>
      <c r="C168" s="27"/>
      <c r="D168" s="2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5"/>
      <c r="B169" s="26"/>
      <c r="C169" s="27"/>
      <c r="D169" s="2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5"/>
      <c r="B170" s="26"/>
      <c r="C170" s="27"/>
      <c r="D170" s="2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5"/>
      <c r="B171" s="26"/>
      <c r="C171" s="27"/>
      <c r="D171" s="2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5"/>
      <c r="B172" s="26"/>
      <c r="C172" s="27"/>
      <c r="D172" s="2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5"/>
      <c r="B173" s="26"/>
      <c r="C173" s="27"/>
      <c r="D173" s="2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5"/>
      <c r="B174" s="26"/>
      <c r="C174" s="27"/>
      <c r="D174" s="2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5"/>
      <c r="B175" s="26"/>
      <c r="C175" s="27"/>
      <c r="D175" s="2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5"/>
      <c r="B176" s="26"/>
      <c r="C176" s="27"/>
      <c r="D176" s="2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5"/>
      <c r="B177" s="26"/>
      <c r="C177" s="27"/>
      <c r="D177" s="2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5"/>
      <c r="B178" s="26"/>
      <c r="C178" s="27"/>
      <c r="D178" s="2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5"/>
      <c r="B179" s="26"/>
      <c r="C179" s="27"/>
      <c r="D179" s="2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5"/>
      <c r="B180" s="26"/>
      <c r="C180" s="27"/>
      <c r="D180" s="2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5"/>
      <c r="B181" s="26"/>
      <c r="C181" s="27"/>
      <c r="D181" s="2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5"/>
      <c r="B182" s="26"/>
      <c r="C182" s="27"/>
      <c r="D182" s="2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5"/>
      <c r="B183" s="26"/>
      <c r="C183" s="27"/>
      <c r="D183" s="2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5"/>
      <c r="B184" s="26"/>
      <c r="C184" s="27"/>
      <c r="D184" s="2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5"/>
      <c r="B185" s="26"/>
      <c r="C185" s="27"/>
      <c r="D185" s="2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5"/>
      <c r="B186" s="26"/>
      <c r="C186" s="27"/>
      <c r="D186" s="2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5"/>
      <c r="B187" s="26"/>
      <c r="C187" s="27"/>
      <c r="D187" s="2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5"/>
      <c r="B188" s="26"/>
      <c r="C188" s="27"/>
      <c r="D188" s="2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5"/>
      <c r="B189" s="26"/>
      <c r="C189" s="27"/>
      <c r="D189" s="2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5"/>
      <c r="B190" s="26"/>
      <c r="C190" s="27"/>
      <c r="D190" s="2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5"/>
      <c r="B191" s="26"/>
      <c r="C191" s="27"/>
      <c r="D191" s="2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5"/>
      <c r="B192" s="26"/>
      <c r="C192" s="27"/>
      <c r="D192" s="2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5"/>
      <c r="B193" s="26"/>
      <c r="C193" s="27"/>
      <c r="D193" s="2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5"/>
      <c r="B194" s="26"/>
      <c r="C194" s="27"/>
      <c r="D194" s="2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5"/>
      <c r="B195" s="26"/>
      <c r="C195" s="27"/>
      <c r="D195" s="2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5"/>
      <c r="B196" s="26"/>
      <c r="C196" s="27"/>
      <c r="D196" s="2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5"/>
      <c r="B197" s="26"/>
      <c r="C197" s="27"/>
      <c r="D197" s="2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5"/>
      <c r="B198" s="26"/>
      <c r="C198" s="27"/>
      <c r="D198" s="2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5"/>
      <c r="B199" s="26"/>
      <c r="C199" s="27"/>
      <c r="D199" s="2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5"/>
      <c r="B200" s="26"/>
      <c r="C200" s="27"/>
      <c r="D200" s="2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5"/>
      <c r="B201" s="26"/>
      <c r="C201" s="27"/>
      <c r="D201" s="2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5"/>
      <c r="B202" s="26"/>
      <c r="C202" s="27"/>
      <c r="D202" s="2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5"/>
      <c r="B203" s="26"/>
      <c r="C203" s="27"/>
      <c r="D203" s="2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5"/>
      <c r="B204" s="26"/>
      <c r="C204" s="27"/>
      <c r="D204" s="2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5"/>
      <c r="B205" s="26"/>
      <c r="C205" s="27"/>
      <c r="D205" s="2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5"/>
      <c r="B206" s="26"/>
      <c r="C206" s="27"/>
      <c r="D206" s="2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5"/>
      <c r="B207" s="26"/>
      <c r="C207" s="27"/>
      <c r="D207" s="2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5"/>
      <c r="B208" s="26"/>
      <c r="C208" s="27"/>
      <c r="D208" s="2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5"/>
      <c r="B209" s="26"/>
      <c r="C209" s="27"/>
      <c r="D209" s="2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5"/>
      <c r="B210" s="26"/>
      <c r="C210" s="27"/>
      <c r="D210" s="2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5"/>
      <c r="B211" s="26"/>
      <c r="C211" s="27"/>
      <c r="D211" s="2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5"/>
      <c r="B212" s="26"/>
      <c r="C212" s="27"/>
      <c r="D212" s="2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5"/>
      <c r="B213" s="26"/>
      <c r="C213" s="27"/>
      <c r="D213" s="2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5"/>
      <c r="B214" s="26"/>
      <c r="C214" s="27"/>
      <c r="D214" s="2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5"/>
      <c r="B215" s="26"/>
      <c r="C215" s="27"/>
      <c r="D215" s="2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5"/>
      <c r="B216" s="26"/>
      <c r="C216" s="27"/>
      <c r="D216" s="2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5"/>
      <c r="B217" s="26"/>
      <c r="C217" s="27"/>
      <c r="D217" s="2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5"/>
      <c r="B218" s="26"/>
      <c r="C218" s="27"/>
      <c r="D218" s="2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5"/>
      <c r="B219" s="26"/>
      <c r="C219" s="27"/>
      <c r="D219" s="2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5"/>
      <c r="B220" s="26"/>
      <c r="C220" s="27"/>
      <c r="D220" s="2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5"/>
      <c r="B221" s="26"/>
      <c r="C221" s="27"/>
      <c r="D221" s="2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5"/>
      <c r="B222" s="26"/>
      <c r="C222" s="27"/>
      <c r="D222" s="2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5"/>
      <c r="B223" s="26"/>
      <c r="C223" s="27"/>
      <c r="D223" s="2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5"/>
      <c r="B224" s="26"/>
      <c r="C224" s="27"/>
      <c r="D224" s="2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5"/>
      <c r="B225" s="26"/>
      <c r="C225" s="27"/>
      <c r="D225" s="26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5"/>
      <c r="B226" s="26"/>
      <c r="C226" s="27"/>
      <c r="D226" s="26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5"/>
      <c r="B227" s="26"/>
      <c r="C227" s="27"/>
      <c r="D227" s="26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5"/>
      <c r="B228" s="26"/>
      <c r="C228" s="27"/>
      <c r="D228" s="26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5"/>
      <c r="B229" s="26"/>
      <c r="C229" s="27"/>
      <c r="D229" s="26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5"/>
      <c r="B230" s="26"/>
      <c r="C230" s="27"/>
      <c r="D230" s="26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5"/>
      <c r="B231" s="26"/>
      <c r="C231" s="27"/>
      <c r="D231" s="26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5"/>
      <c r="B232" s="26"/>
      <c r="C232" s="27"/>
      <c r="D232" s="26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5"/>
      <c r="B233" s="26"/>
      <c r="C233" s="27"/>
      <c r="D233" s="26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5"/>
      <c r="B234" s="26"/>
      <c r="C234" s="27"/>
      <c r="D234" s="26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5"/>
      <c r="B235" s="26"/>
      <c r="C235" s="27"/>
      <c r="D235" s="26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5"/>
      <c r="B236" s="26"/>
      <c r="C236" s="27"/>
      <c r="D236" s="26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5"/>
      <c r="B237" s="26"/>
      <c r="C237" s="27"/>
      <c r="D237" s="26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25"/>
      <c r="B238" s="26"/>
      <c r="C238" s="27"/>
      <c r="D238" s="26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25"/>
      <c r="B239" s="26"/>
      <c r="C239" s="27"/>
      <c r="D239" s="26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25"/>
      <c r="B240" s="26"/>
      <c r="C240" s="27"/>
      <c r="D240" s="26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25"/>
      <c r="B241" s="26"/>
      <c r="C241" s="27"/>
      <c r="D241" s="26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25"/>
      <c r="B242" s="26"/>
      <c r="C242" s="27"/>
      <c r="D242" s="26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25"/>
      <c r="B243" s="26"/>
      <c r="C243" s="27"/>
      <c r="D243" s="26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25"/>
      <c r="B244" s="26"/>
      <c r="C244" s="27"/>
      <c r="D244" s="26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5">
      <c r="A245" s="25"/>
      <c r="B245" s="26"/>
      <c r="C245" s="27"/>
      <c r="D245" s="26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</sheetData>
  <mergeCells count="4">
    <mergeCell ref="A2:H2"/>
    <mergeCell ref="B16:D16"/>
    <mergeCell ref="C43:F43"/>
    <mergeCell ref="B20:D20"/>
  </mergeCells>
  <hyperlinks>
    <hyperlink ref="D11" r:id="rId1" xr:uid="{22FA40B3-79C6-47A1-B9AB-78FDB47F62AE}"/>
  </hyperlinks>
  <pageMargins left="0.46" right="0.39370078740157483" top="0.43307086614173229" bottom="0.39370078740157483" header="0" footer="0"/>
  <pageSetup paperSize="9" scale="7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2022-11-23T10:14:35Z</cp:lastPrinted>
  <dcterms:created xsi:type="dcterms:W3CDTF">2015-07-21T01:54:00Z</dcterms:created>
  <dcterms:modified xsi:type="dcterms:W3CDTF">2023-01-24T03:01:19Z</dcterms:modified>
</cp:coreProperties>
</file>