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user\Desktop\draft QT TTR\"/>
    </mc:Choice>
  </mc:AlternateContent>
  <xr:revisionPtr revIDLastSave="0" documentId="13_ncr:1_{247909FB-748A-4D14-8F44-F67D91018118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Quotation TTR 011-65" sheetId="1" r:id="rId1"/>
  </sheets>
  <definedNames>
    <definedName name="_xlnm.Print_Area" localSheetId="0">'Quotation TTR 011-65'!$A$1:$H$58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1" l="1"/>
  <c r="M37" i="1"/>
  <c r="K37" i="1"/>
  <c r="M36" i="1"/>
  <c r="H37" i="1"/>
  <c r="J24" i="1"/>
  <c r="J20" i="1"/>
  <c r="J17" i="1"/>
  <c r="K28" i="1" l="1"/>
  <c r="M28" i="1" s="1"/>
  <c r="K34" i="1"/>
  <c r="K39" i="1"/>
  <c r="J18" i="1"/>
  <c r="K18" i="1" s="1"/>
  <c r="M18" i="1" s="1"/>
  <c r="J19" i="1"/>
  <c r="K19" i="1" s="1"/>
  <c r="M19" i="1" s="1"/>
  <c r="K20" i="1"/>
  <c r="M20" i="1" s="1"/>
  <c r="J21" i="1"/>
  <c r="K21" i="1" s="1"/>
  <c r="M21" i="1" s="1"/>
  <c r="J22" i="1"/>
  <c r="K22" i="1" s="1"/>
  <c r="J23" i="1"/>
  <c r="K23" i="1" s="1"/>
  <c r="K24" i="1"/>
  <c r="J25" i="1"/>
  <c r="K25" i="1" s="1"/>
  <c r="J26" i="1"/>
  <c r="K26" i="1" s="1"/>
  <c r="M26" i="1" s="1"/>
  <c r="J27" i="1"/>
  <c r="K27" i="1" s="1"/>
  <c r="M27" i="1" s="1"/>
  <c r="J28" i="1"/>
  <c r="J29" i="1"/>
  <c r="K29" i="1" s="1"/>
  <c r="M29" i="1" s="1"/>
  <c r="J30" i="1"/>
  <c r="K30" i="1" s="1"/>
  <c r="M30" i="1" s="1"/>
  <c r="J31" i="1"/>
  <c r="K31" i="1" s="1"/>
  <c r="M31" i="1" s="1"/>
  <c r="J32" i="1"/>
  <c r="K32" i="1" s="1"/>
  <c r="M32" i="1" s="1"/>
  <c r="J33" i="1"/>
  <c r="K33" i="1" s="1"/>
  <c r="J35" i="1"/>
  <c r="K35" i="1" s="1"/>
  <c r="K36" i="1"/>
  <c r="J38" i="1"/>
  <c r="K38" i="1" s="1"/>
  <c r="K40" i="1"/>
  <c r="K41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6" i="1"/>
  <c r="H38" i="1"/>
  <c r="H39" i="1"/>
  <c r="H40" i="1"/>
  <c r="H41" i="1"/>
  <c r="H17" i="1"/>
  <c r="K17" i="1"/>
  <c r="M17" i="1" s="1"/>
  <c r="H43" i="1" l="1"/>
  <c r="H44" i="1" s="1"/>
  <c r="H45" i="1" s="1"/>
</calcChain>
</file>

<file path=xl/sharedStrings.xml><?xml version="1.0" encoding="utf-8"?>
<sst xmlns="http://schemas.openxmlformats.org/spreadsheetml/2006/main" count="131" uniqueCount="94">
  <si>
    <t>QUOTATION</t>
  </si>
  <si>
    <t>Quotation No</t>
  </si>
  <si>
    <t>:</t>
  </si>
  <si>
    <t xml:space="preserve">           Date    : </t>
  </si>
  <si>
    <t>To</t>
  </si>
  <si>
    <t xml:space="preserve">Attn </t>
  </si>
  <si>
    <t>สหัส ลิ้มประเสริฐ (Technical Manager)</t>
  </si>
  <si>
    <t>E-mail</t>
  </si>
  <si>
    <t>sahasl@ksseaport.com</t>
  </si>
  <si>
    <t>Tel</t>
  </si>
  <si>
    <t>0644695525</t>
  </si>
  <si>
    <t>Subject</t>
  </si>
  <si>
    <t>We are pleased to provide quotation as per the following details :</t>
  </si>
  <si>
    <t>Item</t>
  </si>
  <si>
    <t>Description</t>
  </si>
  <si>
    <t>Qty</t>
  </si>
  <si>
    <t>UM</t>
  </si>
  <si>
    <t xml:space="preserve"> Unit  Price</t>
  </si>
  <si>
    <t xml:space="preserve">Total Amount (THB)
</t>
  </si>
  <si>
    <t>Note</t>
  </si>
  <si>
    <t xml:space="preserve">: </t>
  </si>
  <si>
    <t>Total</t>
  </si>
  <si>
    <t>VAT 7%</t>
  </si>
  <si>
    <t>Term of Payment</t>
  </si>
  <si>
    <t>เครดิต 30วัน หลังจากส่งมอบสินค้าแล้วเสร็จ</t>
  </si>
  <si>
    <t>Grand Total</t>
  </si>
  <si>
    <t>We look forward to receive the confirmation  from you soon.</t>
  </si>
  <si>
    <t xml:space="preserve">                              Yours Faithfully</t>
  </si>
  <si>
    <t xml:space="preserve">          Approved By</t>
  </si>
  <si>
    <t xml:space="preserve">                         ………………….…………..</t>
  </si>
  <si>
    <t>………………………….</t>
  </si>
  <si>
    <t xml:space="preserve"> Mr.Pumpath  Riththipithchai</t>
  </si>
  <si>
    <t xml:space="preserve">          Director</t>
  </si>
  <si>
    <t>Thanthara Co-operation Co.,Ltd.</t>
  </si>
  <si>
    <t>Contact person :  Pumpath  Riththipithchai  098-7949626    E-mail: info@thanthara.co.th</t>
  </si>
  <si>
    <r>
      <t xml:space="preserve">15/128 Soi Thiantalay 7  Bang Khun Thian Chai Thale Road  </t>
    </r>
    <r>
      <rPr>
        <sz val="11"/>
        <color rgb="FF202124"/>
        <rFont val="Cordia New"/>
        <family val="2"/>
      </rPr>
      <t>Samae Dam</t>
    </r>
    <r>
      <rPr>
        <sz val="11"/>
        <color rgb="FF000000"/>
        <rFont val="Cordia New"/>
        <family val="2"/>
      </rPr>
      <t xml:space="preserve">, </t>
    </r>
    <r>
      <rPr>
        <sz val="11"/>
        <color rgb="FF202124"/>
        <rFont val="Cordia New"/>
        <family val="2"/>
      </rPr>
      <t>Bang Khun Thian</t>
    </r>
    <r>
      <rPr>
        <sz val="11"/>
        <color rgb="FF000000"/>
        <rFont val="Cordia New"/>
        <family val="2"/>
      </rPr>
      <t xml:space="preserve">  Bangkok 10150                                          </t>
    </r>
  </si>
  <si>
    <t>ZEAQUEST COMPANY LIMITED</t>
  </si>
  <si>
    <t>26/28-29,9TH FLOOR,ORAKAN BUILDING,</t>
  </si>
  <si>
    <t>SOI CHIDLOM,PLOENCHIT ROAD,</t>
  </si>
  <si>
    <t>LUMPINEE,PATHUMWAN</t>
  </si>
  <si>
    <t>BANGKOK,THAILAND 10330</t>
  </si>
  <si>
    <t>ต้นทุน</t>
  </si>
  <si>
    <t>ขาย</t>
  </si>
  <si>
    <t>ค่าส่ง</t>
  </si>
  <si>
    <t>รวม</t>
  </si>
  <si>
    <t>Casio Label tape (White)</t>
  </si>
  <si>
    <t>XR-12WE1 806-1050</t>
  </si>
  <si>
    <t>Pcs</t>
  </si>
  <si>
    <t>Casio Label tape (Red)</t>
  </si>
  <si>
    <t>XR-12RD1 806-4040</t>
  </si>
  <si>
    <t>Casio Label tape (Blue)</t>
  </si>
  <si>
    <t>XR-12BU1 806-3260</t>
  </si>
  <si>
    <t>Hose H-425 Lever Arch File (2 Inch) White</t>
  </si>
  <si>
    <t>Hose H-1002F Lever Arch File (3 Inch) White</t>
  </si>
  <si>
    <t>Fasteners</t>
  </si>
  <si>
    <t>Box</t>
  </si>
  <si>
    <t>SDI Magnetic Clip</t>
  </si>
  <si>
    <t>Post-it (3x3)</t>
  </si>
  <si>
    <t>Pac</t>
  </si>
  <si>
    <t>Scotch Multi purpose Scissors</t>
  </si>
  <si>
    <t>Size 8 inch</t>
  </si>
  <si>
    <t>MAX HD-10NX Staple</t>
  </si>
  <si>
    <t>MAX HD-50 Staple</t>
  </si>
  <si>
    <t>MAX 10 Staples</t>
  </si>
  <si>
    <t>MAX 3-1M Staples</t>
  </si>
  <si>
    <t>Whiteboard Marker Blue</t>
  </si>
  <si>
    <t>Pilot brand, 12pcs per box</t>
  </si>
  <si>
    <t>Whiteboard Marker Black</t>
  </si>
  <si>
    <t>Whiteboard Marker Red</t>
  </si>
  <si>
    <t>Artline Ert-MMC Magnetic Whiteboard Eraser</t>
  </si>
  <si>
    <t>SDI Magnetic Bean</t>
  </si>
  <si>
    <t>HP Color Laser Jet Pro Cartridge Type W2030A, W2031A, W2032A, W2033A</t>
  </si>
  <si>
    <t>Set</t>
  </si>
  <si>
    <t>Brother MFC-T4500DW A3 Inkjet MFC Refill Ink Tank Print/Copy/Scan/Fax Duplex WiFi LAN</t>
  </si>
  <si>
    <t>Brother Ink Cartridge For Refill BT-6000BK</t>
  </si>
  <si>
    <t>Brother Ink Cartridge For Refill BT-5000C</t>
  </si>
  <si>
    <t>Brother Ink Cartridge For Refill BT-5000M</t>
  </si>
  <si>
    <t>Brother Ink Cartridge For Refill BT-5000Y</t>
  </si>
  <si>
    <t>Bottle</t>
  </si>
  <si>
    <t>Offer Brass type.50set/box</t>
  </si>
  <si>
    <t>24 pcs/box</t>
  </si>
  <si>
    <t>Offer size 3x3 cm. SDI4285 (10pcs/box)</t>
  </si>
  <si>
    <t>3pcs/pac, Multi color</t>
  </si>
  <si>
    <t>Offer MAX-50</t>
  </si>
  <si>
    <t>Offer MAX-10N</t>
  </si>
  <si>
    <t>Stationery and Printer  for Mermaid Sapphire</t>
  </si>
  <si>
    <t>Offer แฟ้ม 2 ห่วง สัน 2 นิ้ว (D-Ring Binder)</t>
  </si>
  <si>
    <t>Offer แฟ้ม 2 ห่วง สัน 3 นิ้ว (D-Ring Binder)</t>
  </si>
  <si>
    <t>รวมแล้ว</t>
  </si>
  <si>
    <t>N/A</t>
  </si>
  <si>
    <t>Offer Dia 3 cm.SDI 3217, 5pcs/pac</t>
  </si>
  <si>
    <t>Less time 3-5 days.</t>
  </si>
  <si>
    <t>Brother MFC-J3930DW Printer Refill ink tank/copy/scan/Fax</t>
  </si>
  <si>
    <t>TTR 085-65 REV.1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</si>
</sst>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dd/mm/yyyy"/>
    <numFmt numFmtId="165" formatCode="_-* #,##0.00_-;\-* #,##0.00_-;_-* &quot;-&quot;??_-;_-@"/>
  </numFmts>
  <fonts count="18" x14ac:knownFonts="1">
    <font>
      <sz val="11"/>
      <color rgb="FF000000"/>
      <name val="Tahoma"/>
      <scheme val="minor"/>
    </font>
    <font>
      <b/>
      <sz val="16"/>
      <name val="Cordia New"/>
    </font>
    <font>
      <sz val="14"/>
      <name val="Cordia New"/>
    </font>
    <font>
      <b/>
      <sz val="26"/>
      <name val="Cordia New"/>
    </font>
    <font>
      <sz val="11"/>
      <name val="Cordia New"/>
    </font>
    <font>
      <sz val="16"/>
      <name val="Cordia New"/>
    </font>
    <font>
      <u/>
      <sz val="11"/>
      <color rgb="FF0000FF"/>
      <name val="Tahoma"/>
    </font>
    <font>
      <sz val="11"/>
      <name val="Tahoma"/>
    </font>
    <font>
      <b/>
      <sz val="16"/>
      <name val="Cordia New"/>
      <family val="2"/>
    </font>
    <font>
      <sz val="16"/>
      <name val="Cordia New"/>
      <family val="2"/>
    </font>
    <font>
      <sz val="11"/>
      <name val="Cordia New"/>
      <family val="2"/>
    </font>
    <font>
      <sz val="11"/>
      <color rgb="FF000000"/>
      <name val="Tahoma"/>
      <family val="2"/>
      <scheme val="minor"/>
    </font>
    <font>
      <sz val="11"/>
      <color rgb="FF000000"/>
      <name val="Cordia New"/>
      <family val="2"/>
    </font>
    <font>
      <sz val="11"/>
      <color rgb="FF202124"/>
      <name val="Cordia New"/>
      <family val="2"/>
    </font>
    <font>
      <b/>
      <sz val="16"/>
      <color rgb="FFFF0000"/>
      <name val="Cordia New"/>
      <family val="2"/>
    </font>
    <font>
      <sz val="16"/>
      <color rgb="FF000000"/>
      <name val="Cordia New"/>
      <family val="2"/>
    </font>
    <font>
      <b/>
      <sz val="16"/>
      <color theme="6" tint="-0.249977111117893"/>
      <name val="Cordia New"/>
      <family val="2"/>
    </font>
    <font>
      <sz val="8"/>
      <name val="Tahoma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center" vertical="top"/>
    </xf>
    <xf numFmtId="164" fontId="5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6" fillId="0" borderId="0" xfId="0" quotePrefix="1" applyFont="1" applyAlignment="1">
      <alignment vertical="center"/>
    </xf>
    <xf numFmtId="0" fontId="5" fillId="0" borderId="0" xfId="0" quotePrefix="1" applyFont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center"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horizontal="left"/>
    </xf>
    <xf numFmtId="165" fontId="5" fillId="0" borderId="5" xfId="0" applyNumberFormat="1" applyFont="1" applyBorder="1" applyAlignment="1">
      <alignment vertical="top"/>
    </xf>
    <xf numFmtId="9" fontId="5" fillId="0" borderId="0" xfId="0" applyNumberFormat="1" applyFont="1" applyAlignment="1">
      <alignment vertical="top"/>
    </xf>
    <xf numFmtId="165" fontId="5" fillId="0" borderId="1" xfId="0" applyNumberFormat="1" applyFont="1" applyBorder="1" applyAlignment="1">
      <alignment vertical="top"/>
    </xf>
    <xf numFmtId="0" fontId="5" fillId="0" borderId="0" xfId="0" applyFont="1" applyAlignment="1">
      <alignment vertical="top" wrapText="1"/>
    </xf>
    <xf numFmtId="165" fontId="5" fillId="0" borderId="9" xfId="0" applyNumberFormat="1" applyFont="1" applyBorder="1" applyAlignment="1">
      <alignment vertical="top"/>
    </xf>
    <xf numFmtId="165" fontId="5" fillId="0" borderId="0" xfId="0" applyNumberFormat="1" applyFont="1" applyAlignment="1">
      <alignment vertical="top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center"/>
    </xf>
    <xf numFmtId="0" fontId="5" fillId="0" borderId="10" xfId="0" applyFont="1" applyBorder="1" applyAlignment="1">
      <alignment vertical="top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vertical="top"/>
    </xf>
    <xf numFmtId="0" fontId="12" fillId="0" borderId="0" xfId="0" applyFont="1" applyAlignment="1">
      <alignment horizontal="left" vertical="center"/>
    </xf>
    <xf numFmtId="0" fontId="10" fillId="0" borderId="0" xfId="0" applyFont="1"/>
    <xf numFmtId="43" fontId="5" fillId="0" borderId="0" xfId="0" applyNumberFormat="1" applyFont="1"/>
    <xf numFmtId="0" fontId="9" fillId="0" borderId="0" xfId="0" applyFont="1" applyAlignment="1">
      <alignment vertical="top"/>
    </xf>
    <xf numFmtId="0" fontId="9" fillId="0" borderId="3" xfId="0" applyFont="1" applyBorder="1" applyAlignment="1">
      <alignment horizontal="center"/>
    </xf>
    <xf numFmtId="0" fontId="14" fillId="0" borderId="4" xfId="0" applyFont="1" applyBorder="1" applyAlignment="1">
      <alignment wrapText="1"/>
    </xf>
    <xf numFmtId="0" fontId="14" fillId="0" borderId="4" xfId="0" applyFont="1" applyBorder="1" applyAlignment="1">
      <alignment horizontal="left" vertical="top" wrapText="1"/>
    </xf>
    <xf numFmtId="0" fontId="1" fillId="0" borderId="0" xfId="0" applyFont="1"/>
    <xf numFmtId="0" fontId="1" fillId="0" borderId="1" xfId="0" applyFont="1" applyBorder="1" applyAlignment="1">
      <alignment vertical="top"/>
    </xf>
    <xf numFmtId="0" fontId="5" fillId="0" borderId="0" xfId="0" applyFont="1" applyAlignment="1">
      <alignment vertical="center"/>
    </xf>
    <xf numFmtId="0" fontId="9" fillId="0" borderId="0" xfId="0" applyFont="1"/>
    <xf numFmtId="0" fontId="15" fillId="0" borderId="0" xfId="0" applyFont="1" applyAlignment="1">
      <alignment horizontal="left" wrapText="1"/>
    </xf>
    <xf numFmtId="0" fontId="15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43" fontId="9" fillId="0" borderId="0" xfId="0" applyNumberFormat="1" applyFont="1" applyAlignment="1">
      <alignment horizontal="center"/>
    </xf>
    <xf numFmtId="165" fontId="9" fillId="0" borderId="3" xfId="0" applyNumberFormat="1" applyFont="1" applyBorder="1" applyAlignment="1">
      <alignment horizontal="center"/>
    </xf>
    <xf numFmtId="0" fontId="8" fillId="0" borderId="0" xfId="0" applyFont="1" applyAlignment="1">
      <alignment horizontal="center" vertical="top"/>
    </xf>
    <xf numFmtId="0" fontId="8" fillId="2" borderId="0" xfId="0" applyFont="1" applyFill="1" applyAlignment="1">
      <alignment horizontal="center" vertical="top"/>
    </xf>
    <xf numFmtId="9" fontId="8" fillId="0" borderId="0" xfId="0" applyNumberFormat="1" applyFont="1" applyAlignment="1">
      <alignment horizontal="center" vertical="top"/>
    </xf>
    <xf numFmtId="0" fontId="8" fillId="3" borderId="0" xfId="0" applyFont="1" applyFill="1" applyAlignment="1">
      <alignment horizontal="center" vertical="top"/>
    </xf>
    <xf numFmtId="0" fontId="9" fillId="0" borderId="11" xfId="0" applyFont="1" applyBorder="1" applyAlignment="1">
      <alignment horizontal="center"/>
    </xf>
    <xf numFmtId="0" fontId="11" fillId="0" borderId="0" xfId="0" applyFont="1"/>
    <xf numFmtId="0" fontId="8" fillId="4" borderId="0" xfId="0" applyFont="1" applyFill="1" applyAlignment="1">
      <alignment vertical="top"/>
    </xf>
    <xf numFmtId="43" fontId="16" fillId="0" borderId="0" xfId="0" applyNumberFormat="1" applyFont="1"/>
    <xf numFmtId="165" fontId="9" fillId="0" borderId="0" xfId="0" applyNumberFormat="1" applyFont="1" applyAlignment="1">
      <alignment horizontal="center"/>
    </xf>
    <xf numFmtId="0" fontId="11" fillId="0" borderId="13" xfId="0" applyFont="1" applyBorder="1"/>
    <xf numFmtId="0" fontId="11" fillId="0" borderId="14" xfId="0" applyFont="1" applyBorder="1"/>
    <xf numFmtId="0" fontId="9" fillId="0" borderId="15" xfId="0" applyFont="1" applyBorder="1" applyAlignment="1">
      <alignment horizontal="center"/>
    </xf>
    <xf numFmtId="0" fontId="11" fillId="0" borderId="13" xfId="0" applyFont="1" applyBorder="1" applyAlignment="1">
      <alignment horizontal="left" wrapText="1"/>
    </xf>
    <xf numFmtId="0" fontId="9" fillId="0" borderId="1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top"/>
    </xf>
    <xf numFmtId="0" fontId="5" fillId="0" borderId="16" xfId="0" applyFont="1" applyBorder="1" applyAlignment="1">
      <alignment horizontal="left" vertical="center"/>
    </xf>
    <xf numFmtId="165" fontId="5" fillId="0" borderId="17" xfId="0" applyNumberFormat="1" applyFont="1" applyBorder="1"/>
    <xf numFmtId="165" fontId="5" fillId="0" borderId="15" xfId="0" applyNumberFormat="1" applyFont="1" applyBorder="1"/>
    <xf numFmtId="0" fontId="5" fillId="0" borderId="18" xfId="0" applyFont="1" applyBorder="1" applyAlignment="1">
      <alignment horizontal="center" vertical="top"/>
    </xf>
    <xf numFmtId="0" fontId="8" fillId="0" borderId="1" xfId="0" applyFont="1" applyBorder="1" applyAlignment="1">
      <alignment vertical="top" shrinkToFi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" fillId="0" borderId="12" xfId="0" applyFont="1" applyBorder="1" applyAlignment="1">
      <alignment horizontal="center" vertical="top"/>
    </xf>
    <xf numFmtId="0" fontId="7" fillId="0" borderId="2" xfId="0" applyFont="1" applyBorder="1"/>
    <xf numFmtId="0" fontId="10" fillId="0" borderId="0" xfId="0" applyFont="1"/>
    <xf numFmtId="0" fontId="11" fillId="0" borderId="0" xfId="0" applyFont="1"/>
    <xf numFmtId="0" fontId="9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518583</xdr:colOff>
      <xdr:row>0</xdr:row>
      <xdr:rowOff>222250</xdr:rowOff>
    </xdr:from>
    <xdr:to>
      <xdr:col>7</xdr:col>
      <xdr:colOff>687917</xdr:colOff>
      <xdr:row>2</xdr:row>
      <xdr:rowOff>127648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AA1089-9FFC-49F1-A671-CF3F5EE0F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833" y="222250"/>
          <a:ext cx="1322917" cy="47689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50</xdr:row>
      <xdr:rowOff>0</xdr:rowOff>
    </xdr:from>
    <xdr:to>
      <xdr:col>7</xdr:col>
      <xdr:colOff>153882</xdr:colOff>
      <xdr:row>52</xdr:row>
      <xdr:rowOff>53128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3537F4-95CD-40A0-84DF-3AD2596F2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0250" y="10138833"/>
          <a:ext cx="1307465" cy="582295"/>
        </a:xfrm>
        <a:prstGeom prst="rect">
          <a:avLst/>
        </a:prstGeom>
      </xdr:spPr>
    </xdr:pic>
    <xdr:clientData/>
  </xdr:twoCellAnchor>
  <xdr:twoCellAnchor editAs="oneCell">
    <xdr:from>
      <xdr:col>1</xdr:col>
      <xdr:colOff>677333</xdr:colOff>
      <xdr:row>55</xdr:row>
      <xdr:rowOff>52917</xdr:rowOff>
    </xdr:from>
    <xdr:to>
      <xdr:col>1</xdr:col>
      <xdr:colOff>2106083</xdr:colOff>
      <xdr:row>57</xdr:row>
      <xdr:rowOff>144634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5BDF70-8B03-4786-B5C0-18DF2054E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333" y="12573000"/>
          <a:ext cx="1428750" cy="515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hasl@ksseapor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258"/>
  <sheetViews>
    <sheetView tabSelected="1" zoomScale="90" zoomScaleNormal="90" workbookViewId="0">
      <selection sqref="A1:H58"/>
    </sheetView>
  </sheetViews>
  <sheetFormatPr defaultColWidth="14.375" defaultRowHeight="15" customHeight="1" x14ac:dyDescent="0.2"/>
  <cols>
    <col min="1" max="1" width="5" customWidth="1"/>
    <col min="2" max="2" width="50.875" customWidth="1"/>
    <col min="3" max="3" width="3" customWidth="1"/>
    <col min="4" max="4" width="34.75" customWidth="1"/>
    <col min="5" max="5" width="4.875" customWidth="1"/>
    <col min="6" max="6" width="6.375" customWidth="1"/>
    <col min="7" max="7" width="15.125" customWidth="1"/>
    <col min="8" max="8" width="15" customWidth="1"/>
    <col min="9" max="9" width="11.25" customWidth="1"/>
    <col min="10" max="10" width="9.875" customWidth="1"/>
    <col min="11" max="11" width="13.5" customWidth="1"/>
    <col min="12" max="12" width="9.5" customWidth="1"/>
    <col min="13" max="13" width="11.125" customWidth="1"/>
    <col min="14" max="22" width="9" customWidth="1"/>
  </cols>
  <sheetData>
    <row r="1" spans="1:22" ht="21" customHeight="1" x14ac:dyDescent="0.5">
      <c r="A1" s="34"/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24" customHeight="1" x14ac:dyDescent="0.5">
      <c r="A2" s="63" t="s">
        <v>0</v>
      </c>
      <c r="B2" s="64"/>
      <c r="C2" s="64"/>
      <c r="D2" s="64"/>
      <c r="E2" s="64"/>
      <c r="F2" s="64"/>
      <c r="G2" s="64"/>
      <c r="H2" s="64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6.5" customHeight="1" x14ac:dyDescent="0.4">
      <c r="A3" s="3"/>
      <c r="B3" s="3"/>
      <c r="C3" s="3"/>
      <c r="D3" s="3"/>
      <c r="E3" s="3"/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ht="21" customHeight="1" x14ac:dyDescent="0.2">
      <c r="A4" s="5" t="s">
        <v>1</v>
      </c>
      <c r="B4" s="5"/>
      <c r="C4" s="5" t="s">
        <v>2</v>
      </c>
      <c r="D4" s="30" t="s">
        <v>93</v>
      </c>
      <c r="E4" s="5"/>
      <c r="F4" s="5"/>
      <c r="G4" s="6" t="s">
        <v>3</v>
      </c>
      <c r="H4" s="7">
        <v>44904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spans="1:22" ht="21" customHeight="1" x14ac:dyDescent="0.2">
      <c r="A5" s="5" t="s">
        <v>4</v>
      </c>
      <c r="B5" s="5"/>
      <c r="C5" s="5" t="s">
        <v>2</v>
      </c>
      <c r="D5" s="30" t="s">
        <v>36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spans="1:22" ht="21" customHeight="1" x14ac:dyDescent="0.55000000000000004">
      <c r="A6" s="5"/>
      <c r="B6" s="5"/>
      <c r="C6" s="5"/>
      <c r="D6" s="38" t="s">
        <v>37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22" ht="21" customHeight="1" x14ac:dyDescent="0.55000000000000004">
      <c r="A7" s="5"/>
      <c r="B7" s="5"/>
      <c r="C7" s="5"/>
      <c r="D7" s="39" t="s">
        <v>38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1:22" ht="21" customHeight="1" x14ac:dyDescent="0.2">
      <c r="A8" s="5"/>
      <c r="B8" s="5"/>
      <c r="C8" s="5"/>
      <c r="D8" s="40" t="s">
        <v>39</v>
      </c>
      <c r="E8" s="5"/>
      <c r="F8" s="5"/>
      <c r="G8" s="8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2" ht="21" customHeight="1" x14ac:dyDescent="0.2">
      <c r="A9" s="5"/>
      <c r="B9" s="5"/>
      <c r="C9" s="5"/>
      <c r="D9" s="40" t="s">
        <v>40</v>
      </c>
      <c r="E9" s="5"/>
      <c r="F9" s="5"/>
      <c r="G9" s="8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spans="1:22" ht="21" customHeight="1" x14ac:dyDescent="0.2">
      <c r="A10" s="5" t="s">
        <v>5</v>
      </c>
      <c r="B10" s="5"/>
      <c r="C10" s="5" t="s">
        <v>2</v>
      </c>
      <c r="D10" s="5" t="s">
        <v>6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2" ht="21" customHeight="1" x14ac:dyDescent="0.2">
      <c r="A11" s="5" t="s">
        <v>7</v>
      </c>
      <c r="B11" s="5"/>
      <c r="C11" s="5" t="s">
        <v>2</v>
      </c>
      <c r="D11" s="9" t="s">
        <v>8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1:22" ht="21" customHeight="1" x14ac:dyDescent="0.2">
      <c r="A12" s="5" t="s">
        <v>9</v>
      </c>
      <c r="B12" s="5"/>
      <c r="C12" s="5" t="s">
        <v>2</v>
      </c>
      <c r="D12" s="10" t="s">
        <v>10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1:22" ht="21" customHeight="1" x14ac:dyDescent="0.2">
      <c r="A13" s="5" t="s">
        <v>11</v>
      </c>
      <c r="B13" s="5"/>
      <c r="C13" s="5" t="s">
        <v>2</v>
      </c>
      <c r="D13" s="69" t="s">
        <v>85</v>
      </c>
      <c r="E13" s="69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spans="1:22" ht="14.25" customHeight="1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1:22" ht="21" customHeight="1" x14ac:dyDescent="0.2">
      <c r="A15" s="5" t="s">
        <v>12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spans="1:22" ht="38.25" customHeight="1" x14ac:dyDescent="0.2">
      <c r="A16" s="35" t="s">
        <v>13</v>
      </c>
      <c r="B16" s="65" t="s">
        <v>14</v>
      </c>
      <c r="C16" s="66"/>
      <c r="D16" s="66"/>
      <c r="E16" s="11" t="s">
        <v>15</v>
      </c>
      <c r="F16" s="11" t="s">
        <v>16</v>
      </c>
      <c r="G16" s="12" t="s">
        <v>17</v>
      </c>
      <c r="H16" s="62" t="s">
        <v>18</v>
      </c>
      <c r="I16" s="43" t="s">
        <v>41</v>
      </c>
      <c r="J16" s="45">
        <v>0.3</v>
      </c>
      <c r="K16" s="44" t="s">
        <v>44</v>
      </c>
      <c r="L16" s="46" t="s">
        <v>43</v>
      </c>
      <c r="M16" s="49" t="s">
        <v>42</v>
      </c>
      <c r="N16" s="5"/>
      <c r="O16" s="5"/>
      <c r="P16" s="5"/>
      <c r="Q16" s="5"/>
      <c r="R16" s="5"/>
      <c r="S16" s="5"/>
      <c r="T16" s="5"/>
      <c r="U16" s="5"/>
      <c r="V16" s="5"/>
    </row>
    <row r="17" spans="1:22" ht="33.75" customHeight="1" x14ac:dyDescent="0.55000000000000004">
      <c r="A17" s="47">
        <v>1</v>
      </c>
      <c r="B17" s="53" t="s">
        <v>45</v>
      </c>
      <c r="C17" s="37"/>
      <c r="D17" s="48" t="s">
        <v>46</v>
      </c>
      <c r="E17" s="31">
        <v>20</v>
      </c>
      <c r="F17" s="31" t="s">
        <v>47</v>
      </c>
      <c r="G17" s="42">
        <v>602</v>
      </c>
      <c r="H17" s="59">
        <f>SUM(G17*E17)</f>
        <v>12040</v>
      </c>
      <c r="I17" s="42">
        <v>440</v>
      </c>
      <c r="J17" s="29">
        <f>I17*30/100</f>
        <v>132</v>
      </c>
      <c r="K17" s="29">
        <f>SUM(I17+J17)</f>
        <v>572</v>
      </c>
      <c r="L17" s="29">
        <v>30</v>
      </c>
      <c r="M17" s="50">
        <f>SUM(K17+L17)</f>
        <v>602</v>
      </c>
      <c r="N17" s="5"/>
      <c r="O17" s="5"/>
      <c r="P17" s="5"/>
      <c r="Q17" s="5"/>
      <c r="R17" s="5"/>
      <c r="S17" s="5"/>
      <c r="T17" s="5"/>
      <c r="U17" s="5"/>
      <c r="V17" s="5"/>
    </row>
    <row r="18" spans="1:22" ht="26.25" customHeight="1" x14ac:dyDescent="0.55000000000000004">
      <c r="A18" s="47">
        <v>2</v>
      </c>
      <c r="B18" s="52" t="s">
        <v>48</v>
      </c>
      <c r="C18" s="37"/>
      <c r="D18" s="48" t="s">
        <v>49</v>
      </c>
      <c r="E18" s="31">
        <v>20</v>
      </c>
      <c r="F18" s="31" t="s">
        <v>47</v>
      </c>
      <c r="G18" s="51">
        <v>602</v>
      </c>
      <c r="H18" s="60">
        <f t="shared" ref="H18:H41" si="0">SUM(G18*E18)</f>
        <v>12040</v>
      </c>
      <c r="I18" s="51">
        <v>440</v>
      </c>
      <c r="J18" s="29">
        <f t="shared" ref="J18:J38" si="1">I18*30/100</f>
        <v>132</v>
      </c>
      <c r="K18" s="29">
        <f t="shared" ref="K18:K41" si="2">SUM(I18+J18)</f>
        <v>572</v>
      </c>
      <c r="L18" s="29">
        <v>30</v>
      </c>
      <c r="M18" s="50">
        <f t="shared" ref="M18:M20" si="3">SUM(K18+L18)</f>
        <v>602</v>
      </c>
      <c r="N18" s="5"/>
      <c r="O18" s="5"/>
      <c r="P18" s="5"/>
      <c r="Q18" s="5"/>
      <c r="R18" s="5"/>
      <c r="S18" s="5"/>
      <c r="T18" s="5"/>
      <c r="U18" s="5"/>
      <c r="V18" s="5"/>
    </row>
    <row r="19" spans="1:22" ht="31.5" customHeight="1" x14ac:dyDescent="0.55000000000000004">
      <c r="A19" s="54">
        <v>3</v>
      </c>
      <c r="B19" s="48" t="s">
        <v>50</v>
      </c>
      <c r="C19" s="37"/>
      <c r="D19" s="48" t="s">
        <v>51</v>
      </c>
      <c r="E19" s="31">
        <v>20</v>
      </c>
      <c r="F19" s="31" t="s">
        <v>47</v>
      </c>
      <c r="G19" s="51">
        <v>602</v>
      </c>
      <c r="H19" s="60">
        <f t="shared" si="0"/>
        <v>12040</v>
      </c>
      <c r="I19" s="51">
        <v>440</v>
      </c>
      <c r="J19" s="29">
        <f t="shared" si="1"/>
        <v>132</v>
      </c>
      <c r="K19" s="29">
        <f t="shared" si="2"/>
        <v>572</v>
      </c>
      <c r="L19" s="29">
        <v>30</v>
      </c>
      <c r="M19" s="50">
        <f t="shared" si="3"/>
        <v>602</v>
      </c>
      <c r="N19" s="5"/>
      <c r="O19" s="5"/>
      <c r="P19" s="5"/>
      <c r="Q19" s="5"/>
      <c r="R19" s="5"/>
      <c r="S19" s="5"/>
      <c r="T19" s="5"/>
      <c r="U19" s="5"/>
      <c r="V19" s="5"/>
    </row>
    <row r="20" spans="1:22" ht="39.75" customHeight="1" x14ac:dyDescent="0.55000000000000004">
      <c r="A20" s="47">
        <v>4</v>
      </c>
      <c r="B20" s="52" t="s">
        <v>52</v>
      </c>
      <c r="C20" s="37"/>
      <c r="D20" s="32" t="s">
        <v>86</v>
      </c>
      <c r="E20" s="31">
        <v>24</v>
      </c>
      <c r="F20" s="31" t="s">
        <v>47</v>
      </c>
      <c r="G20" s="51">
        <v>169</v>
      </c>
      <c r="H20" s="60">
        <f t="shared" si="0"/>
        <v>4056</v>
      </c>
      <c r="I20" s="51">
        <v>103</v>
      </c>
      <c r="J20" s="29">
        <f>I20*30/100</f>
        <v>30.9</v>
      </c>
      <c r="K20" s="29">
        <f t="shared" si="2"/>
        <v>133.9</v>
      </c>
      <c r="L20" s="29">
        <v>30</v>
      </c>
      <c r="M20" s="50">
        <f t="shared" si="3"/>
        <v>163.9</v>
      </c>
      <c r="N20" s="5"/>
      <c r="O20" s="5"/>
      <c r="P20" s="5"/>
      <c r="Q20" s="5"/>
      <c r="R20" s="5"/>
      <c r="S20" s="5"/>
      <c r="T20" s="5"/>
      <c r="U20" s="5"/>
      <c r="V20" s="5"/>
    </row>
    <row r="21" spans="1:22" ht="45.75" customHeight="1" x14ac:dyDescent="0.55000000000000004">
      <c r="A21" s="47">
        <v>5</v>
      </c>
      <c r="B21" s="52" t="s">
        <v>53</v>
      </c>
      <c r="C21" s="37"/>
      <c r="D21" s="32" t="s">
        <v>87</v>
      </c>
      <c r="E21" s="31">
        <v>24</v>
      </c>
      <c r="F21" s="31" t="s">
        <v>47</v>
      </c>
      <c r="G21" s="51">
        <v>181</v>
      </c>
      <c r="H21" s="60">
        <f t="shared" si="0"/>
        <v>4344</v>
      </c>
      <c r="I21" s="51">
        <v>116</v>
      </c>
      <c r="J21" s="29">
        <f t="shared" si="1"/>
        <v>34.799999999999997</v>
      </c>
      <c r="K21" s="29">
        <f t="shared" si="2"/>
        <v>150.80000000000001</v>
      </c>
      <c r="L21" s="29">
        <v>30</v>
      </c>
      <c r="M21" s="50">
        <f>SUM(K21+L21)</f>
        <v>180.8</v>
      </c>
      <c r="N21" s="5"/>
      <c r="O21" s="5"/>
      <c r="P21" s="5"/>
      <c r="Q21" s="5"/>
      <c r="R21" s="5"/>
      <c r="S21" s="5"/>
      <c r="T21" s="5"/>
      <c r="U21" s="5"/>
      <c r="V21" s="5"/>
    </row>
    <row r="22" spans="1:22" ht="37.5" customHeight="1" x14ac:dyDescent="0.55000000000000004">
      <c r="A22" s="54">
        <v>6</v>
      </c>
      <c r="B22" s="48" t="s">
        <v>54</v>
      </c>
      <c r="C22" s="37"/>
      <c r="D22" s="32" t="s">
        <v>79</v>
      </c>
      <c r="E22" s="31">
        <v>5</v>
      </c>
      <c r="F22" s="31" t="s">
        <v>55</v>
      </c>
      <c r="G22" s="51">
        <v>116</v>
      </c>
      <c r="H22" s="60">
        <f t="shared" si="0"/>
        <v>580</v>
      </c>
      <c r="I22" s="51">
        <v>89</v>
      </c>
      <c r="J22" s="29">
        <f t="shared" si="1"/>
        <v>26.7</v>
      </c>
      <c r="K22" s="29">
        <f t="shared" si="2"/>
        <v>115.7</v>
      </c>
      <c r="L22" s="29" t="s">
        <v>88</v>
      </c>
      <c r="M22" s="50"/>
      <c r="N22" s="5"/>
      <c r="O22" s="5"/>
      <c r="P22" s="5"/>
      <c r="Q22" s="5"/>
      <c r="R22" s="5"/>
      <c r="S22" s="5"/>
      <c r="T22" s="5"/>
      <c r="U22" s="5"/>
      <c r="V22" s="5"/>
    </row>
    <row r="23" spans="1:22" ht="31.5" customHeight="1" x14ac:dyDescent="0.55000000000000004">
      <c r="A23" s="54">
        <v>7</v>
      </c>
      <c r="B23" s="48" t="s">
        <v>56</v>
      </c>
      <c r="C23" s="37"/>
      <c r="D23" s="32" t="s">
        <v>81</v>
      </c>
      <c r="E23" s="31">
        <v>5</v>
      </c>
      <c r="F23" s="31" t="s">
        <v>55</v>
      </c>
      <c r="G23" s="51">
        <v>1651</v>
      </c>
      <c r="H23" s="60">
        <f t="shared" si="0"/>
        <v>8255</v>
      </c>
      <c r="I23" s="51">
        <v>1270</v>
      </c>
      <c r="J23" s="29">
        <f t="shared" si="1"/>
        <v>381</v>
      </c>
      <c r="K23" s="29">
        <f t="shared" si="2"/>
        <v>1651</v>
      </c>
      <c r="L23" s="29" t="s">
        <v>88</v>
      </c>
      <c r="M23" s="50"/>
      <c r="N23" s="5"/>
      <c r="O23" s="5"/>
      <c r="P23" s="5"/>
      <c r="Q23" s="5"/>
      <c r="R23" s="5"/>
      <c r="S23" s="5"/>
      <c r="T23" s="5"/>
      <c r="U23" s="5"/>
      <c r="V23" s="5"/>
    </row>
    <row r="24" spans="1:22" ht="33" customHeight="1" x14ac:dyDescent="0.55000000000000004">
      <c r="A24" s="54">
        <v>8</v>
      </c>
      <c r="B24" s="48" t="s">
        <v>57</v>
      </c>
      <c r="C24" s="37"/>
      <c r="D24" s="32" t="s">
        <v>82</v>
      </c>
      <c r="E24" s="31">
        <v>20</v>
      </c>
      <c r="F24" s="31" t="s">
        <v>58</v>
      </c>
      <c r="G24" s="51">
        <v>117</v>
      </c>
      <c r="H24" s="60">
        <f t="shared" si="0"/>
        <v>2340</v>
      </c>
      <c r="I24" s="51">
        <v>90</v>
      </c>
      <c r="J24" s="29">
        <f>I24*30/100</f>
        <v>27</v>
      </c>
      <c r="K24" s="29">
        <f t="shared" si="2"/>
        <v>117</v>
      </c>
      <c r="L24" s="29" t="s">
        <v>88</v>
      </c>
      <c r="M24" s="50"/>
      <c r="N24" s="5"/>
      <c r="O24" s="5"/>
      <c r="P24" s="5"/>
      <c r="Q24" s="5"/>
      <c r="R24" s="5"/>
      <c r="S24" s="5"/>
      <c r="T24" s="5"/>
      <c r="U24" s="5"/>
      <c r="V24" s="5"/>
    </row>
    <row r="25" spans="1:22" ht="37.5" customHeight="1" x14ac:dyDescent="0.55000000000000004">
      <c r="A25" s="54">
        <v>9</v>
      </c>
      <c r="B25" s="48" t="s">
        <v>59</v>
      </c>
      <c r="C25" s="37"/>
      <c r="D25" s="32" t="s">
        <v>60</v>
      </c>
      <c r="E25" s="31">
        <v>6</v>
      </c>
      <c r="F25" s="31" t="s">
        <v>47</v>
      </c>
      <c r="G25" s="51">
        <v>82</v>
      </c>
      <c r="H25" s="60">
        <f t="shared" si="0"/>
        <v>492</v>
      </c>
      <c r="I25" s="51">
        <v>63</v>
      </c>
      <c r="J25" s="29">
        <f t="shared" si="1"/>
        <v>18.899999999999999</v>
      </c>
      <c r="K25" s="29">
        <f t="shared" si="2"/>
        <v>81.900000000000006</v>
      </c>
      <c r="L25" s="29" t="s">
        <v>88</v>
      </c>
      <c r="M25" s="50"/>
      <c r="N25" s="5"/>
      <c r="O25" s="5"/>
      <c r="P25" s="5"/>
      <c r="Q25" s="5"/>
      <c r="R25" s="5"/>
      <c r="S25" s="5"/>
      <c r="T25" s="5"/>
      <c r="U25" s="5"/>
      <c r="V25" s="5"/>
    </row>
    <row r="26" spans="1:22" ht="41.25" customHeight="1" x14ac:dyDescent="0.55000000000000004">
      <c r="A26" s="54">
        <v>10</v>
      </c>
      <c r="B26" s="48" t="s">
        <v>61</v>
      </c>
      <c r="C26" s="37"/>
      <c r="D26" s="32" t="s">
        <v>84</v>
      </c>
      <c r="E26" s="31">
        <v>6</v>
      </c>
      <c r="F26" s="31" t="s">
        <v>47</v>
      </c>
      <c r="G26" s="51">
        <v>104</v>
      </c>
      <c r="H26" s="60">
        <f t="shared" si="0"/>
        <v>624</v>
      </c>
      <c r="I26" s="51">
        <v>72</v>
      </c>
      <c r="J26" s="29">
        <f t="shared" si="1"/>
        <v>21.6</v>
      </c>
      <c r="K26" s="29">
        <f t="shared" si="2"/>
        <v>93.6</v>
      </c>
      <c r="L26" s="29">
        <v>10</v>
      </c>
      <c r="M26" s="50">
        <f>SUM(K26+L26)</f>
        <v>103.6</v>
      </c>
      <c r="N26" s="5"/>
      <c r="O26" s="5"/>
      <c r="P26" s="5"/>
      <c r="Q26" s="5"/>
      <c r="R26" s="5"/>
      <c r="S26" s="5"/>
      <c r="T26" s="5"/>
      <c r="U26" s="5"/>
      <c r="V26" s="5"/>
    </row>
    <row r="27" spans="1:22" ht="36" customHeight="1" x14ac:dyDescent="0.55000000000000004">
      <c r="A27" s="47">
        <v>11</v>
      </c>
      <c r="B27" s="52" t="s">
        <v>62</v>
      </c>
      <c r="C27" s="37"/>
      <c r="D27" s="32" t="s">
        <v>83</v>
      </c>
      <c r="E27" s="31">
        <v>4</v>
      </c>
      <c r="F27" s="31" t="s">
        <v>47</v>
      </c>
      <c r="G27" s="51">
        <v>413</v>
      </c>
      <c r="H27" s="60">
        <f t="shared" si="0"/>
        <v>1652</v>
      </c>
      <c r="I27" s="51">
        <v>310</v>
      </c>
      <c r="J27" s="29">
        <f t="shared" si="1"/>
        <v>93</v>
      </c>
      <c r="K27" s="29">
        <f t="shared" si="2"/>
        <v>403</v>
      </c>
      <c r="L27" s="29">
        <v>10</v>
      </c>
      <c r="M27" s="50">
        <f t="shared" ref="M27:M32" si="4">SUM(K27+L27)</f>
        <v>413</v>
      </c>
      <c r="N27" s="5"/>
      <c r="O27" s="5"/>
      <c r="P27" s="5"/>
      <c r="Q27" s="5"/>
      <c r="R27" s="5"/>
      <c r="S27" s="5"/>
      <c r="T27" s="5"/>
      <c r="U27" s="5"/>
      <c r="V27" s="5"/>
    </row>
    <row r="28" spans="1:22" ht="27.75" customHeight="1" x14ac:dyDescent="0.55000000000000004">
      <c r="A28" s="47">
        <v>12</v>
      </c>
      <c r="B28" s="52" t="s">
        <v>63</v>
      </c>
      <c r="C28" s="37"/>
      <c r="D28" s="32" t="s">
        <v>80</v>
      </c>
      <c r="E28" s="31">
        <v>10</v>
      </c>
      <c r="F28" s="31" t="s">
        <v>55</v>
      </c>
      <c r="G28" s="51">
        <v>269</v>
      </c>
      <c r="H28" s="60">
        <f t="shared" si="0"/>
        <v>2690</v>
      </c>
      <c r="I28" s="51">
        <v>199</v>
      </c>
      <c r="J28" s="29">
        <f t="shared" si="1"/>
        <v>59.7</v>
      </c>
      <c r="K28" s="29">
        <f t="shared" si="2"/>
        <v>258.7</v>
      </c>
      <c r="L28" s="29">
        <v>10</v>
      </c>
      <c r="M28" s="50">
        <f t="shared" si="4"/>
        <v>268.7</v>
      </c>
      <c r="N28" s="5"/>
      <c r="O28" s="5"/>
      <c r="P28" s="5"/>
      <c r="Q28" s="5"/>
      <c r="R28" s="5"/>
      <c r="S28" s="5"/>
      <c r="T28" s="5"/>
      <c r="U28" s="5"/>
      <c r="V28" s="5"/>
    </row>
    <row r="29" spans="1:22" ht="33" customHeight="1" x14ac:dyDescent="0.55000000000000004">
      <c r="A29" s="47">
        <v>13</v>
      </c>
      <c r="B29" s="52" t="s">
        <v>64</v>
      </c>
      <c r="C29" s="37"/>
      <c r="D29" s="32" t="s">
        <v>80</v>
      </c>
      <c r="E29" s="31">
        <v>10</v>
      </c>
      <c r="F29" s="31" t="s">
        <v>55</v>
      </c>
      <c r="G29" s="51">
        <v>628</v>
      </c>
      <c r="H29" s="60">
        <f t="shared" si="0"/>
        <v>6280</v>
      </c>
      <c r="I29" s="51">
        <v>475</v>
      </c>
      <c r="J29" s="29">
        <f t="shared" si="1"/>
        <v>142.5</v>
      </c>
      <c r="K29" s="29">
        <f t="shared" si="2"/>
        <v>617.5</v>
      </c>
      <c r="L29" s="29">
        <v>10</v>
      </c>
      <c r="M29" s="50">
        <f t="shared" si="4"/>
        <v>627.5</v>
      </c>
      <c r="N29" s="5"/>
      <c r="O29" s="5"/>
      <c r="P29" s="5"/>
      <c r="Q29" s="5"/>
      <c r="R29" s="5"/>
      <c r="S29" s="5"/>
      <c r="T29" s="5"/>
      <c r="U29" s="5"/>
      <c r="V29" s="5"/>
    </row>
    <row r="30" spans="1:22" ht="35.25" customHeight="1" x14ac:dyDescent="0.55000000000000004">
      <c r="A30" s="47">
        <v>14</v>
      </c>
      <c r="B30" s="52" t="s">
        <v>65</v>
      </c>
      <c r="C30" s="37"/>
      <c r="D30" s="32" t="s">
        <v>66</v>
      </c>
      <c r="E30" s="31">
        <v>2</v>
      </c>
      <c r="F30" s="31" t="s">
        <v>55</v>
      </c>
      <c r="G30" s="51">
        <v>386</v>
      </c>
      <c r="H30" s="60">
        <f t="shared" si="0"/>
        <v>772</v>
      </c>
      <c r="I30" s="51">
        <v>289</v>
      </c>
      <c r="J30" s="29">
        <f t="shared" si="1"/>
        <v>86.7</v>
      </c>
      <c r="K30" s="29">
        <f t="shared" si="2"/>
        <v>375.7</v>
      </c>
      <c r="L30" s="29">
        <v>10</v>
      </c>
      <c r="M30" s="50">
        <f t="shared" si="4"/>
        <v>385.7</v>
      </c>
      <c r="N30" s="5"/>
      <c r="O30" s="5"/>
      <c r="P30" s="5"/>
      <c r="Q30" s="5"/>
      <c r="R30" s="5"/>
      <c r="S30" s="5"/>
      <c r="T30" s="5"/>
      <c r="U30" s="5"/>
      <c r="V30" s="5"/>
    </row>
    <row r="31" spans="1:22" ht="34.5" customHeight="1" x14ac:dyDescent="0.55000000000000004">
      <c r="A31" s="47">
        <v>15</v>
      </c>
      <c r="B31" s="52" t="s">
        <v>67</v>
      </c>
      <c r="C31" s="37"/>
      <c r="D31" s="32" t="s">
        <v>66</v>
      </c>
      <c r="E31" s="31">
        <v>2</v>
      </c>
      <c r="F31" s="31" t="s">
        <v>55</v>
      </c>
      <c r="G31" s="51">
        <v>386</v>
      </c>
      <c r="H31" s="60">
        <f t="shared" si="0"/>
        <v>772</v>
      </c>
      <c r="I31" s="51">
        <v>289</v>
      </c>
      <c r="J31" s="29">
        <f t="shared" si="1"/>
        <v>86.7</v>
      </c>
      <c r="K31" s="29">
        <f t="shared" si="2"/>
        <v>375.7</v>
      </c>
      <c r="L31" s="29">
        <v>10</v>
      </c>
      <c r="M31" s="50">
        <f t="shared" si="4"/>
        <v>385.7</v>
      </c>
      <c r="N31" s="5"/>
      <c r="O31" s="5"/>
      <c r="P31" s="5"/>
      <c r="Q31" s="5"/>
      <c r="R31" s="5"/>
      <c r="S31" s="5"/>
      <c r="T31" s="5"/>
      <c r="U31" s="5"/>
      <c r="V31" s="5"/>
    </row>
    <row r="32" spans="1:22" ht="33.75" customHeight="1" x14ac:dyDescent="0.55000000000000004">
      <c r="A32" s="47">
        <v>16</v>
      </c>
      <c r="B32" s="52" t="s">
        <v>68</v>
      </c>
      <c r="C32" s="37"/>
      <c r="D32" s="32" t="s">
        <v>66</v>
      </c>
      <c r="E32" s="31">
        <v>2</v>
      </c>
      <c r="F32" s="31" t="s">
        <v>55</v>
      </c>
      <c r="G32" s="51">
        <v>386</v>
      </c>
      <c r="H32" s="60">
        <f t="shared" si="0"/>
        <v>772</v>
      </c>
      <c r="I32" s="51">
        <v>289</v>
      </c>
      <c r="J32" s="29">
        <f t="shared" si="1"/>
        <v>86.7</v>
      </c>
      <c r="K32" s="29">
        <f t="shared" si="2"/>
        <v>375.7</v>
      </c>
      <c r="L32" s="29">
        <v>10</v>
      </c>
      <c r="M32" s="50">
        <f t="shared" si="4"/>
        <v>385.7</v>
      </c>
      <c r="N32" s="5"/>
      <c r="O32" s="5"/>
      <c r="P32" s="5"/>
      <c r="Q32" s="5"/>
      <c r="R32" s="5"/>
      <c r="S32" s="5"/>
      <c r="T32" s="5"/>
      <c r="U32" s="5"/>
      <c r="V32" s="5"/>
    </row>
    <row r="33" spans="1:22" ht="39" customHeight="1" x14ac:dyDescent="0.55000000000000004">
      <c r="A33" s="47">
        <v>17</v>
      </c>
      <c r="B33" s="52" t="s">
        <v>69</v>
      </c>
      <c r="C33" s="37"/>
      <c r="D33" s="32"/>
      <c r="E33" s="31">
        <v>6</v>
      </c>
      <c r="F33" s="31" t="s">
        <v>47</v>
      </c>
      <c r="G33" s="51">
        <v>176</v>
      </c>
      <c r="H33" s="60">
        <f t="shared" si="0"/>
        <v>1056</v>
      </c>
      <c r="I33" s="51">
        <v>135</v>
      </c>
      <c r="J33" s="29">
        <f t="shared" si="1"/>
        <v>40.5</v>
      </c>
      <c r="K33" s="29">
        <f t="shared" si="2"/>
        <v>175.5</v>
      </c>
      <c r="L33" s="29" t="s">
        <v>88</v>
      </c>
      <c r="M33" s="50"/>
      <c r="N33" s="5"/>
      <c r="O33" s="5"/>
      <c r="P33" s="5"/>
      <c r="Q33" s="5"/>
      <c r="R33" s="5"/>
      <c r="S33" s="5"/>
      <c r="T33" s="5"/>
      <c r="U33" s="5"/>
      <c r="V33" s="5"/>
    </row>
    <row r="34" spans="1:22" ht="32.25" customHeight="1" x14ac:dyDescent="0.55000000000000004">
      <c r="A34" s="47">
        <v>18</v>
      </c>
      <c r="B34" s="52" t="s">
        <v>70</v>
      </c>
      <c r="C34" s="37"/>
      <c r="D34" s="32" t="s">
        <v>90</v>
      </c>
      <c r="E34" s="31">
        <v>10</v>
      </c>
      <c r="F34" s="31" t="s">
        <v>58</v>
      </c>
      <c r="G34" s="51">
        <v>63</v>
      </c>
      <c r="H34" s="60">
        <f t="shared" si="0"/>
        <v>630</v>
      </c>
      <c r="I34" s="51">
        <v>48</v>
      </c>
      <c r="J34" s="29">
        <v>15</v>
      </c>
      <c r="K34" s="29">
        <f t="shared" si="2"/>
        <v>63</v>
      </c>
      <c r="L34" s="29" t="s">
        <v>88</v>
      </c>
      <c r="M34" s="50"/>
      <c r="N34" s="5"/>
      <c r="O34" s="5"/>
      <c r="P34" s="5"/>
      <c r="Q34" s="5"/>
      <c r="R34" s="5"/>
      <c r="S34" s="5"/>
      <c r="T34" s="5"/>
      <c r="U34" s="5"/>
      <c r="V34" s="5"/>
    </row>
    <row r="35" spans="1:22" ht="47.25" customHeight="1" x14ac:dyDescent="0.55000000000000004">
      <c r="A35" s="56">
        <v>19</v>
      </c>
      <c r="B35" s="55" t="s">
        <v>71</v>
      </c>
      <c r="C35" s="37"/>
      <c r="D35" s="32"/>
      <c r="E35" s="31">
        <v>6</v>
      </c>
      <c r="F35" s="31" t="s">
        <v>72</v>
      </c>
      <c r="G35" s="51" t="s">
        <v>89</v>
      </c>
      <c r="H35" s="60"/>
      <c r="I35" s="51"/>
      <c r="J35" s="29">
        <f t="shared" si="1"/>
        <v>0</v>
      </c>
      <c r="K35" s="29">
        <f t="shared" si="2"/>
        <v>0</v>
      </c>
      <c r="L35" s="29"/>
      <c r="M35" s="50"/>
      <c r="N35" s="5"/>
      <c r="O35" s="5"/>
      <c r="P35" s="5"/>
      <c r="Q35" s="5"/>
      <c r="R35" s="5"/>
      <c r="S35" s="5"/>
      <c r="T35" s="5"/>
      <c r="U35" s="5"/>
      <c r="V35" s="5"/>
    </row>
    <row r="36" spans="1:22" ht="48.75" customHeight="1" x14ac:dyDescent="0.55000000000000004">
      <c r="A36" s="56">
        <v>20</v>
      </c>
      <c r="B36" s="55" t="s">
        <v>73</v>
      </c>
      <c r="C36" s="37"/>
      <c r="D36" s="32"/>
      <c r="E36" s="31">
        <v>1</v>
      </c>
      <c r="F36" s="31" t="s">
        <v>72</v>
      </c>
      <c r="G36" s="51">
        <v>31440</v>
      </c>
      <c r="H36" s="60">
        <f t="shared" si="0"/>
        <v>31440</v>
      </c>
      <c r="I36" s="51">
        <v>23990</v>
      </c>
      <c r="J36" s="29">
        <v>7000</v>
      </c>
      <c r="K36" s="29">
        <f t="shared" si="2"/>
        <v>30990</v>
      </c>
      <c r="L36" s="29">
        <v>450</v>
      </c>
      <c r="M36" s="50">
        <f>K36+L36</f>
        <v>31440</v>
      </c>
      <c r="N36" s="5"/>
      <c r="O36" s="5"/>
      <c r="P36" s="5"/>
      <c r="Q36" s="5"/>
      <c r="R36" s="5"/>
      <c r="S36" s="5"/>
      <c r="T36" s="5"/>
      <c r="U36" s="5"/>
      <c r="V36" s="5"/>
    </row>
    <row r="37" spans="1:22" ht="48.75" customHeight="1" x14ac:dyDescent="0.55000000000000004">
      <c r="A37" s="56"/>
      <c r="B37" s="55" t="s">
        <v>92</v>
      </c>
      <c r="C37" s="37"/>
      <c r="D37" s="32"/>
      <c r="E37" s="31">
        <v>2</v>
      </c>
      <c r="F37" s="31" t="s">
        <v>72</v>
      </c>
      <c r="G37" s="51">
        <v>25020</v>
      </c>
      <c r="H37" s="60">
        <f t="shared" si="0"/>
        <v>50040</v>
      </c>
      <c r="I37" s="51">
        <v>18900</v>
      </c>
      <c r="J37" s="29">
        <f>I37*30/100</f>
        <v>5670</v>
      </c>
      <c r="K37" s="29">
        <f>SUM(I37+J37)</f>
        <v>24570</v>
      </c>
      <c r="L37" s="29">
        <v>450</v>
      </c>
      <c r="M37" s="50">
        <f>K37+L37</f>
        <v>25020</v>
      </c>
      <c r="N37" s="5"/>
      <c r="O37" s="5"/>
      <c r="P37" s="5"/>
      <c r="Q37" s="5"/>
      <c r="R37" s="5"/>
      <c r="S37" s="5"/>
      <c r="T37" s="5"/>
      <c r="U37" s="5"/>
      <c r="V37" s="5"/>
    </row>
    <row r="38" spans="1:22" ht="35.25" customHeight="1" x14ac:dyDescent="0.55000000000000004">
      <c r="A38" s="47">
        <v>21</v>
      </c>
      <c r="B38" s="52" t="s">
        <v>74</v>
      </c>
      <c r="C38" s="37"/>
      <c r="D38" s="32"/>
      <c r="E38" s="31">
        <v>5</v>
      </c>
      <c r="F38" s="31" t="s">
        <v>78</v>
      </c>
      <c r="G38" s="51">
        <v>269</v>
      </c>
      <c r="H38" s="60">
        <f t="shared" si="0"/>
        <v>1345</v>
      </c>
      <c r="I38" s="51">
        <v>207</v>
      </c>
      <c r="J38" s="29">
        <f t="shared" si="1"/>
        <v>62.1</v>
      </c>
      <c r="K38" s="29">
        <f t="shared" si="2"/>
        <v>269.10000000000002</v>
      </c>
      <c r="L38" s="29" t="s">
        <v>88</v>
      </c>
      <c r="M38" s="50"/>
      <c r="N38" s="5"/>
      <c r="O38" s="5"/>
      <c r="P38" s="5"/>
      <c r="Q38" s="5"/>
      <c r="R38" s="5"/>
      <c r="S38" s="5"/>
      <c r="T38" s="5"/>
      <c r="U38" s="5"/>
      <c r="V38" s="5"/>
    </row>
    <row r="39" spans="1:22" ht="29.25" customHeight="1" x14ac:dyDescent="0.55000000000000004">
      <c r="A39" s="47">
        <v>22</v>
      </c>
      <c r="B39" s="52" t="s">
        <v>75</v>
      </c>
      <c r="C39" s="37"/>
      <c r="D39" s="32"/>
      <c r="E39" s="31">
        <v>5</v>
      </c>
      <c r="F39" s="31" t="s">
        <v>78</v>
      </c>
      <c r="G39" s="51">
        <v>226</v>
      </c>
      <c r="H39" s="60">
        <f t="shared" si="0"/>
        <v>1130</v>
      </c>
      <c r="I39" s="51">
        <v>171</v>
      </c>
      <c r="J39" s="29">
        <v>55</v>
      </c>
      <c r="K39" s="29">
        <f t="shared" si="2"/>
        <v>226</v>
      </c>
      <c r="L39" s="29" t="s">
        <v>88</v>
      </c>
      <c r="M39" s="50"/>
      <c r="N39" s="5"/>
      <c r="O39" s="5"/>
      <c r="P39" s="5"/>
      <c r="Q39" s="5"/>
      <c r="R39" s="5"/>
      <c r="S39" s="5"/>
      <c r="T39" s="5"/>
      <c r="U39" s="5"/>
      <c r="V39" s="5"/>
    </row>
    <row r="40" spans="1:22" ht="34.5" customHeight="1" x14ac:dyDescent="0.55000000000000004">
      <c r="A40" s="47">
        <v>23</v>
      </c>
      <c r="B40" s="52" t="s">
        <v>76</v>
      </c>
      <c r="C40" s="37"/>
      <c r="D40" s="32"/>
      <c r="E40" s="31">
        <v>5</v>
      </c>
      <c r="F40" s="31" t="s">
        <v>78</v>
      </c>
      <c r="G40" s="51">
        <v>226</v>
      </c>
      <c r="H40" s="60">
        <f t="shared" si="0"/>
        <v>1130</v>
      </c>
      <c r="I40" s="51">
        <v>171</v>
      </c>
      <c r="J40" s="29">
        <v>55</v>
      </c>
      <c r="K40" s="29">
        <f t="shared" si="2"/>
        <v>226</v>
      </c>
      <c r="L40" s="29" t="s">
        <v>88</v>
      </c>
      <c r="M40" s="50"/>
      <c r="N40" s="5"/>
      <c r="O40" s="5"/>
      <c r="P40" s="5"/>
      <c r="Q40" s="5"/>
      <c r="R40" s="5"/>
      <c r="S40" s="5"/>
      <c r="T40" s="5"/>
      <c r="U40" s="5"/>
      <c r="V40" s="5"/>
    </row>
    <row r="41" spans="1:22" ht="31.5" customHeight="1" x14ac:dyDescent="0.55000000000000004">
      <c r="A41" s="47">
        <v>24</v>
      </c>
      <c r="B41" s="52" t="s">
        <v>77</v>
      </c>
      <c r="C41" s="37"/>
      <c r="D41" s="33"/>
      <c r="E41" s="31">
        <v>5</v>
      </c>
      <c r="F41" s="31" t="s">
        <v>78</v>
      </c>
      <c r="G41" s="41">
        <v>226</v>
      </c>
      <c r="H41" s="60">
        <f t="shared" si="0"/>
        <v>1130</v>
      </c>
      <c r="I41" s="41">
        <v>171</v>
      </c>
      <c r="J41" s="29">
        <v>55</v>
      </c>
      <c r="K41" s="29">
        <f t="shared" si="2"/>
        <v>226</v>
      </c>
      <c r="L41" s="29" t="s">
        <v>88</v>
      </c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 ht="21" customHeight="1" x14ac:dyDescent="0.55000000000000004">
      <c r="A42" s="57"/>
      <c r="B42" s="58"/>
      <c r="C42" s="14"/>
      <c r="D42" s="15"/>
      <c r="E42" s="13"/>
      <c r="F42" s="13"/>
      <c r="G42" s="13"/>
      <c r="H42" s="61"/>
      <c r="I42" s="21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 ht="21" customHeight="1" x14ac:dyDescent="0.2">
      <c r="A43" s="36"/>
      <c r="B43" s="25" t="s">
        <v>19</v>
      </c>
      <c r="C43" s="26" t="s">
        <v>20</v>
      </c>
      <c r="D43" s="26" t="s">
        <v>91</v>
      </c>
      <c r="E43" s="5"/>
      <c r="F43" s="5"/>
      <c r="G43" s="16" t="s">
        <v>21</v>
      </c>
      <c r="H43" s="16">
        <f>SUM(H17:H42)</f>
        <v>157650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 ht="21" customHeight="1" x14ac:dyDescent="0.2">
      <c r="A44" s="5"/>
      <c r="B44" s="26"/>
      <c r="C44" s="26"/>
      <c r="D44" s="26"/>
      <c r="E44" s="17"/>
      <c r="F44" s="17"/>
      <c r="G44" s="18" t="s">
        <v>22</v>
      </c>
      <c r="H44" s="18">
        <f>ROUND(H43*7/100,2)</f>
        <v>11035.5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 ht="21" customHeight="1" thickBot="1" x14ac:dyDescent="0.25">
      <c r="A45" s="5"/>
      <c r="B45" s="25" t="s">
        <v>23</v>
      </c>
      <c r="C45" s="5"/>
      <c r="D45" s="19" t="s">
        <v>24</v>
      </c>
      <c r="E45" s="5"/>
      <c r="F45" s="5"/>
      <c r="G45" s="20" t="s">
        <v>25</v>
      </c>
      <c r="H45" s="20">
        <f>SUM(H43:H44)</f>
        <v>168685.5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 ht="21" customHeight="1" thickTop="1" x14ac:dyDescent="0.2">
      <c r="A46" s="5"/>
      <c r="B46" s="5"/>
      <c r="C46" s="19"/>
      <c r="D46" s="19"/>
      <c r="E46" s="5"/>
      <c r="F46" s="5"/>
      <c r="G46" s="21"/>
      <c r="H46" s="21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ht="21" customHeight="1" x14ac:dyDescent="0.2">
      <c r="A47" s="5"/>
      <c r="B47" s="5"/>
      <c r="C47" s="19"/>
      <c r="D47" s="19"/>
      <c r="E47" s="5"/>
      <c r="F47" s="5"/>
      <c r="G47" s="21"/>
      <c r="H47" s="21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ht="21" customHeight="1" x14ac:dyDescent="0.2">
      <c r="A48" s="5" t="s">
        <v>26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 ht="21" customHeight="1" x14ac:dyDescent="0.2">
      <c r="A49" s="5"/>
      <c r="B49" s="5"/>
      <c r="C49" s="5"/>
      <c r="D49" s="5"/>
      <c r="E49" s="5"/>
      <c r="F49" s="5" t="s">
        <v>27</v>
      </c>
      <c r="G49" s="5" t="s">
        <v>28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 ht="21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 ht="21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 ht="21" customHeight="1" x14ac:dyDescent="0.2">
      <c r="A52" s="5"/>
      <c r="B52" s="5"/>
      <c r="C52" s="5"/>
      <c r="D52" s="5"/>
      <c r="E52" s="5"/>
      <c r="F52" s="5" t="s">
        <v>29</v>
      </c>
      <c r="G52" s="5" t="s">
        <v>30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 ht="21" customHeight="1" x14ac:dyDescent="0.2">
      <c r="A53" s="5"/>
      <c r="B53" s="5"/>
      <c r="C53" s="5"/>
      <c r="D53" s="5"/>
      <c r="E53" s="5"/>
      <c r="F53" s="5"/>
      <c r="G53" s="5" t="s">
        <v>31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 ht="21" customHeight="1" x14ac:dyDescent="0.2">
      <c r="A54" s="5"/>
      <c r="B54" s="5"/>
      <c r="C54" s="5"/>
      <c r="D54" s="5"/>
      <c r="E54" s="5"/>
      <c r="F54" s="5"/>
      <c r="G54" s="6" t="s">
        <v>32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 ht="21" customHeight="1" thickBot="1" x14ac:dyDescent="0.25">
      <c r="A55" s="5"/>
      <c r="B55" s="24"/>
      <c r="C55" s="24"/>
      <c r="D55" s="24"/>
      <c r="E55" s="24"/>
      <c r="F55" s="24"/>
      <c r="G55" s="24"/>
      <c r="H55" s="2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 ht="16.5" customHeight="1" x14ac:dyDescent="0.4">
      <c r="A56" s="5"/>
      <c r="B56" s="5"/>
      <c r="C56" s="67" t="s">
        <v>33</v>
      </c>
      <c r="D56" s="68"/>
      <c r="E56" s="68"/>
      <c r="F56" s="68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 ht="16.5" customHeight="1" x14ac:dyDescent="0.4">
      <c r="A57" s="5"/>
      <c r="B57" s="5"/>
      <c r="C57" s="27" t="s">
        <v>35</v>
      </c>
      <c r="D57" s="28"/>
      <c r="E57" s="28"/>
      <c r="F57" s="28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 ht="16.5" customHeight="1" x14ac:dyDescent="0.4">
      <c r="A58" s="5"/>
      <c r="B58" s="5"/>
      <c r="C58" s="28" t="s">
        <v>34</v>
      </c>
      <c r="D58" s="28"/>
      <c r="E58" s="28"/>
      <c r="F58" s="28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 ht="21" customHeight="1" x14ac:dyDescent="0.5">
      <c r="A59" s="2"/>
      <c r="B59" s="22"/>
      <c r="C59" s="23"/>
      <c r="D59" s="2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21" customHeight="1" x14ac:dyDescent="0.5">
      <c r="A60" s="2"/>
      <c r="B60" s="22"/>
      <c r="C60" s="23"/>
      <c r="D60" s="2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21" customHeight="1" x14ac:dyDescent="0.5">
      <c r="A61" s="2"/>
      <c r="B61" s="22"/>
      <c r="C61" s="23"/>
      <c r="D61" s="2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21" customHeight="1" x14ac:dyDescent="0.5">
      <c r="A62" s="2"/>
      <c r="B62" s="22"/>
      <c r="C62" s="23"/>
      <c r="D62" s="2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21" customHeight="1" x14ac:dyDescent="0.5">
      <c r="A63" s="2"/>
      <c r="B63" s="22"/>
      <c r="C63" s="23"/>
      <c r="D63" s="2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21" customHeight="1" x14ac:dyDescent="0.5">
      <c r="A64" s="2"/>
      <c r="B64" s="22"/>
      <c r="C64" s="23"/>
      <c r="D64" s="2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21" customHeight="1" x14ac:dyDescent="0.5">
      <c r="A65" s="2"/>
      <c r="B65" s="22"/>
      <c r="C65" s="23"/>
      <c r="D65" s="2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21" customHeight="1" x14ac:dyDescent="0.5">
      <c r="A66" s="2"/>
      <c r="B66" s="22"/>
      <c r="C66" s="23"/>
      <c r="D66" s="2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21" customHeight="1" x14ac:dyDescent="0.5">
      <c r="A67" s="2"/>
      <c r="B67" s="22"/>
      <c r="C67" s="23"/>
      <c r="D67" s="2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21" customHeight="1" x14ac:dyDescent="0.5">
      <c r="A68" s="2"/>
      <c r="B68" s="22"/>
      <c r="C68" s="23"/>
      <c r="D68" s="2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21" customHeight="1" x14ac:dyDescent="0.5">
      <c r="A69" s="2"/>
      <c r="B69" s="22"/>
      <c r="C69" s="23"/>
      <c r="D69" s="2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21" customHeight="1" x14ac:dyDescent="0.5">
      <c r="A70" s="2"/>
      <c r="B70" s="22"/>
      <c r="C70" s="23"/>
      <c r="D70" s="2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21" customHeight="1" x14ac:dyDescent="0.5">
      <c r="A71" s="2"/>
      <c r="B71" s="22"/>
      <c r="C71" s="23"/>
      <c r="D71" s="2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21" customHeight="1" x14ac:dyDescent="0.5">
      <c r="A72" s="2"/>
      <c r="B72" s="22"/>
      <c r="C72" s="23"/>
      <c r="D72" s="2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21" customHeight="1" x14ac:dyDescent="0.5">
      <c r="A73" s="2"/>
      <c r="B73" s="22"/>
      <c r="C73" s="23"/>
      <c r="D73" s="2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21" customHeight="1" x14ac:dyDescent="0.5">
      <c r="A74" s="2"/>
      <c r="B74" s="22"/>
      <c r="C74" s="23"/>
      <c r="D74" s="2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21" customHeight="1" x14ac:dyDescent="0.5">
      <c r="A75" s="2"/>
      <c r="B75" s="22"/>
      <c r="C75" s="23"/>
      <c r="D75" s="2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21" customHeight="1" x14ac:dyDescent="0.5">
      <c r="A76" s="2"/>
      <c r="B76" s="22"/>
      <c r="C76" s="23"/>
      <c r="D76" s="2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21" customHeight="1" x14ac:dyDescent="0.5">
      <c r="A77" s="2"/>
      <c r="B77" s="22"/>
      <c r="C77" s="23"/>
      <c r="D77" s="2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21" customHeight="1" x14ac:dyDescent="0.5">
      <c r="A78" s="2"/>
      <c r="B78" s="22"/>
      <c r="C78" s="23"/>
      <c r="D78" s="2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21" customHeight="1" x14ac:dyDescent="0.5">
      <c r="A79" s="2"/>
      <c r="B79" s="22"/>
      <c r="C79" s="23"/>
      <c r="D79" s="2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21" customHeight="1" x14ac:dyDescent="0.5">
      <c r="A80" s="2"/>
      <c r="B80" s="22"/>
      <c r="C80" s="23"/>
      <c r="D80" s="2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21" customHeight="1" x14ac:dyDescent="0.5">
      <c r="A81" s="2"/>
      <c r="B81" s="22"/>
      <c r="C81" s="23"/>
      <c r="D81" s="2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21" customHeight="1" x14ac:dyDescent="0.5">
      <c r="A82" s="2"/>
      <c r="B82" s="22"/>
      <c r="C82" s="23"/>
      <c r="D82" s="2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21" customHeight="1" x14ac:dyDescent="0.5">
      <c r="A83" s="2"/>
      <c r="B83" s="22"/>
      <c r="C83" s="23"/>
      <c r="D83" s="2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21" customHeight="1" x14ac:dyDescent="0.5">
      <c r="A84" s="2"/>
      <c r="B84" s="22"/>
      <c r="C84" s="23"/>
      <c r="D84" s="2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21" customHeight="1" x14ac:dyDescent="0.5">
      <c r="A85" s="2"/>
      <c r="B85" s="22"/>
      <c r="C85" s="23"/>
      <c r="D85" s="2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21" customHeight="1" x14ac:dyDescent="0.5">
      <c r="A86" s="2"/>
      <c r="B86" s="22"/>
      <c r="C86" s="23"/>
      <c r="D86" s="2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21" customHeight="1" x14ac:dyDescent="0.5">
      <c r="A87" s="2"/>
      <c r="B87" s="22"/>
      <c r="C87" s="23"/>
      <c r="D87" s="2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21" customHeight="1" x14ac:dyDescent="0.5">
      <c r="A88" s="2"/>
      <c r="B88" s="22"/>
      <c r="C88" s="23"/>
      <c r="D88" s="2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21" customHeight="1" x14ac:dyDescent="0.5">
      <c r="A89" s="2"/>
      <c r="B89" s="22"/>
      <c r="C89" s="23"/>
      <c r="D89" s="2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21" customHeight="1" x14ac:dyDescent="0.5">
      <c r="A90" s="2"/>
      <c r="B90" s="22"/>
      <c r="C90" s="23"/>
      <c r="D90" s="2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21" customHeight="1" x14ac:dyDescent="0.5">
      <c r="A91" s="2"/>
      <c r="B91" s="22"/>
      <c r="C91" s="23"/>
      <c r="D91" s="2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21" customHeight="1" x14ac:dyDescent="0.5">
      <c r="A92" s="2"/>
      <c r="B92" s="22"/>
      <c r="C92" s="23"/>
      <c r="D92" s="2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21" customHeight="1" x14ac:dyDescent="0.5">
      <c r="A93" s="2"/>
      <c r="B93" s="22"/>
      <c r="C93" s="23"/>
      <c r="D93" s="2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21" customHeight="1" x14ac:dyDescent="0.5">
      <c r="A94" s="2"/>
      <c r="B94" s="22"/>
      <c r="C94" s="23"/>
      <c r="D94" s="2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21" customHeight="1" x14ac:dyDescent="0.5">
      <c r="A95" s="2"/>
      <c r="B95" s="22"/>
      <c r="C95" s="23"/>
      <c r="D95" s="2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21" customHeight="1" x14ac:dyDescent="0.5">
      <c r="A96" s="2"/>
      <c r="B96" s="22"/>
      <c r="C96" s="23"/>
      <c r="D96" s="2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21" customHeight="1" x14ac:dyDescent="0.5">
      <c r="A97" s="2"/>
      <c r="B97" s="22"/>
      <c r="C97" s="23"/>
      <c r="D97" s="2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21" customHeight="1" x14ac:dyDescent="0.5">
      <c r="A98" s="2"/>
      <c r="B98" s="22"/>
      <c r="C98" s="23"/>
      <c r="D98" s="2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21" customHeight="1" x14ac:dyDescent="0.5">
      <c r="A99" s="2"/>
      <c r="B99" s="22"/>
      <c r="C99" s="23"/>
      <c r="D99" s="2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21" customHeight="1" x14ac:dyDescent="0.5">
      <c r="A100" s="2"/>
      <c r="B100" s="22"/>
      <c r="C100" s="23"/>
      <c r="D100" s="2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21" customHeight="1" x14ac:dyDescent="0.5">
      <c r="A101" s="2"/>
      <c r="B101" s="22"/>
      <c r="C101" s="23"/>
      <c r="D101" s="2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21" customHeight="1" x14ac:dyDescent="0.5">
      <c r="A102" s="2"/>
      <c r="B102" s="22"/>
      <c r="C102" s="23"/>
      <c r="D102" s="2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21" customHeight="1" x14ac:dyDescent="0.5">
      <c r="A103" s="2"/>
      <c r="B103" s="22"/>
      <c r="C103" s="23"/>
      <c r="D103" s="2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21" customHeight="1" x14ac:dyDescent="0.5">
      <c r="A104" s="2"/>
      <c r="B104" s="22"/>
      <c r="C104" s="23"/>
      <c r="D104" s="2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21" customHeight="1" x14ac:dyDescent="0.5">
      <c r="A105" s="2"/>
      <c r="B105" s="22"/>
      <c r="C105" s="23"/>
      <c r="D105" s="2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21" customHeight="1" x14ac:dyDescent="0.5">
      <c r="A106" s="2"/>
      <c r="B106" s="22"/>
      <c r="C106" s="23"/>
      <c r="D106" s="2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21" customHeight="1" x14ac:dyDescent="0.5">
      <c r="A107" s="2"/>
      <c r="B107" s="22"/>
      <c r="C107" s="23"/>
      <c r="D107" s="2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21" customHeight="1" x14ac:dyDescent="0.5">
      <c r="A108" s="2"/>
      <c r="B108" s="22"/>
      <c r="C108" s="23"/>
      <c r="D108" s="2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21" customHeight="1" x14ac:dyDescent="0.5">
      <c r="A109" s="2"/>
      <c r="B109" s="22"/>
      <c r="C109" s="23"/>
      <c r="D109" s="2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21" customHeight="1" x14ac:dyDescent="0.5">
      <c r="A110" s="2"/>
      <c r="B110" s="22"/>
      <c r="C110" s="23"/>
      <c r="D110" s="2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21" customHeight="1" x14ac:dyDescent="0.5">
      <c r="A111" s="2"/>
      <c r="B111" s="22"/>
      <c r="C111" s="23"/>
      <c r="D111" s="2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21" customHeight="1" x14ac:dyDescent="0.5">
      <c r="A112" s="2"/>
      <c r="B112" s="22"/>
      <c r="C112" s="23"/>
      <c r="D112" s="2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21" customHeight="1" x14ac:dyDescent="0.5">
      <c r="A113" s="2"/>
      <c r="B113" s="22"/>
      <c r="C113" s="23"/>
      <c r="D113" s="2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21" customHeight="1" x14ac:dyDescent="0.5">
      <c r="A114" s="2"/>
      <c r="B114" s="22"/>
      <c r="C114" s="23"/>
      <c r="D114" s="2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21" customHeight="1" x14ac:dyDescent="0.5">
      <c r="A115" s="2"/>
      <c r="B115" s="22"/>
      <c r="C115" s="23"/>
      <c r="D115" s="2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21" customHeight="1" x14ac:dyDescent="0.5">
      <c r="A116" s="2"/>
      <c r="B116" s="22"/>
      <c r="C116" s="23"/>
      <c r="D116" s="2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21" customHeight="1" x14ac:dyDescent="0.5">
      <c r="A117" s="2"/>
      <c r="B117" s="22"/>
      <c r="C117" s="23"/>
      <c r="D117" s="2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21" customHeight="1" x14ac:dyDescent="0.5">
      <c r="A118" s="2"/>
      <c r="B118" s="22"/>
      <c r="C118" s="23"/>
      <c r="D118" s="2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21" customHeight="1" x14ac:dyDescent="0.5">
      <c r="A119" s="2"/>
      <c r="B119" s="22"/>
      <c r="C119" s="23"/>
      <c r="D119" s="2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21" customHeight="1" x14ac:dyDescent="0.5">
      <c r="A120" s="2"/>
      <c r="B120" s="22"/>
      <c r="C120" s="23"/>
      <c r="D120" s="2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21" customHeight="1" x14ac:dyDescent="0.5">
      <c r="A121" s="2"/>
      <c r="B121" s="22"/>
      <c r="C121" s="23"/>
      <c r="D121" s="2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21" customHeight="1" x14ac:dyDescent="0.5">
      <c r="A122" s="2"/>
      <c r="B122" s="22"/>
      <c r="C122" s="23"/>
      <c r="D122" s="2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21" customHeight="1" x14ac:dyDescent="0.5">
      <c r="A123" s="2"/>
      <c r="B123" s="22"/>
      <c r="C123" s="23"/>
      <c r="D123" s="2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21" customHeight="1" x14ac:dyDescent="0.5">
      <c r="A124" s="2"/>
      <c r="B124" s="22"/>
      <c r="C124" s="23"/>
      <c r="D124" s="2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21" customHeight="1" x14ac:dyDescent="0.5">
      <c r="A125" s="2"/>
      <c r="B125" s="22"/>
      <c r="C125" s="23"/>
      <c r="D125" s="2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21" customHeight="1" x14ac:dyDescent="0.5">
      <c r="A126" s="2"/>
      <c r="B126" s="22"/>
      <c r="C126" s="23"/>
      <c r="D126" s="2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21" customHeight="1" x14ac:dyDescent="0.5">
      <c r="A127" s="2"/>
      <c r="B127" s="22"/>
      <c r="C127" s="23"/>
      <c r="D127" s="2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21" customHeight="1" x14ac:dyDescent="0.5">
      <c r="A128" s="2"/>
      <c r="B128" s="22"/>
      <c r="C128" s="23"/>
      <c r="D128" s="2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21" customHeight="1" x14ac:dyDescent="0.5">
      <c r="A129" s="2"/>
      <c r="B129" s="22"/>
      <c r="C129" s="23"/>
      <c r="D129" s="2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21" customHeight="1" x14ac:dyDescent="0.5">
      <c r="A130" s="2"/>
      <c r="B130" s="22"/>
      <c r="C130" s="23"/>
      <c r="D130" s="2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21" customHeight="1" x14ac:dyDescent="0.5">
      <c r="A131" s="2"/>
      <c r="B131" s="22"/>
      <c r="C131" s="23"/>
      <c r="D131" s="2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21" customHeight="1" x14ac:dyDescent="0.5">
      <c r="A132" s="2"/>
      <c r="B132" s="22"/>
      <c r="C132" s="23"/>
      <c r="D132" s="2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21" customHeight="1" x14ac:dyDescent="0.5">
      <c r="A133" s="2"/>
      <c r="B133" s="22"/>
      <c r="C133" s="23"/>
      <c r="D133" s="2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21" customHeight="1" x14ac:dyDescent="0.5">
      <c r="A134" s="2"/>
      <c r="B134" s="22"/>
      <c r="C134" s="23"/>
      <c r="D134" s="2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21" customHeight="1" x14ac:dyDescent="0.5">
      <c r="A135" s="2"/>
      <c r="B135" s="22"/>
      <c r="C135" s="23"/>
      <c r="D135" s="2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21" customHeight="1" x14ac:dyDescent="0.5">
      <c r="A136" s="2"/>
      <c r="B136" s="22"/>
      <c r="C136" s="23"/>
      <c r="D136" s="2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21" customHeight="1" x14ac:dyDescent="0.5">
      <c r="A137" s="2"/>
      <c r="B137" s="22"/>
      <c r="C137" s="23"/>
      <c r="D137" s="2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21" customHeight="1" x14ac:dyDescent="0.5">
      <c r="A138" s="2"/>
      <c r="B138" s="22"/>
      <c r="C138" s="23"/>
      <c r="D138" s="2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21" customHeight="1" x14ac:dyDescent="0.5">
      <c r="A139" s="2"/>
      <c r="B139" s="22"/>
      <c r="C139" s="23"/>
      <c r="D139" s="2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21" customHeight="1" x14ac:dyDescent="0.5">
      <c r="A140" s="2"/>
      <c r="B140" s="22"/>
      <c r="C140" s="23"/>
      <c r="D140" s="2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21" customHeight="1" x14ac:dyDescent="0.5">
      <c r="A141" s="2"/>
      <c r="B141" s="22"/>
      <c r="C141" s="23"/>
      <c r="D141" s="2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21" customHeight="1" x14ac:dyDescent="0.5">
      <c r="A142" s="2"/>
      <c r="B142" s="22"/>
      <c r="C142" s="23"/>
      <c r="D142" s="2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21" customHeight="1" x14ac:dyDescent="0.5">
      <c r="A143" s="2"/>
      <c r="B143" s="22"/>
      <c r="C143" s="23"/>
      <c r="D143" s="2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21" customHeight="1" x14ac:dyDescent="0.5">
      <c r="A144" s="2"/>
      <c r="B144" s="22"/>
      <c r="C144" s="23"/>
      <c r="D144" s="2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21" customHeight="1" x14ac:dyDescent="0.5">
      <c r="A145" s="2"/>
      <c r="B145" s="22"/>
      <c r="C145" s="23"/>
      <c r="D145" s="2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21" customHeight="1" x14ac:dyDescent="0.5">
      <c r="A146" s="2"/>
      <c r="B146" s="22"/>
      <c r="C146" s="23"/>
      <c r="D146" s="2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21" customHeight="1" x14ac:dyDescent="0.5">
      <c r="A147" s="2"/>
      <c r="B147" s="22"/>
      <c r="C147" s="23"/>
      <c r="D147" s="2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21" customHeight="1" x14ac:dyDescent="0.5">
      <c r="A148" s="2"/>
      <c r="B148" s="22"/>
      <c r="C148" s="23"/>
      <c r="D148" s="2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21" customHeight="1" x14ac:dyDescent="0.5">
      <c r="A149" s="2"/>
      <c r="B149" s="22"/>
      <c r="C149" s="23"/>
      <c r="D149" s="2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21" customHeight="1" x14ac:dyDescent="0.5">
      <c r="A150" s="2"/>
      <c r="B150" s="22"/>
      <c r="C150" s="23"/>
      <c r="D150" s="2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21" customHeight="1" x14ac:dyDescent="0.5">
      <c r="A151" s="2"/>
      <c r="B151" s="22"/>
      <c r="C151" s="23"/>
      <c r="D151" s="2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21" customHeight="1" x14ac:dyDescent="0.5">
      <c r="A152" s="2"/>
      <c r="B152" s="22"/>
      <c r="C152" s="23"/>
      <c r="D152" s="2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21" customHeight="1" x14ac:dyDescent="0.5">
      <c r="A153" s="2"/>
      <c r="B153" s="22"/>
      <c r="C153" s="23"/>
      <c r="D153" s="2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21" customHeight="1" x14ac:dyDescent="0.5">
      <c r="A154" s="2"/>
      <c r="B154" s="22"/>
      <c r="C154" s="23"/>
      <c r="D154" s="2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21" customHeight="1" x14ac:dyDescent="0.5">
      <c r="A155" s="2"/>
      <c r="B155" s="22"/>
      <c r="C155" s="23"/>
      <c r="D155" s="2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21" customHeight="1" x14ac:dyDescent="0.5">
      <c r="A156" s="2"/>
      <c r="B156" s="22"/>
      <c r="C156" s="23"/>
      <c r="D156" s="2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21" customHeight="1" x14ac:dyDescent="0.5">
      <c r="A157" s="2"/>
      <c r="B157" s="22"/>
      <c r="C157" s="23"/>
      <c r="D157" s="2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21" customHeight="1" x14ac:dyDescent="0.5">
      <c r="A158" s="2"/>
      <c r="B158" s="22"/>
      <c r="C158" s="23"/>
      <c r="D158" s="2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21" customHeight="1" x14ac:dyDescent="0.5">
      <c r="A159" s="2"/>
      <c r="B159" s="22"/>
      <c r="C159" s="23"/>
      <c r="D159" s="2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21" customHeight="1" x14ac:dyDescent="0.5">
      <c r="A160" s="2"/>
      <c r="B160" s="22"/>
      <c r="C160" s="23"/>
      <c r="D160" s="2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21" customHeight="1" x14ac:dyDescent="0.5">
      <c r="A161" s="2"/>
      <c r="B161" s="22"/>
      <c r="C161" s="23"/>
      <c r="D161" s="2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21" customHeight="1" x14ac:dyDescent="0.5">
      <c r="A162" s="2"/>
      <c r="B162" s="22"/>
      <c r="C162" s="23"/>
      <c r="D162" s="2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21" customHeight="1" x14ac:dyDescent="0.5">
      <c r="A163" s="2"/>
      <c r="B163" s="22"/>
      <c r="C163" s="23"/>
      <c r="D163" s="2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21" customHeight="1" x14ac:dyDescent="0.5">
      <c r="A164" s="2"/>
      <c r="B164" s="22"/>
      <c r="C164" s="23"/>
      <c r="D164" s="2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21" customHeight="1" x14ac:dyDescent="0.5">
      <c r="A165" s="2"/>
      <c r="B165" s="22"/>
      <c r="C165" s="23"/>
      <c r="D165" s="2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21" customHeight="1" x14ac:dyDescent="0.5">
      <c r="A166" s="2"/>
      <c r="B166" s="22"/>
      <c r="C166" s="23"/>
      <c r="D166" s="2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21" customHeight="1" x14ac:dyDescent="0.5">
      <c r="A167" s="2"/>
      <c r="B167" s="22"/>
      <c r="C167" s="23"/>
      <c r="D167" s="2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21" customHeight="1" x14ac:dyDescent="0.5">
      <c r="A168" s="2"/>
      <c r="B168" s="22"/>
      <c r="C168" s="23"/>
      <c r="D168" s="2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21" customHeight="1" x14ac:dyDescent="0.5">
      <c r="A169" s="2"/>
      <c r="B169" s="22"/>
      <c r="C169" s="23"/>
      <c r="D169" s="2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21" customHeight="1" x14ac:dyDescent="0.5">
      <c r="A170" s="2"/>
      <c r="B170" s="22"/>
      <c r="C170" s="23"/>
      <c r="D170" s="2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21" customHeight="1" x14ac:dyDescent="0.5">
      <c r="A171" s="2"/>
      <c r="B171" s="22"/>
      <c r="C171" s="23"/>
      <c r="D171" s="2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21" customHeight="1" x14ac:dyDescent="0.5">
      <c r="A172" s="2"/>
      <c r="B172" s="22"/>
      <c r="C172" s="23"/>
      <c r="D172" s="2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21" customHeight="1" x14ac:dyDescent="0.5">
      <c r="A173" s="2"/>
      <c r="B173" s="22"/>
      <c r="C173" s="23"/>
      <c r="D173" s="2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21" customHeight="1" x14ac:dyDescent="0.5">
      <c r="A174" s="2"/>
      <c r="B174" s="22"/>
      <c r="C174" s="23"/>
      <c r="D174" s="2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21" customHeight="1" x14ac:dyDescent="0.5">
      <c r="A175" s="2"/>
      <c r="B175" s="22"/>
      <c r="C175" s="23"/>
      <c r="D175" s="2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21" customHeight="1" x14ac:dyDescent="0.5">
      <c r="A176" s="2"/>
      <c r="B176" s="22"/>
      <c r="C176" s="23"/>
      <c r="D176" s="2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21" customHeight="1" x14ac:dyDescent="0.5">
      <c r="A177" s="2"/>
      <c r="B177" s="22"/>
      <c r="C177" s="23"/>
      <c r="D177" s="2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21" customHeight="1" x14ac:dyDescent="0.5">
      <c r="A178" s="2"/>
      <c r="B178" s="22"/>
      <c r="C178" s="23"/>
      <c r="D178" s="2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21" customHeight="1" x14ac:dyDescent="0.5">
      <c r="A179" s="2"/>
      <c r="B179" s="22"/>
      <c r="C179" s="23"/>
      <c r="D179" s="2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21" customHeight="1" x14ac:dyDescent="0.5">
      <c r="A180" s="2"/>
      <c r="B180" s="22"/>
      <c r="C180" s="23"/>
      <c r="D180" s="2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21" customHeight="1" x14ac:dyDescent="0.5">
      <c r="A181" s="2"/>
      <c r="B181" s="22"/>
      <c r="C181" s="23"/>
      <c r="D181" s="2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21" customHeight="1" x14ac:dyDescent="0.5">
      <c r="A182" s="2"/>
      <c r="B182" s="22"/>
      <c r="C182" s="23"/>
      <c r="D182" s="2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21" customHeight="1" x14ac:dyDescent="0.5">
      <c r="A183" s="2"/>
      <c r="B183" s="22"/>
      <c r="C183" s="23"/>
      <c r="D183" s="2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21" customHeight="1" x14ac:dyDescent="0.5">
      <c r="A184" s="2"/>
      <c r="B184" s="22"/>
      <c r="C184" s="23"/>
      <c r="D184" s="2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21" customHeight="1" x14ac:dyDescent="0.5">
      <c r="A185" s="2"/>
      <c r="B185" s="22"/>
      <c r="C185" s="23"/>
      <c r="D185" s="2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21" customHeight="1" x14ac:dyDescent="0.5">
      <c r="A186" s="2"/>
      <c r="B186" s="22"/>
      <c r="C186" s="23"/>
      <c r="D186" s="2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21" customHeight="1" x14ac:dyDescent="0.5">
      <c r="A187" s="2"/>
      <c r="B187" s="22"/>
      <c r="C187" s="23"/>
      <c r="D187" s="2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21" customHeight="1" x14ac:dyDescent="0.5">
      <c r="A188" s="2"/>
      <c r="B188" s="22"/>
      <c r="C188" s="23"/>
      <c r="D188" s="2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21" customHeight="1" x14ac:dyDescent="0.5">
      <c r="A189" s="2"/>
      <c r="B189" s="22"/>
      <c r="C189" s="23"/>
      <c r="D189" s="2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21" customHeight="1" x14ac:dyDescent="0.5">
      <c r="A190" s="2"/>
      <c r="B190" s="22"/>
      <c r="C190" s="23"/>
      <c r="D190" s="2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21" customHeight="1" x14ac:dyDescent="0.5">
      <c r="A191" s="2"/>
      <c r="B191" s="22"/>
      <c r="C191" s="23"/>
      <c r="D191" s="2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21" customHeight="1" x14ac:dyDescent="0.5">
      <c r="A192" s="2"/>
      <c r="B192" s="22"/>
      <c r="C192" s="23"/>
      <c r="D192" s="2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21" customHeight="1" x14ac:dyDescent="0.5">
      <c r="A193" s="2"/>
      <c r="B193" s="22"/>
      <c r="C193" s="23"/>
      <c r="D193" s="2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21" customHeight="1" x14ac:dyDescent="0.5">
      <c r="A194" s="2"/>
      <c r="B194" s="22"/>
      <c r="C194" s="23"/>
      <c r="D194" s="2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21" customHeight="1" x14ac:dyDescent="0.5">
      <c r="A195" s="2"/>
      <c r="B195" s="22"/>
      <c r="C195" s="23"/>
      <c r="D195" s="2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21" customHeight="1" x14ac:dyDescent="0.5">
      <c r="A196" s="2"/>
      <c r="B196" s="22"/>
      <c r="C196" s="23"/>
      <c r="D196" s="2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21" customHeight="1" x14ac:dyDescent="0.5">
      <c r="A197" s="2"/>
      <c r="B197" s="22"/>
      <c r="C197" s="23"/>
      <c r="D197" s="2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21" customHeight="1" x14ac:dyDescent="0.5">
      <c r="A198" s="2"/>
      <c r="B198" s="22"/>
      <c r="C198" s="23"/>
      <c r="D198" s="2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21" customHeight="1" x14ac:dyDescent="0.5">
      <c r="A199" s="2"/>
      <c r="B199" s="22"/>
      <c r="C199" s="23"/>
      <c r="D199" s="2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21" customHeight="1" x14ac:dyDescent="0.5">
      <c r="A200" s="2"/>
      <c r="B200" s="22"/>
      <c r="C200" s="23"/>
      <c r="D200" s="2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21" customHeight="1" x14ac:dyDescent="0.5">
      <c r="A201" s="2"/>
      <c r="B201" s="22"/>
      <c r="C201" s="23"/>
      <c r="D201" s="2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21" customHeight="1" x14ac:dyDescent="0.5">
      <c r="A202" s="2"/>
      <c r="B202" s="22"/>
      <c r="C202" s="23"/>
      <c r="D202" s="2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21" customHeight="1" x14ac:dyDescent="0.5">
      <c r="A203" s="2"/>
      <c r="B203" s="22"/>
      <c r="C203" s="23"/>
      <c r="D203" s="2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21" customHeight="1" x14ac:dyDescent="0.5">
      <c r="A204" s="2"/>
      <c r="B204" s="22"/>
      <c r="C204" s="23"/>
      <c r="D204" s="2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21" customHeight="1" x14ac:dyDescent="0.5">
      <c r="A205" s="2"/>
      <c r="B205" s="22"/>
      <c r="C205" s="23"/>
      <c r="D205" s="2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21" customHeight="1" x14ac:dyDescent="0.5">
      <c r="A206" s="2"/>
      <c r="B206" s="22"/>
      <c r="C206" s="23"/>
      <c r="D206" s="2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21" customHeight="1" x14ac:dyDescent="0.5">
      <c r="A207" s="2"/>
      <c r="B207" s="22"/>
      <c r="C207" s="23"/>
      <c r="D207" s="2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21" customHeight="1" x14ac:dyDescent="0.5">
      <c r="A208" s="2"/>
      <c r="B208" s="22"/>
      <c r="C208" s="23"/>
      <c r="D208" s="2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21" customHeight="1" x14ac:dyDescent="0.5">
      <c r="A209" s="2"/>
      <c r="B209" s="22"/>
      <c r="C209" s="23"/>
      <c r="D209" s="2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21" customHeight="1" x14ac:dyDescent="0.5">
      <c r="A210" s="2"/>
      <c r="B210" s="22"/>
      <c r="C210" s="23"/>
      <c r="D210" s="2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21" customHeight="1" x14ac:dyDescent="0.5">
      <c r="A211" s="2"/>
      <c r="B211" s="22"/>
      <c r="C211" s="23"/>
      <c r="D211" s="2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21" customHeight="1" x14ac:dyDescent="0.5">
      <c r="A212" s="2"/>
      <c r="B212" s="22"/>
      <c r="C212" s="23"/>
      <c r="D212" s="2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21" customHeight="1" x14ac:dyDescent="0.5">
      <c r="A213" s="2"/>
      <c r="B213" s="22"/>
      <c r="C213" s="23"/>
      <c r="D213" s="2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21" customHeight="1" x14ac:dyDescent="0.5">
      <c r="A214" s="2"/>
      <c r="B214" s="22"/>
      <c r="C214" s="23"/>
      <c r="D214" s="2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21" customHeight="1" x14ac:dyDescent="0.5">
      <c r="A215" s="2"/>
      <c r="B215" s="22"/>
      <c r="C215" s="23"/>
      <c r="D215" s="2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21" customHeight="1" x14ac:dyDescent="0.5">
      <c r="A216" s="2"/>
      <c r="B216" s="22"/>
      <c r="C216" s="23"/>
      <c r="D216" s="2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21" customHeight="1" x14ac:dyDescent="0.5">
      <c r="A217" s="2"/>
      <c r="B217" s="22"/>
      <c r="C217" s="23"/>
      <c r="D217" s="2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21" customHeight="1" x14ac:dyDescent="0.5">
      <c r="A218" s="2"/>
      <c r="B218" s="22"/>
      <c r="C218" s="23"/>
      <c r="D218" s="2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21" customHeight="1" x14ac:dyDescent="0.5">
      <c r="A219" s="2"/>
      <c r="B219" s="22"/>
      <c r="C219" s="23"/>
      <c r="D219" s="2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21" customHeight="1" x14ac:dyDescent="0.5">
      <c r="A220" s="2"/>
      <c r="B220" s="22"/>
      <c r="C220" s="23"/>
      <c r="D220" s="2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21" customHeight="1" x14ac:dyDescent="0.5">
      <c r="A221" s="2"/>
      <c r="B221" s="22"/>
      <c r="C221" s="23"/>
      <c r="D221" s="2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21" customHeight="1" x14ac:dyDescent="0.5">
      <c r="A222" s="2"/>
      <c r="B222" s="22"/>
      <c r="C222" s="23"/>
      <c r="D222" s="2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21" customHeight="1" x14ac:dyDescent="0.5">
      <c r="A223" s="2"/>
      <c r="B223" s="22"/>
      <c r="C223" s="23"/>
      <c r="D223" s="2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21" customHeight="1" x14ac:dyDescent="0.5">
      <c r="A224" s="2"/>
      <c r="B224" s="22"/>
      <c r="C224" s="23"/>
      <c r="D224" s="2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21" customHeight="1" x14ac:dyDescent="0.5">
      <c r="A225" s="2"/>
      <c r="B225" s="22"/>
      <c r="C225" s="23"/>
      <c r="D225" s="2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21" customHeight="1" x14ac:dyDescent="0.5">
      <c r="A226" s="2"/>
      <c r="B226" s="22"/>
      <c r="C226" s="23"/>
      <c r="D226" s="2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21" customHeight="1" x14ac:dyDescent="0.5">
      <c r="A227" s="2"/>
      <c r="B227" s="22"/>
      <c r="C227" s="23"/>
      <c r="D227" s="2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21" customHeight="1" x14ac:dyDescent="0.5">
      <c r="A228" s="2"/>
      <c r="B228" s="22"/>
      <c r="C228" s="23"/>
      <c r="D228" s="2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21" customHeight="1" x14ac:dyDescent="0.5">
      <c r="A229" s="2"/>
      <c r="B229" s="22"/>
      <c r="C229" s="23"/>
      <c r="D229" s="2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21" customHeight="1" x14ac:dyDescent="0.5">
      <c r="A230" s="2"/>
      <c r="B230" s="22"/>
      <c r="C230" s="23"/>
      <c r="D230" s="2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21" customHeight="1" x14ac:dyDescent="0.5">
      <c r="A231" s="2"/>
      <c r="B231" s="22"/>
      <c r="C231" s="23"/>
      <c r="D231" s="2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21" customHeight="1" x14ac:dyDescent="0.5">
      <c r="A232" s="2"/>
      <c r="B232" s="22"/>
      <c r="C232" s="23"/>
      <c r="D232" s="2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21" customHeight="1" x14ac:dyDescent="0.5">
      <c r="A233" s="2"/>
      <c r="B233" s="22"/>
      <c r="C233" s="23"/>
      <c r="D233" s="2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21" customHeight="1" x14ac:dyDescent="0.5">
      <c r="A234" s="2"/>
      <c r="B234" s="22"/>
      <c r="C234" s="23"/>
      <c r="D234" s="2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21" customHeight="1" x14ac:dyDescent="0.5">
      <c r="A235" s="2"/>
      <c r="B235" s="22"/>
      <c r="C235" s="23"/>
      <c r="D235" s="2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21" customHeight="1" x14ac:dyDescent="0.5">
      <c r="A236" s="2"/>
      <c r="B236" s="22"/>
      <c r="C236" s="23"/>
      <c r="D236" s="2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21" customHeight="1" x14ac:dyDescent="0.5">
      <c r="A237" s="2"/>
      <c r="B237" s="22"/>
      <c r="C237" s="23"/>
      <c r="D237" s="2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21" customHeight="1" x14ac:dyDescent="0.5">
      <c r="A238" s="2"/>
      <c r="B238" s="22"/>
      <c r="C238" s="23"/>
      <c r="D238" s="2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21" customHeight="1" x14ac:dyDescent="0.5">
      <c r="A239" s="2"/>
      <c r="B239" s="22"/>
      <c r="C239" s="23"/>
      <c r="D239" s="2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21" customHeight="1" x14ac:dyDescent="0.5">
      <c r="A240" s="2"/>
      <c r="B240" s="22"/>
      <c r="C240" s="23"/>
      <c r="D240" s="2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21" customHeight="1" x14ac:dyDescent="0.5">
      <c r="A241" s="2"/>
      <c r="B241" s="22"/>
      <c r="C241" s="23"/>
      <c r="D241" s="2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21" customHeight="1" x14ac:dyDescent="0.5">
      <c r="A242" s="2"/>
      <c r="B242" s="22"/>
      <c r="C242" s="23"/>
      <c r="D242" s="2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21" customHeight="1" x14ac:dyDescent="0.5">
      <c r="A243" s="2"/>
      <c r="B243" s="22"/>
      <c r="C243" s="23"/>
      <c r="D243" s="2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21" customHeight="1" x14ac:dyDescent="0.5">
      <c r="A244" s="2"/>
      <c r="B244" s="22"/>
      <c r="C244" s="23"/>
      <c r="D244" s="2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21" customHeight="1" x14ac:dyDescent="0.5">
      <c r="A245" s="2"/>
      <c r="B245" s="22"/>
      <c r="C245" s="23"/>
      <c r="D245" s="2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21" customHeight="1" x14ac:dyDescent="0.5">
      <c r="A246" s="2"/>
      <c r="B246" s="22"/>
      <c r="C246" s="23"/>
      <c r="D246" s="2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21" customHeight="1" x14ac:dyDescent="0.5">
      <c r="A247" s="2"/>
      <c r="B247" s="22"/>
      <c r="C247" s="23"/>
      <c r="D247" s="2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21" customHeight="1" x14ac:dyDescent="0.5">
      <c r="A248" s="2"/>
      <c r="B248" s="22"/>
      <c r="C248" s="23"/>
      <c r="D248" s="2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21" customHeight="1" x14ac:dyDescent="0.5">
      <c r="A249" s="2"/>
      <c r="B249" s="22"/>
      <c r="C249" s="23"/>
      <c r="D249" s="2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21" customHeight="1" x14ac:dyDescent="0.5">
      <c r="A250" s="2"/>
      <c r="B250" s="22"/>
      <c r="C250" s="23"/>
      <c r="D250" s="2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21" customHeight="1" x14ac:dyDescent="0.5">
      <c r="A251" s="2"/>
      <c r="B251" s="22"/>
      <c r="C251" s="23"/>
      <c r="D251" s="2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21" customHeight="1" x14ac:dyDescent="0.5">
      <c r="A252" s="2"/>
      <c r="B252" s="22"/>
      <c r="C252" s="23"/>
      <c r="D252" s="2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21" customHeight="1" x14ac:dyDescent="0.5">
      <c r="A253" s="2"/>
      <c r="B253" s="22"/>
      <c r="C253" s="23"/>
      <c r="D253" s="2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21" customHeight="1" x14ac:dyDescent="0.5">
      <c r="A254" s="2"/>
      <c r="B254" s="22"/>
      <c r="C254" s="23"/>
      <c r="D254" s="2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21" customHeight="1" x14ac:dyDescent="0.5">
      <c r="A255" s="2"/>
      <c r="B255" s="22"/>
      <c r="C255" s="23"/>
      <c r="D255" s="2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21" customHeight="1" x14ac:dyDescent="0.5">
      <c r="A256" s="2"/>
      <c r="B256" s="22"/>
      <c r="C256" s="23"/>
      <c r="D256" s="2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21" customHeight="1" x14ac:dyDescent="0.5">
      <c r="A257" s="2"/>
      <c r="B257" s="22"/>
      <c r="C257" s="23"/>
      <c r="D257" s="2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21" customHeight="1" x14ac:dyDescent="0.5">
      <c r="A258" s="2"/>
      <c r="B258" s="22"/>
      <c r="C258" s="23"/>
      <c r="D258" s="2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</sheetData>
  <mergeCells count="4">
    <mergeCell ref="A2:H2"/>
    <mergeCell ref="B16:D16"/>
    <mergeCell ref="C56:F56"/>
    <mergeCell ref="D13:E13"/>
  </mergeCells>
  <phoneticPr fontId="17" type="noConversion"/>
  <hyperlinks>
    <hyperlink ref="D11" r:id="rId1" xr:uid="{00000000-0004-0000-0000-000000000000}"/>
  </hyperlinks>
  <pageMargins left="0.7" right="0.7" top="0.75" bottom="0.75" header="0.3" footer="0.3"/>
  <pageSetup paperSize="9" scale="60" fitToHeight="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Quotation TTR 011-65</vt:lpstr>
      <vt:lpstr>'Quotation TTR 011-65'!Print_Area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RATTANAPORN B.</dc:creator>
  <cp:lastModifiedBy>user</cp:lastModifiedBy>
  <cp:lastPrinted>2022-12-09T09:29:27Z</cp:lastPrinted>
  <dcterms:created xsi:type="dcterms:W3CDTF">2015-07-21T01:54:00Z</dcterms:created>
  <dcterms:modified xsi:type="dcterms:W3CDTF">2022-12-09T09:29:41Z</dcterms:modified>
</cp:coreProperties>
</file>