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D21F8EC1-9F92-4872-8C7B-B5E9E3B01F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J52" i="1"/>
  <c r="H17" i="1"/>
  <c r="K17" i="1"/>
  <c r="H48" i="1"/>
  <c r="H52" i="1"/>
  <c r="H40" i="1"/>
  <c r="H41" i="1"/>
  <c r="H42" i="1"/>
  <c r="H43" i="1"/>
  <c r="H44" i="1"/>
  <c r="H31" i="1"/>
  <c r="H32" i="1"/>
  <c r="H33" i="1"/>
  <c r="H21" i="1"/>
  <c r="H20" i="1"/>
  <c r="H28" i="1"/>
  <c r="H23" i="1" l="1"/>
  <c r="H22" i="1"/>
  <c r="K21" i="1"/>
  <c r="K25" i="1"/>
  <c r="K26" i="1"/>
  <c r="K27" i="1"/>
  <c r="K29" i="1"/>
  <c r="K30" i="1"/>
  <c r="K34" i="1"/>
  <c r="K35" i="1"/>
  <c r="K36" i="1"/>
  <c r="K37" i="1"/>
  <c r="K38" i="1"/>
  <c r="K39" i="1"/>
  <c r="K45" i="1"/>
  <c r="K46" i="1"/>
  <c r="K47" i="1"/>
  <c r="K53" i="1"/>
  <c r="K20" i="1"/>
  <c r="J22" i="1"/>
  <c r="K22" i="1" s="1"/>
  <c r="J23" i="1"/>
  <c r="K23" i="1" s="1"/>
  <c r="J24" i="1"/>
  <c r="K24" i="1" s="1"/>
  <c r="J28" i="1"/>
  <c r="K28" i="1" s="1"/>
  <c r="J31" i="1"/>
  <c r="K31" i="1" s="1"/>
  <c r="J32" i="1"/>
  <c r="K32" i="1" s="1"/>
  <c r="J33" i="1"/>
  <c r="K33" i="1" s="1"/>
  <c r="J40" i="1"/>
  <c r="K40" i="1" s="1"/>
  <c r="J41" i="1"/>
  <c r="K41" i="1" s="1"/>
  <c r="J42" i="1"/>
  <c r="K42" i="1" s="1"/>
  <c r="J43" i="1"/>
  <c r="K43" i="1" s="1"/>
  <c r="J44" i="1"/>
  <c r="K44" i="1" s="1"/>
  <c r="K48" i="1"/>
  <c r="K52" i="1"/>
  <c r="H25" i="1"/>
  <c r="H26" i="1"/>
  <c r="H27" i="1"/>
  <c r="H29" i="1"/>
  <c r="H30" i="1"/>
  <c r="H34" i="1"/>
  <c r="H35" i="1"/>
  <c r="H36" i="1"/>
  <c r="H37" i="1"/>
  <c r="H38" i="1"/>
  <c r="H39" i="1"/>
  <c r="H45" i="1"/>
  <c r="H46" i="1"/>
  <c r="H47" i="1"/>
  <c r="H53" i="1"/>
  <c r="H55" i="1" s="1"/>
  <c r="H56" i="1" l="1"/>
  <c r="H57" i="1" s="1"/>
</calcChain>
</file>

<file path=xl/sharedStrings.xml><?xml version="1.0" encoding="utf-8"?>
<sst xmlns="http://schemas.openxmlformats.org/spreadsheetml/2006/main" count="144" uniqueCount="107">
  <si>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</si>
  <si>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</si>
  <si>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</si>
  <si>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</si>
  <si>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</si>
  <si>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</si>
  <si>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</si>
  <si>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</si>
  <si>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</si>
  <si>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</si>
  <si>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</si>
  <si>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</si>
  <si>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</si>
  <si>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</si>
  <si>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</si>
  <si>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</si>
  <si>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</si>
  <si>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</si>
  <si>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</si>
  <si>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</si>
  <si>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</si>
  <si>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</si>
  <si>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</si>
  <si>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</si>
  <si>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</si>
  <si>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</si>
  <si>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</si>
  <si>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</si>
  <si>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</si>
  <si>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</si>
  <si>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</si>
  <si>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</si>
  <si>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</si>
  <si>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</si>
  <si>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</si>
  <si>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</si>
  <si>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</si>
  <si>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</si>
  <si>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</si>
  <si>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</si>
  <si>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</si>
  <si>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</si>
  <si>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</si>
  <si>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</si>
  <si>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Purchase Request</t>
  </si>
  <si>
    <t>MSH_DK_009/2022</t>
  </si>
  <si>
    <t>Stationary for  Mermaid Sapphire</t>
  </si>
  <si>
    <t>806-20030 Dymo Letratag tape (White)</t>
  </si>
  <si>
    <t>806-20032 Dymo Letratag tape (Red)</t>
  </si>
  <si>
    <t>806-20036 Dymo Letratag tape (Yellow)</t>
  </si>
  <si>
    <t>800-1647 Olympia DT-4412DM Calculator</t>
  </si>
  <si>
    <t>700-0255 PK Aluminium Frame Whiteboard(40x60 cm)</t>
  </si>
  <si>
    <t>623-721 Robin Clipboard (A4)</t>
  </si>
  <si>
    <t>210-1110 Elfen Cutting Mat (A3)</t>
  </si>
  <si>
    <t>209-1330 Olfa Cutter Blade LCB-39(9mm)</t>
  </si>
  <si>
    <t>209-1020 Olfa Cutter Blade LCB-65(25mm)</t>
  </si>
  <si>
    <t>131-0470 Faster Correction Tape</t>
  </si>
  <si>
    <t>150-1090 Pentel Fiesta AX-105 Mechanical Pencil</t>
  </si>
  <si>
    <t>151-0280 Pentel Hi-Polymer Pencil Leads</t>
  </si>
  <si>
    <t>100-4832 UD Erasable Gel Pen</t>
  </si>
  <si>
    <t>100-0874 M&amp;G MG-2130 Twin Tip CD Marker (Black)</t>
  </si>
  <si>
    <t>100-0875 M&amp;G MG-2130 Twin Tip CD Marker (Blue)</t>
  </si>
  <si>
    <t>113-003K Uni Paint Marker PC-21(White)</t>
  </si>
  <si>
    <t>113-0036 Uni Paint Marker PC-21(Yellow)</t>
  </si>
  <si>
    <t>113-0032 Uni Paint Marker PC-21(Red)</t>
  </si>
  <si>
    <t>301-0140 UHU Glue Stick (21g)</t>
  </si>
  <si>
    <t>301-0120 UHU Glue Stick (8.2g)</t>
  </si>
  <si>
    <t>305-0730 Daico 105 Hot Glue</t>
  </si>
  <si>
    <t>318-1111 Scoth Cloth Tape (Black)</t>
  </si>
  <si>
    <t>318-1112 Scoth Cloth Tape (Red)</t>
  </si>
  <si>
    <t>318-1114 Scoth Cloth Tape (Green)</t>
  </si>
  <si>
    <t>318-1116 Scoth Cloth Tape (Yellow)</t>
  </si>
  <si>
    <t>318-1118 Scoth Cloth Tape (Brow)</t>
  </si>
  <si>
    <t>400-2584 SanDisk Cruzer Blade CZ50/50C Flash Drives, 32GB</t>
  </si>
  <si>
    <t>600-4119 One Home &amp; Office Plastic Index Divder</t>
  </si>
  <si>
    <t>618-1060 One Home &amp; Office Plastic Index Divder</t>
  </si>
  <si>
    <t>100-5414 One Home &amp; Office Whiteboard Marker (Black)</t>
  </si>
  <si>
    <t>803-0250 Panasonic Alkaline Battery (AAA)</t>
  </si>
  <si>
    <t>Roll</t>
  </si>
  <si>
    <t>Pack</t>
  </si>
  <si>
    <t>Pcs</t>
  </si>
  <si>
    <t>12mm x 4m.</t>
  </si>
  <si>
    <t xml:space="preserve">size 30 x 45 cm. A3 </t>
  </si>
  <si>
    <t>10pcs/pack</t>
  </si>
  <si>
    <t>600-3698 Fuji white twin (เชือกขาว)</t>
  </si>
  <si>
    <t>จัดส่งฟรี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</si>
  <si>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</si>
  <si>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15/12/2022</t>
  </si>
  <si>
    <t>Offer 800-2371 Olympia MX120ST</t>
  </si>
  <si>
    <t>Offer 700-2083 กระดานไวท์บอร์ดขอบอะลูมิเนียม 40x60 ซม. ONE</t>
  </si>
  <si>
    <t>Offer 623-0723 Robin Clipboard R21 Blue</t>
  </si>
  <si>
    <t>Offer 100-6045 เทปลบคำผิด 5มมx6ม. คละสี ฟาสเตอร์ C-649</t>
  </si>
  <si>
    <t>Offer 100-3701 ปากกาหมึกเจลลบได้ 0.5 มม. น้ำเงิน UD 9952002</t>
  </si>
  <si>
    <t>Offer 108-1091 ปากกามาร์คเกอร์ 2 หัว ดำ ซีบร้า MO-120MC</t>
  </si>
  <si>
    <t>Offer 114-0733 ปากกาเขียนแผ่นซีดี 2 หัว น้ำเงิน อาร์ทไลน์ EK-841T</t>
  </si>
  <si>
    <t>Offer Y040-588 เทปผ้า 3M ขนาด 48 มม. x 8 หลา สีดำ</t>
  </si>
  <si>
    <t>Offer Y040-589 เทปผ้า 3M ขนาด 48 มม. x 8 หลา สีแดง</t>
  </si>
  <si>
    <t>Offer 318-0224เทปผ้า หลุยส์ สีเขียว 2 นิ้วx8 หลา</t>
  </si>
  <si>
    <t>Offer Y040-591 เทปผ้า 3M ขนาด 48 มม. x 8 หลา สีเหลือง</t>
  </si>
  <si>
    <t>Offer 318-0220 เทปผ้า หลุยส์ สีกากี 2 นิ้วx8 หลา</t>
  </si>
  <si>
    <t>Offer 110-0091ปากกาไวท์บอร์ด หัวแหลม ดำ ไพล็อต WBMK-M</t>
  </si>
  <si>
    <t>Offer 618-0040 อินเด็กซ์พลาสติก A4 10 หยัก คละสี แบนเท็กซ์ 6010</t>
  </si>
  <si>
    <t>Less time</t>
  </si>
  <si>
    <t>3-7 days</t>
  </si>
  <si>
    <t>Offer RS code :351-7034 Dymo Black on White Label Printer Tape, 4 m Length, 12 mm Width</t>
  </si>
  <si>
    <t>4 pcs/pack (15 pack)</t>
  </si>
  <si>
    <t>TTR 092-65 REV.2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</si>
</sst>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31" x14ac:knownFonts="1">
    <font>
      <sz val="11"/>
      <color rgb="FF000000"/>
      <name val="Tahoma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1"/>
      <color rgb="FFFF0000"/>
      <name val="Tahoma"/>
      <family val="2"/>
    </font>
    <font>
      <b/>
      <sz val="16"/>
      <color rgb="FF00B050"/>
      <name val="Cordia New"/>
      <family val="2"/>
    </font>
    <font>
      <sz val="11"/>
      <color theme="1"/>
      <name val="Tahoma"/>
      <family val="2"/>
    </font>
    <font>
      <sz val="11"/>
      <color rgb="FF333333"/>
      <name val="Arial"/>
      <family val="2"/>
    </font>
    <font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</font>
    <font>
      <b/>
      <sz val="11"/>
      <color rgb="FFFF0000"/>
      <name val="Arial"/>
      <family val="2"/>
    </font>
    <font>
      <b/>
      <sz val="11"/>
      <color rgb="FFFF0000"/>
      <name val="Tahoma"/>
      <family val="2"/>
      <scheme val="major"/>
    </font>
    <font>
      <sz val="11"/>
      <color theme="3"/>
      <name val="Tahoma"/>
      <family val="2"/>
    </font>
    <font>
      <sz val="11"/>
      <color theme="3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quotePrefix="1" applyFont="1" applyAlignment="1">
      <alignment vertical="center"/>
    </xf>
    <xf numFmtId="0" fontId="7" fillId="0" borderId="0" xfId="0" quotePrefix="1" applyFont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165" fontId="7" fillId="0" borderId="3" xfId="0" applyNumberFormat="1" applyFont="1" applyBorder="1" applyAlignment="1">
      <alignment vertical="top"/>
    </xf>
    <xf numFmtId="9" fontId="7" fillId="0" borderId="0" xfId="0" applyNumberFormat="1" applyFont="1" applyAlignment="1">
      <alignment vertical="top"/>
    </xf>
    <xf numFmtId="165" fontId="7" fillId="0" borderId="1" xfId="0" applyNumberFormat="1" applyFont="1" applyBorder="1" applyAlignment="1">
      <alignment vertical="top"/>
    </xf>
    <xf numFmtId="0" fontId="7" fillId="0" borderId="0" xfId="0" applyFont="1" applyAlignment="1">
      <alignment vertical="top" wrapText="1"/>
    </xf>
    <xf numFmtId="165" fontId="7" fillId="0" borderId="6" xfId="0" applyNumberFormat="1" applyFont="1" applyBorder="1" applyAlignment="1">
      <alignment vertical="top"/>
    </xf>
    <xf numFmtId="165" fontId="7" fillId="0" borderId="0" xfId="0" applyNumberFormat="1" applyFont="1" applyAlignment="1">
      <alignment vertical="top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7" fillId="0" borderId="7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0" borderId="0" xfId="0" applyFont="1"/>
    <xf numFmtId="0" fontId="7" fillId="0" borderId="0" xfId="0" applyFont="1" applyAlignment="1">
      <alignment vertic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9" fontId="10" fillId="0" borderId="0" xfId="0" applyNumberFormat="1" applyFont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top"/>
    </xf>
    <xf numFmtId="0" fontId="9" fillId="0" borderId="0" xfId="0" applyFont="1"/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wrapText="1"/>
    </xf>
    <xf numFmtId="43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43" fontId="16" fillId="0" borderId="0" xfId="0" applyNumberFormat="1" applyFont="1"/>
    <xf numFmtId="0" fontId="7" fillId="0" borderId="0" xfId="0" applyFont="1"/>
    <xf numFmtId="0" fontId="7" fillId="0" borderId="5" xfId="0" applyFont="1" applyBorder="1" applyAlignment="1">
      <alignment horizontal="left"/>
    </xf>
    <xf numFmtId="0" fontId="7" fillId="0" borderId="17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3" fillId="0" borderId="21" xfId="0" applyFont="1" applyBorder="1" applyAlignment="1">
      <alignment vertical="top"/>
    </xf>
    <xf numFmtId="0" fontId="9" fillId="0" borderId="20" xfId="0" applyFont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43" fontId="9" fillId="0" borderId="8" xfId="1" applyFont="1" applyBorder="1" applyAlignment="1">
      <alignment horizontal="center" vertical="center" wrapText="1"/>
    </xf>
    <xf numFmtId="43" fontId="9" fillId="0" borderId="15" xfId="0" applyNumberFormat="1" applyFont="1" applyBorder="1" applyAlignment="1">
      <alignment horizontal="center" vertical="center" wrapText="1" shrinkToFit="1"/>
    </xf>
    <xf numFmtId="0" fontId="17" fillId="0" borderId="20" xfId="0" applyFont="1" applyBorder="1" applyAlignment="1">
      <alignment horizontal="center"/>
    </xf>
    <xf numFmtId="0" fontId="2" fillId="0" borderId="0" xfId="0" applyFont="1"/>
    <xf numFmtId="0" fontId="17" fillId="0" borderId="0" xfId="0" applyFont="1"/>
    <xf numFmtId="0" fontId="10" fillId="0" borderId="0" xfId="0" applyFont="1" applyAlignment="1">
      <alignment horizontal="center" vertical="top"/>
    </xf>
    <xf numFmtId="43" fontId="9" fillId="0" borderId="0" xfId="1" applyFont="1" applyBorder="1" applyAlignment="1">
      <alignment horizontal="center" vertical="center" wrapText="1"/>
    </xf>
    <xf numFmtId="43" fontId="9" fillId="0" borderId="0" xfId="1" applyFont="1" applyBorder="1" applyAlignment="1">
      <alignment horizontal="center" wrapText="1"/>
    </xf>
    <xf numFmtId="43" fontId="17" fillId="0" borderId="0" xfId="1" applyFont="1" applyBorder="1" applyAlignment="1">
      <alignment horizontal="center" wrapText="1"/>
    </xf>
    <xf numFmtId="43" fontId="19" fillId="0" borderId="0" xfId="0" applyNumberFormat="1" applyFont="1" applyAlignment="1">
      <alignment wrapText="1"/>
    </xf>
    <xf numFmtId="0" fontId="21" fillId="0" borderId="0" xfId="0" applyFont="1" applyAlignment="1">
      <alignment horizontal="left" vertical="center"/>
    </xf>
    <xf numFmtId="0" fontId="7" fillId="0" borderId="22" xfId="0" applyFont="1" applyBorder="1" applyAlignment="1">
      <alignment horizontal="center" vertical="top"/>
    </xf>
    <xf numFmtId="165" fontId="7" fillId="0" borderId="19" xfId="0" applyNumberFormat="1" applyFont="1" applyBorder="1" applyAlignment="1">
      <alignment vertical="top"/>
    </xf>
    <xf numFmtId="165" fontId="7" fillId="0" borderId="23" xfId="0" applyNumberFormat="1" applyFont="1" applyBorder="1" applyAlignment="1">
      <alignment vertical="top"/>
    </xf>
    <xf numFmtId="165" fontId="7" fillId="0" borderId="24" xfId="0" applyNumberFormat="1" applyFont="1" applyBorder="1" applyAlignment="1">
      <alignment vertical="top"/>
    </xf>
    <xf numFmtId="0" fontId="24" fillId="0" borderId="0" xfId="0" applyFont="1"/>
    <xf numFmtId="0" fontId="25" fillId="0" borderId="0" xfId="0" applyFont="1" applyAlignment="1">
      <alignment horizontal="left" vertical="center" wrapText="1"/>
    </xf>
    <xf numFmtId="0" fontId="1" fillId="0" borderId="0" xfId="0" applyFont="1"/>
    <xf numFmtId="0" fontId="26" fillId="0" borderId="0" xfId="0" applyFont="1" applyAlignment="1">
      <alignment horizontal="left" vertical="center" wrapText="1"/>
    </xf>
    <xf numFmtId="0" fontId="27" fillId="0" borderId="20" xfId="0" applyFont="1" applyBorder="1" applyAlignment="1">
      <alignment horizontal="center"/>
    </xf>
    <xf numFmtId="0" fontId="28" fillId="0" borderId="0" xfId="0" applyFont="1"/>
    <xf numFmtId="0" fontId="27" fillId="0" borderId="0" xfId="0" applyFont="1"/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wrapText="1"/>
    </xf>
    <xf numFmtId="0" fontId="30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3" fontId="17" fillId="0" borderId="8" xfId="1" applyFont="1" applyBorder="1" applyAlignment="1">
      <alignment horizontal="center" vertical="center" wrapText="1"/>
    </xf>
    <xf numFmtId="43" fontId="17" fillId="0" borderId="15" xfId="0" applyNumberFormat="1" applyFont="1" applyBorder="1" applyAlignment="1">
      <alignment horizontal="center" vertical="center" wrapText="1" shrinkToFit="1"/>
    </xf>
    <xf numFmtId="0" fontId="27" fillId="0" borderId="1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17" fillId="0" borderId="14" xfId="0" applyFont="1" applyBorder="1" applyAlignment="1">
      <alignment horizontal="center" vertical="center"/>
    </xf>
    <xf numFmtId="43" fontId="17" fillId="0" borderId="18" xfId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top" wrapText="1" shrinkToFi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3" fillId="0" borderId="11" xfId="0" applyFont="1" applyBorder="1" applyAlignment="1">
      <alignment horizontal="center" vertical="top"/>
    </xf>
    <xf numFmtId="0" fontId="9" fillId="0" borderId="12" xfId="0" applyFont="1" applyBorder="1"/>
    <xf numFmtId="0" fontId="9" fillId="0" borderId="13" xfId="0" applyFont="1" applyBorder="1"/>
    <xf numFmtId="0" fontId="4" fillId="0" borderId="0" xfId="0" applyFont="1"/>
    <xf numFmtId="0" fontId="20" fillId="0" borderId="0" xfId="0" applyFo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836083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7</xdr:col>
      <xdr:colOff>302048</xdr:colOff>
      <xdr:row>64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67</xdr:row>
      <xdr:rowOff>52917</xdr:rowOff>
    </xdr:from>
    <xdr:to>
      <xdr:col>1</xdr:col>
      <xdr:colOff>2106083</xdr:colOff>
      <xdr:row>69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1217082</xdr:colOff>
      <xdr:row>48</xdr:row>
      <xdr:rowOff>31749</xdr:rowOff>
    </xdr:from>
    <xdr:to>
      <xdr:col>1</xdr:col>
      <xdr:colOff>2603207</xdr:colOff>
      <xdr:row>51</xdr:row>
      <xdr:rowOff>243416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B42A7C-43AA-4D2D-BA98-A0C4A56A2C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701" t="30895" r="67917" b="32637"/>
        <a:stretch/>
      </xdr:blipFill>
      <xdr:spPr>
        <a:xfrm>
          <a:off x="1598082" y="16901582"/>
          <a:ext cx="1386125" cy="1735667"/>
        </a:xfrm>
        <a:prstGeom prst="rect">
          <a:avLst/>
        </a:prstGeom>
      </xdr:spPr>
    </xdr:pic>
    <xdr:clientData/>
  </xdr:twoCellAnchor>
  <xdr:twoCellAnchor editAs="oneCell">
    <xdr:from>
      <xdr:col>1</xdr:col>
      <xdr:colOff>751416</xdr:colOff>
      <xdr:row>17</xdr:row>
      <xdr:rowOff>33644</xdr:rowOff>
    </xdr:from>
    <xdr:to>
      <xdr:col>1</xdr:col>
      <xdr:colOff>1788583</xdr:colOff>
      <xdr:row>19</xdr:row>
      <xdr:rowOff>65432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E0855F-B51F-BD23-C484-EE4D322A60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823" t="40432" r="50147" b="23576"/>
        <a:stretch/>
      </xdr:blipFill>
      <xdr:spPr>
        <a:xfrm>
          <a:off x="1132416" y="5357061"/>
          <a:ext cx="1037167" cy="1397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0"/>
  <sheetViews>
    <sheetView tabSelected="1" zoomScale="90" zoomScaleNormal="90" workbookViewId="0">
      <selection activeCell="D11" sqref="D11"/>
    </sheetView>
  </sheetViews>
  <sheetFormatPr defaultColWidth="14.375" defaultRowHeight="15" customHeight="1" x14ac:dyDescent="0.2"/>
  <cols>
    <col min="1" max="1" width="5" customWidth="1"/>
    <col min="2" max="2" width="45.875" customWidth="1"/>
    <col min="3" max="3" width="3" customWidth="1"/>
    <col min="4" max="4" width="35.375" customWidth="1"/>
    <col min="5" max="5" width="4.875" customWidth="1"/>
    <col min="6" max="6" width="6.375" customWidth="1"/>
    <col min="7" max="7" width="13.125" customWidth="1"/>
    <col min="8" max="8" width="12.25" customWidth="1"/>
    <col min="9" max="9" width="11.25" customWidth="1"/>
    <col min="10" max="10" width="9.875" customWidth="1"/>
    <col min="11" max="11" width="8.75" customWidth="1"/>
    <col min="12" max="12" width="7.875" customWidth="1"/>
    <col min="13" max="13" width="10.25" customWidth="1"/>
    <col min="14" max="15" width="9" customWidth="1"/>
    <col min="16" max="16" width="32.875" customWidth="1"/>
    <col min="17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93" t="s">
        <v>0</v>
      </c>
      <c r="B2" s="94"/>
      <c r="C2" s="94"/>
      <c r="D2" s="94"/>
      <c r="E2" s="94"/>
      <c r="F2" s="94"/>
      <c r="G2" s="94"/>
      <c r="H2" s="9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106</v>
      </c>
      <c r="E4" s="5"/>
      <c r="F4" s="5"/>
      <c r="G4" s="6" t="s">
        <v>3</v>
      </c>
      <c r="H4" s="7" t="s">
        <v>87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1" t="s">
        <v>11</v>
      </c>
      <c r="B13" s="5"/>
      <c r="C13" s="5" t="s">
        <v>2</v>
      </c>
      <c r="D13" s="100" t="s">
        <v>46</v>
      </c>
      <c r="E13" s="10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102" t="s">
        <v>44</v>
      </c>
      <c r="B14" s="102"/>
      <c r="C14" s="5" t="s">
        <v>2</v>
      </c>
      <c r="D14" s="5" t="s">
        <v>45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5" t="s">
        <v>13</v>
      </c>
      <c r="B16" s="95" t="s">
        <v>14</v>
      </c>
      <c r="C16" s="96"/>
      <c r="D16" s="97"/>
      <c r="E16" s="34" t="s">
        <v>15</v>
      </c>
      <c r="F16" s="11" t="s">
        <v>16</v>
      </c>
      <c r="G16" s="91" t="s">
        <v>17</v>
      </c>
      <c r="H16" s="92" t="s">
        <v>18</v>
      </c>
      <c r="I16" s="58" t="s">
        <v>40</v>
      </c>
      <c r="J16" s="31">
        <v>0.3</v>
      </c>
      <c r="K16" s="47" t="s">
        <v>43</v>
      </c>
      <c r="L16" s="48" t="s">
        <v>42</v>
      </c>
      <c r="M16" s="49" t="s">
        <v>41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60" customHeight="1" x14ac:dyDescent="0.55000000000000004">
      <c r="A17" s="55">
        <v>1</v>
      </c>
      <c r="B17" s="70" t="s">
        <v>47</v>
      </c>
      <c r="C17" s="68"/>
      <c r="D17" s="69" t="s">
        <v>104</v>
      </c>
      <c r="E17" s="89">
        <v>10</v>
      </c>
      <c r="F17" s="82" t="s">
        <v>80</v>
      </c>
      <c r="G17" s="90">
        <v>899</v>
      </c>
      <c r="H17" s="54">
        <f>E17*G17</f>
        <v>8990</v>
      </c>
      <c r="I17" s="60">
        <v>792.01</v>
      </c>
      <c r="J17" s="38">
        <v>107</v>
      </c>
      <c r="K17" s="62">
        <f>I17+J17</f>
        <v>899.01</v>
      </c>
      <c r="L17" s="39" t="s">
        <v>85</v>
      </c>
      <c r="M17" s="40"/>
      <c r="N17" s="5"/>
      <c r="O17" s="5"/>
      <c r="P17" s="5"/>
      <c r="Q17" s="5"/>
      <c r="R17" s="5"/>
      <c r="S17" s="5"/>
      <c r="T17" s="5"/>
      <c r="U17" s="5"/>
      <c r="V17" s="5"/>
    </row>
    <row r="18" spans="1:22" ht="60" customHeight="1" x14ac:dyDescent="0.55000000000000004">
      <c r="A18" s="55"/>
      <c r="B18" s="70"/>
      <c r="C18" s="68"/>
      <c r="D18" s="69"/>
      <c r="E18" s="81"/>
      <c r="F18" s="82"/>
      <c r="G18" s="83"/>
      <c r="H18" s="54"/>
      <c r="I18" s="60"/>
      <c r="J18" s="38"/>
      <c r="K18" s="62"/>
      <c r="L18" s="39"/>
      <c r="M18" s="40"/>
      <c r="N18" s="5"/>
      <c r="O18" s="5"/>
      <c r="P18" s="5"/>
      <c r="Q18" s="5"/>
      <c r="R18" s="5"/>
      <c r="S18" s="5"/>
      <c r="T18" s="5"/>
      <c r="U18" s="5"/>
      <c r="V18" s="5"/>
    </row>
    <row r="19" spans="1:22" ht="47.25" customHeight="1" x14ac:dyDescent="0.55000000000000004">
      <c r="A19" s="55"/>
      <c r="B19" s="70"/>
      <c r="C19" s="68"/>
      <c r="D19" s="69"/>
      <c r="E19" s="81"/>
      <c r="F19" s="82"/>
      <c r="G19" s="83"/>
      <c r="H19" s="54"/>
      <c r="I19" s="60"/>
      <c r="J19" s="38"/>
      <c r="K19" s="62"/>
      <c r="L19" s="39"/>
      <c r="M19" s="40"/>
      <c r="N19" s="5"/>
      <c r="O19" s="5"/>
      <c r="P19" s="5"/>
      <c r="Q19" s="5"/>
      <c r="R19" s="5"/>
      <c r="S19" s="5"/>
      <c r="T19" s="5"/>
      <c r="U19" s="5"/>
      <c r="V19" s="5"/>
    </row>
    <row r="20" spans="1:22" ht="30.75" customHeight="1" x14ac:dyDescent="0.55000000000000004">
      <c r="A20" s="46">
        <v>2</v>
      </c>
      <c r="B20" t="s">
        <v>48</v>
      </c>
      <c r="C20" s="35"/>
      <c r="D20" s="51" t="s">
        <v>81</v>
      </c>
      <c r="E20" s="79">
        <v>10</v>
      </c>
      <c r="F20" s="80" t="s">
        <v>80</v>
      </c>
      <c r="G20" s="53">
        <v>461</v>
      </c>
      <c r="H20" s="54">
        <f>E20*G20</f>
        <v>4610</v>
      </c>
      <c r="I20" s="60">
        <v>354.21</v>
      </c>
      <c r="J20" s="38">
        <v>107</v>
      </c>
      <c r="K20" s="62">
        <f>I20+J20</f>
        <v>461.21</v>
      </c>
      <c r="M20" s="40"/>
      <c r="N20" s="5"/>
      <c r="O20" s="5"/>
      <c r="P20" s="5"/>
      <c r="Q20" s="5"/>
      <c r="R20" s="5"/>
      <c r="S20" s="5"/>
      <c r="T20" s="5"/>
      <c r="U20" s="5"/>
      <c r="V20" s="5"/>
    </row>
    <row r="21" spans="1:22" ht="30.75" customHeight="1" x14ac:dyDescent="0.55000000000000004">
      <c r="A21" s="46">
        <v>3</v>
      </c>
      <c r="B21" t="s">
        <v>49</v>
      </c>
      <c r="C21" s="35"/>
      <c r="D21" s="51" t="s">
        <v>81</v>
      </c>
      <c r="E21" s="79">
        <v>10</v>
      </c>
      <c r="F21" s="80" t="s">
        <v>80</v>
      </c>
      <c r="G21" s="53">
        <v>461</v>
      </c>
      <c r="H21" s="54">
        <f>E21*G21</f>
        <v>4610</v>
      </c>
      <c r="I21" s="60">
        <v>354.21</v>
      </c>
      <c r="J21" s="38">
        <v>107</v>
      </c>
      <c r="K21" s="62">
        <f t="shared" ref="K21:K53" si="0">I21+J21</f>
        <v>461.21</v>
      </c>
      <c r="L21" s="39"/>
      <c r="M21" s="40"/>
      <c r="N21" s="5"/>
      <c r="O21" s="5"/>
      <c r="P21" s="52"/>
      <c r="Q21" s="5"/>
      <c r="R21" s="5"/>
      <c r="S21" s="5"/>
      <c r="T21" s="5"/>
      <c r="U21" s="5"/>
      <c r="V21" s="5"/>
    </row>
    <row r="22" spans="1:22" ht="30.75" customHeight="1" x14ac:dyDescent="0.55000000000000004">
      <c r="A22" s="55">
        <v>4</v>
      </c>
      <c r="B22" s="70" t="s">
        <v>50</v>
      </c>
      <c r="C22" s="57"/>
      <c r="D22" s="37" t="s">
        <v>88</v>
      </c>
      <c r="E22" s="81">
        <v>3</v>
      </c>
      <c r="F22" s="82" t="s">
        <v>80</v>
      </c>
      <c r="G22" s="83">
        <v>428</v>
      </c>
      <c r="H22" s="84">
        <f>E22*G22</f>
        <v>1284</v>
      </c>
      <c r="I22" s="60">
        <v>329</v>
      </c>
      <c r="J22" s="38">
        <f t="shared" ref="J22:J44" si="1">I22*30/100</f>
        <v>98.7</v>
      </c>
      <c r="K22" s="62">
        <f>I22+J22</f>
        <v>427.7</v>
      </c>
      <c r="L22" s="39"/>
      <c r="M22" s="40"/>
      <c r="N22" s="5"/>
      <c r="O22" s="5"/>
      <c r="P22" s="52"/>
      <c r="Q22" s="5"/>
      <c r="R22" s="5"/>
      <c r="S22" s="5"/>
      <c r="T22" s="5"/>
      <c r="U22" s="5"/>
      <c r="V22" s="5"/>
    </row>
    <row r="23" spans="1:22" ht="38.25" customHeight="1" x14ac:dyDescent="0.55000000000000004">
      <c r="A23" s="55">
        <v>5</v>
      </c>
      <c r="B23" s="70" t="s">
        <v>51</v>
      </c>
      <c r="C23" s="57"/>
      <c r="D23" s="71" t="s">
        <v>89</v>
      </c>
      <c r="E23" s="81">
        <v>1</v>
      </c>
      <c r="F23" s="82" t="s">
        <v>80</v>
      </c>
      <c r="G23" s="83">
        <v>423</v>
      </c>
      <c r="H23" s="84">
        <f>E23*G23</f>
        <v>423</v>
      </c>
      <c r="I23" s="60">
        <v>325</v>
      </c>
      <c r="J23" s="38">
        <f t="shared" si="1"/>
        <v>97.5</v>
      </c>
      <c r="K23" s="62">
        <f t="shared" si="0"/>
        <v>422.5</v>
      </c>
      <c r="L23" s="39"/>
      <c r="M23" s="40"/>
      <c r="N23" s="5"/>
      <c r="O23" s="5"/>
      <c r="Q23" s="5"/>
      <c r="R23" s="5"/>
      <c r="S23" s="5"/>
      <c r="T23" s="5"/>
      <c r="U23" s="5"/>
      <c r="V23" s="5"/>
    </row>
    <row r="24" spans="1:22" ht="30.75" customHeight="1" x14ac:dyDescent="0.55000000000000004">
      <c r="A24" s="72">
        <v>6</v>
      </c>
      <c r="B24" s="73" t="s">
        <v>52</v>
      </c>
      <c r="C24" s="74"/>
      <c r="D24" s="71" t="s">
        <v>90</v>
      </c>
      <c r="E24" s="85">
        <v>10</v>
      </c>
      <c r="F24" s="86" t="s">
        <v>80</v>
      </c>
      <c r="G24" s="53">
        <v>85</v>
      </c>
      <c r="H24" s="54">
        <v>65</v>
      </c>
      <c r="I24" s="60">
        <v>65</v>
      </c>
      <c r="J24" s="38">
        <f t="shared" si="1"/>
        <v>19.5</v>
      </c>
      <c r="K24" s="62">
        <f t="shared" si="0"/>
        <v>84.5</v>
      </c>
      <c r="L24" s="39"/>
      <c r="M24" s="40"/>
      <c r="N24" s="5"/>
      <c r="O24" s="5"/>
      <c r="P24" s="52"/>
      <c r="Q24" s="5"/>
      <c r="R24" s="5"/>
      <c r="S24" s="5"/>
      <c r="T24" s="5"/>
      <c r="U24" s="5"/>
      <c r="V24" s="5"/>
    </row>
    <row r="25" spans="1:22" ht="30.75" customHeight="1" x14ac:dyDescent="0.55000000000000004">
      <c r="A25" s="46">
        <v>7</v>
      </c>
      <c r="B25" t="s">
        <v>53</v>
      </c>
      <c r="C25" s="35"/>
      <c r="D25" s="75" t="s">
        <v>82</v>
      </c>
      <c r="E25" s="79">
        <v>3</v>
      </c>
      <c r="F25" s="80" t="s">
        <v>80</v>
      </c>
      <c r="G25" s="53">
        <v>261</v>
      </c>
      <c r="H25" s="54">
        <f t="shared" ref="H25:H30" si="2">E25*G25</f>
        <v>783</v>
      </c>
      <c r="I25" s="60">
        <v>200.93</v>
      </c>
      <c r="J25" s="38">
        <v>60</v>
      </c>
      <c r="K25" s="62">
        <f t="shared" si="0"/>
        <v>260.93</v>
      </c>
      <c r="L25" s="39"/>
      <c r="M25" s="40"/>
      <c r="N25" s="5"/>
      <c r="O25" s="5"/>
      <c r="P25" s="52"/>
      <c r="Q25" s="5"/>
      <c r="R25" s="5"/>
      <c r="S25" s="5"/>
      <c r="T25" s="5"/>
      <c r="U25" s="5"/>
      <c r="V25" s="5"/>
    </row>
    <row r="26" spans="1:22" ht="30.75" customHeight="1" x14ac:dyDescent="0.55000000000000004">
      <c r="A26" s="46">
        <v>8</v>
      </c>
      <c r="B26" t="s">
        <v>54</v>
      </c>
      <c r="C26" s="35"/>
      <c r="D26" s="76" t="s">
        <v>83</v>
      </c>
      <c r="E26" s="79">
        <v>12</v>
      </c>
      <c r="F26" s="80" t="s">
        <v>80</v>
      </c>
      <c r="G26" s="53">
        <v>112</v>
      </c>
      <c r="H26" s="54">
        <f t="shared" si="2"/>
        <v>1344</v>
      </c>
      <c r="I26" s="60">
        <v>85.98</v>
      </c>
      <c r="J26" s="38">
        <v>26</v>
      </c>
      <c r="K26" s="62">
        <f t="shared" si="0"/>
        <v>111.98</v>
      </c>
      <c r="L26" s="39"/>
      <c r="M26" s="40"/>
      <c r="N26" s="5"/>
      <c r="O26" s="5"/>
      <c r="P26" s="52"/>
      <c r="Q26" s="5"/>
      <c r="R26" s="5"/>
      <c r="S26" s="5"/>
      <c r="T26" s="5"/>
      <c r="U26" s="5"/>
      <c r="V26" s="5"/>
    </row>
    <row r="27" spans="1:22" ht="30.75" customHeight="1" x14ac:dyDescent="0.55000000000000004">
      <c r="A27" s="46">
        <v>9</v>
      </c>
      <c r="B27" t="s">
        <v>55</v>
      </c>
      <c r="C27" s="35"/>
      <c r="D27" s="76" t="s">
        <v>83</v>
      </c>
      <c r="E27" s="79">
        <v>12</v>
      </c>
      <c r="F27" s="80" t="s">
        <v>80</v>
      </c>
      <c r="G27" s="53">
        <v>437</v>
      </c>
      <c r="H27" s="54">
        <f t="shared" si="2"/>
        <v>5244</v>
      </c>
      <c r="I27" s="60">
        <v>336.45</v>
      </c>
      <c r="J27" s="38">
        <v>100</v>
      </c>
      <c r="K27" s="62">
        <f t="shared" si="0"/>
        <v>436.45</v>
      </c>
      <c r="L27" s="39"/>
      <c r="M27" s="40"/>
      <c r="N27" s="5"/>
      <c r="O27" s="5"/>
      <c r="Q27" s="5"/>
      <c r="R27" s="5"/>
      <c r="S27" s="5"/>
      <c r="T27" s="5"/>
      <c r="U27" s="5"/>
      <c r="V27" s="5"/>
    </row>
    <row r="28" spans="1:22" ht="30.75" customHeight="1" x14ac:dyDescent="0.55000000000000004">
      <c r="A28" s="55">
        <v>10</v>
      </c>
      <c r="B28" s="70" t="s">
        <v>56</v>
      </c>
      <c r="C28" s="57"/>
      <c r="D28" s="76" t="s">
        <v>91</v>
      </c>
      <c r="E28" s="81">
        <v>24</v>
      </c>
      <c r="F28" s="82" t="s">
        <v>80</v>
      </c>
      <c r="G28" s="83">
        <v>55</v>
      </c>
      <c r="H28" s="54">
        <f t="shared" si="2"/>
        <v>1320</v>
      </c>
      <c r="I28" s="60">
        <v>42</v>
      </c>
      <c r="J28" s="38">
        <f t="shared" si="1"/>
        <v>12.6</v>
      </c>
      <c r="K28" s="62">
        <f t="shared" si="0"/>
        <v>54.6</v>
      </c>
      <c r="L28" s="39"/>
      <c r="M28" s="40"/>
      <c r="N28" s="5"/>
      <c r="O28" s="5"/>
      <c r="Q28" s="5"/>
      <c r="R28" s="5"/>
      <c r="S28" s="5"/>
      <c r="T28" s="5"/>
      <c r="U28" s="5"/>
      <c r="V28" s="5"/>
    </row>
    <row r="29" spans="1:22" ht="30.75" customHeight="1" x14ac:dyDescent="0.55000000000000004">
      <c r="A29" s="46">
        <v>11</v>
      </c>
      <c r="B29" t="s">
        <v>57</v>
      </c>
      <c r="C29" s="35"/>
      <c r="D29" s="75"/>
      <c r="E29" s="79">
        <v>12</v>
      </c>
      <c r="F29" s="80" t="s">
        <v>80</v>
      </c>
      <c r="G29" s="53">
        <v>25</v>
      </c>
      <c r="H29" s="54">
        <f t="shared" si="2"/>
        <v>300</v>
      </c>
      <c r="I29" s="60">
        <v>18.690000000000001</v>
      </c>
      <c r="J29" s="38">
        <v>6</v>
      </c>
      <c r="K29" s="62">
        <f t="shared" si="0"/>
        <v>24.69</v>
      </c>
      <c r="L29" s="39"/>
      <c r="M29" s="40"/>
      <c r="N29" s="5"/>
      <c r="O29" s="5"/>
      <c r="Q29" s="5"/>
      <c r="R29" s="5"/>
      <c r="S29" s="5"/>
      <c r="T29" s="5"/>
      <c r="U29" s="5"/>
      <c r="V29" s="5"/>
    </row>
    <row r="30" spans="1:22" ht="30.75" customHeight="1" x14ac:dyDescent="0.55000000000000004">
      <c r="A30" s="46">
        <v>12</v>
      </c>
      <c r="B30" t="s">
        <v>58</v>
      </c>
      <c r="C30" s="35"/>
      <c r="D30" s="75"/>
      <c r="E30" s="79">
        <v>10</v>
      </c>
      <c r="F30" s="80" t="s">
        <v>80</v>
      </c>
      <c r="G30" s="53">
        <v>58</v>
      </c>
      <c r="H30" s="54">
        <f t="shared" si="2"/>
        <v>580</v>
      </c>
      <c r="I30" s="60">
        <v>44.86</v>
      </c>
      <c r="J30" s="38">
        <v>13</v>
      </c>
      <c r="K30" s="62">
        <f t="shared" si="0"/>
        <v>57.86</v>
      </c>
      <c r="L30" s="39"/>
      <c r="M30" s="40"/>
      <c r="N30" s="5"/>
      <c r="O30" s="5"/>
      <c r="Q30" s="5"/>
      <c r="R30" s="5"/>
      <c r="S30" s="5"/>
      <c r="T30" s="5"/>
      <c r="U30" s="5"/>
      <c r="V30" s="5"/>
    </row>
    <row r="31" spans="1:22" ht="30.75" customHeight="1" x14ac:dyDescent="0.55000000000000004">
      <c r="A31" s="55">
        <v>13</v>
      </c>
      <c r="B31" s="70" t="s">
        <v>59</v>
      </c>
      <c r="C31" s="57"/>
      <c r="D31" s="71" t="s">
        <v>92</v>
      </c>
      <c r="E31" s="81">
        <v>12</v>
      </c>
      <c r="F31" s="82" t="s">
        <v>80</v>
      </c>
      <c r="G31" s="83">
        <v>82</v>
      </c>
      <c r="H31" s="54">
        <f t="shared" ref="H31:H33" si="3">E31*G31</f>
        <v>984</v>
      </c>
      <c r="I31" s="60">
        <v>63</v>
      </c>
      <c r="J31" s="38">
        <f t="shared" si="1"/>
        <v>18.899999999999999</v>
      </c>
      <c r="K31" s="62">
        <f t="shared" si="0"/>
        <v>81.900000000000006</v>
      </c>
      <c r="L31" s="39"/>
      <c r="M31" s="40"/>
      <c r="N31" s="5"/>
      <c r="O31" s="5"/>
      <c r="Q31" s="5"/>
      <c r="R31" s="5"/>
      <c r="S31" s="5"/>
      <c r="T31" s="5"/>
      <c r="U31" s="5"/>
      <c r="V31" s="5"/>
    </row>
    <row r="32" spans="1:22" ht="35.25" customHeight="1" x14ac:dyDescent="0.55000000000000004">
      <c r="A32" s="46">
        <v>14</v>
      </c>
      <c r="B32" s="78" t="s">
        <v>60</v>
      </c>
      <c r="C32" s="35"/>
      <c r="D32" s="71" t="s">
        <v>93</v>
      </c>
      <c r="E32" s="79">
        <v>10</v>
      </c>
      <c r="F32" s="80" t="s">
        <v>80</v>
      </c>
      <c r="G32" s="53">
        <v>72</v>
      </c>
      <c r="H32" s="54">
        <f t="shared" si="3"/>
        <v>720</v>
      </c>
      <c r="I32" s="60">
        <v>55</v>
      </c>
      <c r="J32" s="38">
        <f t="shared" si="1"/>
        <v>16.5</v>
      </c>
      <c r="K32" s="62">
        <f t="shared" si="0"/>
        <v>71.5</v>
      </c>
      <c r="L32" s="39"/>
      <c r="M32" s="40"/>
      <c r="N32" s="5"/>
      <c r="O32" s="5"/>
      <c r="Q32" s="5"/>
      <c r="R32" s="5"/>
      <c r="S32" s="5"/>
      <c r="T32" s="5"/>
      <c r="U32" s="5"/>
      <c r="V32" s="5"/>
    </row>
    <row r="33" spans="1:22" ht="35.25" customHeight="1" x14ac:dyDescent="0.55000000000000004">
      <c r="A33" s="46">
        <v>15</v>
      </c>
      <c r="B33" s="78" t="s">
        <v>61</v>
      </c>
      <c r="C33" s="68"/>
      <c r="D33" s="76" t="s">
        <v>94</v>
      </c>
      <c r="E33" s="79">
        <v>10</v>
      </c>
      <c r="F33" s="80" t="s">
        <v>80</v>
      </c>
      <c r="G33" s="53">
        <v>72</v>
      </c>
      <c r="H33" s="54">
        <f t="shared" si="3"/>
        <v>720</v>
      </c>
      <c r="I33" s="60">
        <v>55</v>
      </c>
      <c r="J33" s="38">
        <f t="shared" si="1"/>
        <v>16.5</v>
      </c>
      <c r="K33" s="62">
        <f t="shared" si="0"/>
        <v>71.5</v>
      </c>
      <c r="L33" s="39"/>
      <c r="M33" s="40"/>
      <c r="N33" s="5"/>
      <c r="O33" s="5"/>
      <c r="Q33" s="5"/>
      <c r="R33" s="5"/>
      <c r="S33" s="5"/>
      <c r="T33" s="5"/>
      <c r="U33" s="5"/>
      <c r="V33" s="5"/>
    </row>
    <row r="34" spans="1:22" ht="30.75" customHeight="1" x14ac:dyDescent="0.55000000000000004">
      <c r="A34" s="46">
        <v>16</v>
      </c>
      <c r="B34" t="s">
        <v>62</v>
      </c>
      <c r="C34" s="35"/>
      <c r="D34" s="75"/>
      <c r="E34" s="79">
        <v>10</v>
      </c>
      <c r="F34" s="80" t="s">
        <v>80</v>
      </c>
      <c r="G34" s="53">
        <v>72</v>
      </c>
      <c r="H34" s="54">
        <f t="shared" ref="H34:H44" si="4">E34*G34</f>
        <v>720</v>
      </c>
      <c r="I34" s="60">
        <v>55.14</v>
      </c>
      <c r="J34" s="38">
        <v>17</v>
      </c>
      <c r="K34" s="62">
        <f t="shared" si="0"/>
        <v>72.14</v>
      </c>
      <c r="L34" s="39"/>
      <c r="M34" s="40"/>
      <c r="N34" s="5"/>
      <c r="O34" s="5"/>
      <c r="Q34" s="5"/>
      <c r="R34" s="5"/>
      <c r="S34" s="5"/>
      <c r="T34" s="5"/>
      <c r="U34" s="5"/>
      <c r="V34" s="5"/>
    </row>
    <row r="35" spans="1:22" ht="30.75" customHeight="1" x14ac:dyDescent="0.55000000000000004">
      <c r="A35" s="46">
        <v>17</v>
      </c>
      <c r="B35" t="s">
        <v>63</v>
      </c>
      <c r="C35" s="35"/>
      <c r="D35" s="75"/>
      <c r="E35" s="79">
        <v>10</v>
      </c>
      <c r="F35" s="80" t="s">
        <v>80</v>
      </c>
      <c r="G35" s="53">
        <v>72</v>
      </c>
      <c r="H35" s="54">
        <f t="shared" si="4"/>
        <v>720</v>
      </c>
      <c r="I35" s="60">
        <v>55.14</v>
      </c>
      <c r="J35" s="38">
        <v>17</v>
      </c>
      <c r="K35" s="62">
        <f t="shared" si="0"/>
        <v>72.14</v>
      </c>
      <c r="L35" s="39"/>
      <c r="M35" s="40"/>
      <c r="N35" s="5"/>
      <c r="O35" s="5"/>
      <c r="Q35" s="5"/>
      <c r="R35" s="5"/>
      <c r="S35" s="5"/>
      <c r="T35" s="5"/>
      <c r="U35" s="5"/>
      <c r="V35" s="5"/>
    </row>
    <row r="36" spans="1:22" ht="27.75" customHeight="1" x14ac:dyDescent="0.55000000000000004">
      <c r="A36" s="46">
        <v>18</v>
      </c>
      <c r="B36" t="s">
        <v>64</v>
      </c>
      <c r="C36" s="35"/>
      <c r="D36" s="75"/>
      <c r="E36" s="79">
        <v>10</v>
      </c>
      <c r="F36" s="80" t="s">
        <v>80</v>
      </c>
      <c r="G36" s="53">
        <v>72</v>
      </c>
      <c r="H36" s="54">
        <f t="shared" si="4"/>
        <v>720</v>
      </c>
      <c r="I36" s="60">
        <v>55.14</v>
      </c>
      <c r="J36" s="38">
        <v>17</v>
      </c>
      <c r="K36" s="62">
        <f t="shared" si="0"/>
        <v>72.14</v>
      </c>
      <c r="L36" s="39"/>
      <c r="M36" s="40"/>
      <c r="N36" s="5"/>
      <c r="O36" s="5"/>
      <c r="P36" s="5"/>
      <c r="Q36" s="5"/>
      <c r="R36" s="5"/>
      <c r="S36" s="5"/>
      <c r="T36" s="5"/>
      <c r="U36" s="5"/>
      <c r="V36" s="5"/>
    </row>
    <row r="37" spans="1:22" ht="27.75" customHeight="1" x14ac:dyDescent="0.55000000000000004">
      <c r="A37" s="46">
        <v>19</v>
      </c>
      <c r="B37" t="s">
        <v>65</v>
      </c>
      <c r="C37" s="35"/>
      <c r="D37" s="75"/>
      <c r="E37" s="79">
        <v>12</v>
      </c>
      <c r="F37" s="80" t="s">
        <v>80</v>
      </c>
      <c r="G37" s="53">
        <v>97</v>
      </c>
      <c r="H37" s="54">
        <f t="shared" si="4"/>
        <v>1164</v>
      </c>
      <c r="I37" s="60">
        <v>74.77</v>
      </c>
      <c r="J37" s="38">
        <v>22</v>
      </c>
      <c r="K37" s="62">
        <f t="shared" si="0"/>
        <v>96.77</v>
      </c>
      <c r="L37" s="39"/>
      <c r="M37" s="40"/>
      <c r="N37" s="5"/>
      <c r="O37" s="5"/>
      <c r="P37" s="5"/>
      <c r="Q37" s="5"/>
      <c r="R37" s="5"/>
      <c r="S37" s="5"/>
      <c r="T37" s="5"/>
      <c r="U37" s="5"/>
      <c r="V37" s="5"/>
    </row>
    <row r="38" spans="1:22" ht="27.75" customHeight="1" x14ac:dyDescent="0.55000000000000004">
      <c r="A38" s="55">
        <v>20</v>
      </c>
      <c r="B38" s="56" t="s">
        <v>66</v>
      </c>
      <c r="C38" s="57"/>
      <c r="D38" s="77"/>
      <c r="E38" s="81">
        <v>12</v>
      </c>
      <c r="F38" s="82" t="s">
        <v>80</v>
      </c>
      <c r="G38" s="83">
        <v>45</v>
      </c>
      <c r="H38" s="54">
        <f t="shared" si="4"/>
        <v>540</v>
      </c>
      <c r="I38" s="61">
        <v>34.58</v>
      </c>
      <c r="J38" s="38">
        <v>10</v>
      </c>
      <c r="K38" s="62">
        <f t="shared" si="0"/>
        <v>44.58</v>
      </c>
      <c r="L38" s="39"/>
      <c r="M38" s="40"/>
      <c r="N38" s="5"/>
      <c r="O38" s="5"/>
      <c r="P38" s="5"/>
      <c r="Q38" s="5"/>
      <c r="R38" s="5"/>
      <c r="S38" s="5"/>
      <c r="T38" s="5"/>
      <c r="U38" s="5"/>
      <c r="V38" s="5"/>
    </row>
    <row r="39" spans="1:22" ht="27.75" customHeight="1" x14ac:dyDescent="0.55000000000000004">
      <c r="A39" s="46">
        <v>21</v>
      </c>
      <c r="B39" t="s">
        <v>67</v>
      </c>
      <c r="C39" s="35"/>
      <c r="D39" s="75"/>
      <c r="E39" s="79">
        <v>12</v>
      </c>
      <c r="F39" s="80" t="s">
        <v>80</v>
      </c>
      <c r="G39" s="53">
        <v>64</v>
      </c>
      <c r="H39" s="54">
        <f t="shared" si="4"/>
        <v>768</v>
      </c>
      <c r="I39" s="60">
        <v>48.6</v>
      </c>
      <c r="J39" s="38">
        <v>15</v>
      </c>
      <c r="K39" s="62">
        <f t="shared" si="0"/>
        <v>63.6</v>
      </c>
      <c r="L39" s="39"/>
      <c r="M39" s="40"/>
      <c r="N39" s="5"/>
      <c r="O39" s="5"/>
      <c r="P39" s="5"/>
      <c r="Q39" s="5"/>
      <c r="R39" s="5"/>
      <c r="S39" s="5"/>
      <c r="T39" s="5"/>
      <c r="U39" s="5"/>
      <c r="V39" s="5"/>
    </row>
    <row r="40" spans="1:22" ht="32.25" customHeight="1" x14ac:dyDescent="0.55000000000000004">
      <c r="A40" s="46">
        <v>22</v>
      </c>
      <c r="B40" s="78" t="s">
        <v>68</v>
      </c>
      <c r="C40" s="68"/>
      <c r="D40" s="71" t="s">
        <v>95</v>
      </c>
      <c r="E40" s="79">
        <v>10</v>
      </c>
      <c r="F40" s="80" t="s">
        <v>80</v>
      </c>
      <c r="G40" s="53">
        <v>82</v>
      </c>
      <c r="H40" s="54">
        <f t="shared" si="4"/>
        <v>820</v>
      </c>
      <c r="I40" s="60">
        <v>63</v>
      </c>
      <c r="J40" s="38">
        <f t="shared" si="1"/>
        <v>18.899999999999999</v>
      </c>
      <c r="K40" s="62">
        <f t="shared" si="0"/>
        <v>81.900000000000006</v>
      </c>
      <c r="L40" s="39"/>
      <c r="M40" s="40"/>
      <c r="N40" s="5"/>
      <c r="O40" s="5"/>
      <c r="P40" s="5"/>
      <c r="Q40" s="5"/>
      <c r="R40" s="5"/>
      <c r="S40" s="5"/>
      <c r="T40" s="5"/>
      <c r="U40" s="5"/>
      <c r="V40" s="5"/>
    </row>
    <row r="41" spans="1:22" ht="44.25" customHeight="1" x14ac:dyDescent="0.55000000000000004">
      <c r="A41" s="46">
        <v>23</v>
      </c>
      <c r="B41" s="78" t="s">
        <v>69</v>
      </c>
      <c r="C41" s="68"/>
      <c r="D41" s="71" t="s">
        <v>96</v>
      </c>
      <c r="E41" s="79">
        <v>10</v>
      </c>
      <c r="F41" s="80" t="s">
        <v>80</v>
      </c>
      <c r="G41" s="53">
        <v>82</v>
      </c>
      <c r="H41" s="54">
        <f t="shared" si="4"/>
        <v>820</v>
      </c>
      <c r="I41" s="60">
        <v>63</v>
      </c>
      <c r="J41" s="38">
        <f t="shared" si="1"/>
        <v>18.899999999999999</v>
      </c>
      <c r="K41" s="62">
        <f t="shared" si="0"/>
        <v>81.900000000000006</v>
      </c>
      <c r="L41" s="39"/>
      <c r="M41" s="40"/>
      <c r="N41" s="5"/>
      <c r="O41" s="5"/>
      <c r="P41" s="5"/>
      <c r="Q41" s="5"/>
      <c r="R41" s="5"/>
      <c r="S41" s="5"/>
      <c r="T41" s="5"/>
      <c r="U41" s="5"/>
      <c r="V41" s="5"/>
    </row>
    <row r="42" spans="1:22" ht="33" customHeight="1" x14ac:dyDescent="0.55000000000000004">
      <c r="A42" s="46">
        <v>24</v>
      </c>
      <c r="B42" s="78" t="s">
        <v>70</v>
      </c>
      <c r="C42" s="35"/>
      <c r="D42" s="71" t="s">
        <v>97</v>
      </c>
      <c r="E42" s="79">
        <v>10</v>
      </c>
      <c r="F42" s="80" t="s">
        <v>80</v>
      </c>
      <c r="G42" s="53">
        <v>81</v>
      </c>
      <c r="H42" s="54">
        <f t="shared" si="4"/>
        <v>810</v>
      </c>
      <c r="I42" s="60">
        <v>62</v>
      </c>
      <c r="J42" s="38">
        <f t="shared" si="1"/>
        <v>18.600000000000001</v>
      </c>
      <c r="K42" s="62">
        <f t="shared" si="0"/>
        <v>80.599999999999994</v>
      </c>
      <c r="L42" s="39"/>
      <c r="M42" s="40"/>
      <c r="N42" s="5"/>
      <c r="O42" s="5"/>
      <c r="P42" s="5"/>
      <c r="Q42" s="5"/>
      <c r="R42" s="5"/>
      <c r="S42" s="5"/>
      <c r="T42" s="5"/>
      <c r="U42" s="5"/>
      <c r="V42" s="5"/>
    </row>
    <row r="43" spans="1:22" ht="40.5" customHeight="1" x14ac:dyDescent="0.55000000000000004">
      <c r="A43" s="46">
        <v>25</v>
      </c>
      <c r="B43" s="78" t="s">
        <v>71</v>
      </c>
      <c r="C43" s="35"/>
      <c r="D43" s="71" t="s">
        <v>98</v>
      </c>
      <c r="E43" s="79">
        <v>10</v>
      </c>
      <c r="F43" s="80" t="s">
        <v>80</v>
      </c>
      <c r="G43" s="53">
        <v>82</v>
      </c>
      <c r="H43" s="54">
        <f t="shared" si="4"/>
        <v>820</v>
      </c>
      <c r="I43" s="60">
        <v>63</v>
      </c>
      <c r="J43" s="38">
        <f t="shared" si="1"/>
        <v>18.899999999999999</v>
      </c>
      <c r="K43" s="62">
        <f t="shared" si="0"/>
        <v>81.900000000000006</v>
      </c>
      <c r="L43" s="39"/>
      <c r="M43" s="40"/>
      <c r="N43" s="5"/>
      <c r="O43" s="5"/>
      <c r="P43" s="5"/>
      <c r="Q43" s="5"/>
      <c r="R43" s="5"/>
      <c r="S43" s="5"/>
      <c r="T43" s="5"/>
      <c r="U43" s="5"/>
      <c r="V43" s="5"/>
    </row>
    <row r="44" spans="1:22" ht="31.5" customHeight="1" x14ac:dyDescent="0.55000000000000004">
      <c r="A44" s="46">
        <v>26</v>
      </c>
      <c r="B44" s="78" t="s">
        <v>72</v>
      </c>
      <c r="C44" s="35"/>
      <c r="D44" s="76" t="s">
        <v>99</v>
      </c>
      <c r="E44" s="79">
        <v>10</v>
      </c>
      <c r="F44" s="80" t="s">
        <v>80</v>
      </c>
      <c r="G44" s="53">
        <v>81</v>
      </c>
      <c r="H44" s="54">
        <f t="shared" si="4"/>
        <v>810</v>
      </c>
      <c r="I44" s="60">
        <v>62</v>
      </c>
      <c r="J44" s="38">
        <f t="shared" si="1"/>
        <v>18.600000000000001</v>
      </c>
      <c r="K44" s="62">
        <f t="shared" si="0"/>
        <v>80.599999999999994</v>
      </c>
      <c r="L44" s="39"/>
      <c r="M44" s="40"/>
      <c r="N44" s="5"/>
      <c r="O44" s="5"/>
      <c r="P44" s="5"/>
      <c r="Q44" s="5"/>
      <c r="R44" s="5"/>
      <c r="S44" s="5"/>
      <c r="T44" s="5"/>
      <c r="U44" s="5"/>
      <c r="V44" s="5"/>
    </row>
    <row r="45" spans="1:22" ht="27.75" customHeight="1" x14ac:dyDescent="0.55000000000000004">
      <c r="A45" s="46">
        <v>27</v>
      </c>
      <c r="B45" t="s">
        <v>84</v>
      </c>
      <c r="C45" s="35"/>
      <c r="D45" s="75"/>
      <c r="E45" s="79">
        <v>3</v>
      </c>
      <c r="F45" s="80" t="s">
        <v>78</v>
      </c>
      <c r="G45" s="53">
        <v>39</v>
      </c>
      <c r="H45" s="54">
        <f>E45*G45</f>
        <v>117</v>
      </c>
      <c r="I45" s="59">
        <v>29.91</v>
      </c>
      <c r="J45" s="38">
        <v>9</v>
      </c>
      <c r="K45" s="62">
        <f t="shared" si="0"/>
        <v>38.909999999999997</v>
      </c>
      <c r="L45" s="39"/>
      <c r="M45" s="40"/>
      <c r="N45" s="5"/>
      <c r="O45" s="5"/>
      <c r="P45" s="5"/>
      <c r="Q45" s="5"/>
      <c r="R45" s="5"/>
      <c r="S45" s="5"/>
      <c r="T45" s="5"/>
      <c r="U45" s="5"/>
      <c r="V45" s="5"/>
    </row>
    <row r="46" spans="1:22" ht="42" customHeight="1" x14ac:dyDescent="0.55000000000000004">
      <c r="A46" s="46">
        <v>28</v>
      </c>
      <c r="B46" s="50" t="s">
        <v>73</v>
      </c>
      <c r="C46" s="35"/>
      <c r="D46" s="75"/>
      <c r="E46" s="79">
        <v>2</v>
      </c>
      <c r="F46" s="80" t="s">
        <v>80</v>
      </c>
      <c r="G46" s="53">
        <v>144</v>
      </c>
      <c r="H46" s="54">
        <f>E46*G46</f>
        <v>288</v>
      </c>
      <c r="I46" s="60">
        <v>111.21</v>
      </c>
      <c r="J46" s="38">
        <v>33</v>
      </c>
      <c r="K46" s="62">
        <f t="shared" si="0"/>
        <v>144.20999999999998</v>
      </c>
      <c r="L46" s="39"/>
      <c r="M46" s="40"/>
      <c r="N46" s="5"/>
      <c r="O46" s="5"/>
      <c r="P46" s="5"/>
      <c r="Q46" s="5"/>
      <c r="R46" s="5"/>
      <c r="S46" s="5"/>
      <c r="T46" s="5"/>
      <c r="U46" s="5"/>
      <c r="V46" s="5"/>
    </row>
    <row r="47" spans="1:22" ht="27.75" customHeight="1" x14ac:dyDescent="0.55000000000000004">
      <c r="A47" s="46">
        <v>29</v>
      </c>
      <c r="B47" t="s">
        <v>74</v>
      </c>
      <c r="C47" s="35"/>
      <c r="D47" s="75"/>
      <c r="E47" s="79">
        <v>15</v>
      </c>
      <c r="F47" s="80" t="s">
        <v>79</v>
      </c>
      <c r="G47" s="53">
        <v>55</v>
      </c>
      <c r="H47" s="54">
        <f>E47*G47</f>
        <v>825</v>
      </c>
      <c r="I47" s="59">
        <v>42.06</v>
      </c>
      <c r="J47" s="38">
        <v>13</v>
      </c>
      <c r="K47" s="62">
        <f t="shared" si="0"/>
        <v>55.06</v>
      </c>
      <c r="L47" s="39"/>
      <c r="M47" s="40"/>
      <c r="N47" s="5"/>
      <c r="O47" s="5"/>
      <c r="P47" s="5"/>
      <c r="Q47" s="5"/>
      <c r="R47" s="5"/>
      <c r="S47" s="5"/>
      <c r="T47" s="5"/>
      <c r="U47" s="5"/>
      <c r="V47" s="5"/>
    </row>
    <row r="48" spans="1:22" ht="39.75" customHeight="1" x14ac:dyDescent="0.55000000000000004">
      <c r="A48" s="46">
        <v>30</v>
      </c>
      <c r="B48" s="78" t="s">
        <v>75</v>
      </c>
      <c r="C48" s="68"/>
      <c r="D48" s="76" t="s">
        <v>101</v>
      </c>
      <c r="E48" s="79">
        <v>15</v>
      </c>
      <c r="F48" s="80" t="s">
        <v>79</v>
      </c>
      <c r="G48" s="53">
        <v>138</v>
      </c>
      <c r="H48" s="54">
        <f t="shared" ref="H48:H52" si="5">E48*G48</f>
        <v>2070</v>
      </c>
      <c r="I48" s="60">
        <v>108</v>
      </c>
      <c r="J48" s="38">
        <v>30</v>
      </c>
      <c r="K48" s="62">
        <f t="shared" si="0"/>
        <v>138</v>
      </c>
      <c r="L48" s="39"/>
      <c r="M48" s="40"/>
      <c r="N48" s="5"/>
      <c r="O48" s="5"/>
      <c r="P48" s="5"/>
      <c r="Q48" s="5"/>
      <c r="R48" s="5"/>
      <c r="S48" s="5"/>
      <c r="T48" s="5"/>
      <c r="U48" s="5"/>
      <c r="V48" s="5"/>
    </row>
    <row r="49" spans="1:22" ht="39.75" customHeight="1" x14ac:dyDescent="0.55000000000000004">
      <c r="A49" s="46"/>
      <c r="B49" s="78"/>
      <c r="C49" s="68"/>
      <c r="D49" s="76"/>
      <c r="E49" s="79"/>
      <c r="F49" s="80"/>
      <c r="G49" s="53"/>
      <c r="H49" s="54"/>
      <c r="I49" s="60"/>
      <c r="J49" s="38"/>
      <c r="K49" s="62"/>
      <c r="L49" s="39"/>
      <c r="M49" s="40"/>
      <c r="N49" s="5"/>
      <c r="O49" s="5"/>
      <c r="P49" s="5"/>
      <c r="Q49" s="5"/>
      <c r="R49" s="5"/>
      <c r="S49" s="5"/>
      <c r="T49" s="5"/>
      <c r="U49" s="5"/>
      <c r="V49" s="5"/>
    </row>
    <row r="50" spans="1:22" ht="39.75" customHeight="1" x14ac:dyDescent="0.55000000000000004">
      <c r="A50" s="46"/>
      <c r="B50" s="78"/>
      <c r="C50" s="68"/>
      <c r="D50" s="76"/>
      <c r="E50" s="79"/>
      <c r="F50" s="80"/>
      <c r="G50" s="53"/>
      <c r="H50" s="54"/>
      <c r="I50" s="60"/>
      <c r="J50" s="38"/>
      <c r="K50" s="62"/>
      <c r="L50" s="39"/>
      <c r="M50" s="40"/>
      <c r="N50" s="5"/>
      <c r="O50" s="5"/>
      <c r="P50" s="5"/>
      <c r="Q50" s="5"/>
      <c r="R50" s="5"/>
      <c r="S50" s="5"/>
      <c r="T50" s="5"/>
      <c r="U50" s="5"/>
      <c r="V50" s="5"/>
    </row>
    <row r="51" spans="1:22" ht="39.75" customHeight="1" x14ac:dyDescent="0.55000000000000004">
      <c r="A51" s="46"/>
      <c r="B51" s="78"/>
      <c r="C51" s="68"/>
      <c r="D51" s="76"/>
      <c r="E51" s="79"/>
      <c r="F51" s="80"/>
      <c r="G51" s="53"/>
      <c r="H51" s="54"/>
      <c r="I51" s="60"/>
      <c r="J51" s="38"/>
      <c r="K51" s="62"/>
      <c r="L51" s="39"/>
      <c r="M51" s="40"/>
      <c r="N51" s="5"/>
      <c r="O51" s="5"/>
      <c r="P51" s="5"/>
      <c r="Q51" s="5"/>
      <c r="R51" s="5"/>
      <c r="S51" s="5"/>
      <c r="T51" s="5"/>
      <c r="U51" s="5"/>
      <c r="V51" s="5"/>
    </row>
    <row r="52" spans="1:22" ht="39.75" customHeight="1" x14ac:dyDescent="0.55000000000000004">
      <c r="A52" s="46">
        <v>31</v>
      </c>
      <c r="B52" s="78" t="s">
        <v>76</v>
      </c>
      <c r="C52" s="68"/>
      <c r="D52" s="76" t="s">
        <v>100</v>
      </c>
      <c r="E52" s="79">
        <v>36</v>
      </c>
      <c r="F52" s="80" t="s">
        <v>80</v>
      </c>
      <c r="G52" s="53">
        <v>33</v>
      </c>
      <c r="H52" s="54">
        <f t="shared" si="5"/>
        <v>1188</v>
      </c>
      <c r="I52" s="60">
        <v>25</v>
      </c>
      <c r="J52" s="38">
        <f>I52*30/100</f>
        <v>7.5</v>
      </c>
      <c r="K52" s="62">
        <f t="shared" si="0"/>
        <v>32.5</v>
      </c>
      <c r="L52" s="39"/>
      <c r="M52" s="40"/>
      <c r="N52" s="5"/>
      <c r="O52" s="5"/>
      <c r="P52" s="5"/>
      <c r="Q52" s="5"/>
      <c r="R52" s="5"/>
      <c r="S52" s="5"/>
      <c r="T52" s="5"/>
      <c r="U52" s="5"/>
      <c r="V52" s="5"/>
    </row>
    <row r="53" spans="1:22" ht="27.75" customHeight="1" x14ac:dyDescent="0.55000000000000004">
      <c r="A53" s="46">
        <v>32</v>
      </c>
      <c r="B53" t="s">
        <v>77</v>
      </c>
      <c r="C53" s="35"/>
      <c r="D53" s="75" t="s">
        <v>105</v>
      </c>
      <c r="E53" s="79">
        <v>60</v>
      </c>
      <c r="F53" s="80" t="s">
        <v>80</v>
      </c>
      <c r="G53" s="53">
        <v>33</v>
      </c>
      <c r="H53" s="54">
        <f>E53*G53</f>
        <v>1980</v>
      </c>
      <c r="I53" s="60">
        <v>25.7</v>
      </c>
      <c r="J53" s="38">
        <f>I53*30/100</f>
        <v>7.71</v>
      </c>
      <c r="K53" s="62">
        <f t="shared" si="0"/>
        <v>33.409999999999997</v>
      </c>
      <c r="L53" s="39"/>
      <c r="M53" s="40"/>
      <c r="N53" s="5"/>
      <c r="O53" s="5"/>
      <c r="P53" s="5"/>
      <c r="Q53" s="5"/>
      <c r="R53" s="5"/>
      <c r="S53" s="5"/>
      <c r="T53" s="5"/>
      <c r="U53" s="5"/>
      <c r="V53" s="5"/>
    </row>
    <row r="54" spans="1:22" ht="21" customHeight="1" x14ac:dyDescent="0.55000000000000004">
      <c r="A54" s="32"/>
      <c r="B54" s="33"/>
      <c r="C54" s="13"/>
      <c r="D54" s="42"/>
      <c r="E54" s="43"/>
      <c r="F54" s="12"/>
      <c r="G54" s="44"/>
      <c r="H54" s="64"/>
      <c r="I54" s="1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1" customHeight="1" x14ac:dyDescent="0.2">
      <c r="A55" s="27"/>
      <c r="B55" s="23" t="s">
        <v>19</v>
      </c>
      <c r="C55" s="24" t="s">
        <v>20</v>
      </c>
      <c r="D55" s="36"/>
      <c r="E55" s="5"/>
      <c r="F55" s="5"/>
      <c r="G55" s="14" t="s">
        <v>21</v>
      </c>
      <c r="H55" s="65">
        <f>SUM(H17:H54)</f>
        <v>47157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1" customHeight="1" x14ac:dyDescent="0.2">
      <c r="A56" s="5"/>
      <c r="B56" s="87" t="s">
        <v>102</v>
      </c>
      <c r="C56" s="24"/>
      <c r="D56" s="36" t="s">
        <v>103</v>
      </c>
      <c r="E56" s="15"/>
      <c r="F56" s="15"/>
      <c r="G56" s="16" t="s">
        <v>22</v>
      </c>
      <c r="H56" s="66">
        <f>ROUND(H55*7/100,2)</f>
        <v>3300.99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21" customHeight="1" thickBot="1" x14ac:dyDescent="0.25">
      <c r="A57" s="5"/>
      <c r="B57" s="23" t="s">
        <v>23</v>
      </c>
      <c r="C57" s="5"/>
      <c r="D57" s="88" t="s">
        <v>24</v>
      </c>
      <c r="E57" s="5"/>
      <c r="F57" s="5"/>
      <c r="G57" s="18" t="s">
        <v>25</v>
      </c>
      <c r="H57" s="67">
        <f>SUM(H55:H56)</f>
        <v>50457.99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21" customHeight="1" thickTop="1" x14ac:dyDescent="0.2">
      <c r="A58" s="5"/>
      <c r="B58" s="5"/>
      <c r="C58" s="17"/>
      <c r="D58" s="17"/>
      <c r="E58" s="5"/>
      <c r="F58" s="5"/>
      <c r="G58" s="19"/>
      <c r="H58" s="1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21" customHeight="1" x14ac:dyDescent="0.2">
      <c r="A59" s="5"/>
      <c r="B59" s="5"/>
      <c r="C59" s="17"/>
      <c r="D59" s="17"/>
      <c r="E59" s="5"/>
      <c r="F59" s="5"/>
      <c r="G59" s="19"/>
      <c r="H59" s="19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21" customHeight="1" x14ac:dyDescent="0.2">
      <c r="A60" s="5" t="s">
        <v>26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21" customHeight="1" x14ac:dyDescent="0.2">
      <c r="A61" s="5"/>
      <c r="B61" s="5"/>
      <c r="C61" s="5"/>
      <c r="D61" s="5"/>
      <c r="E61" s="5"/>
      <c r="F61" s="5" t="s">
        <v>27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2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2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21" customHeight="1" x14ac:dyDescent="0.2">
      <c r="A64" s="5"/>
      <c r="B64" s="5"/>
      <c r="C64" s="5"/>
      <c r="D64" s="5"/>
      <c r="E64" s="5"/>
      <c r="F64" s="5" t="s">
        <v>29</v>
      </c>
      <c r="G64" s="5" t="s">
        <v>30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21" customHeight="1" x14ac:dyDescent="0.2">
      <c r="A65" s="5"/>
      <c r="B65" s="5"/>
      <c r="C65" s="5"/>
      <c r="D65" s="5"/>
      <c r="E65" s="5"/>
      <c r="F65" s="5"/>
      <c r="G65" s="5" t="s">
        <v>31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21" customHeight="1" x14ac:dyDescent="0.2">
      <c r="A66" s="5"/>
      <c r="B66" s="5"/>
      <c r="C66" s="5"/>
      <c r="D66" s="5"/>
      <c r="E66" s="5"/>
      <c r="F66" s="5"/>
      <c r="G66" s="6" t="s">
        <v>32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21" customHeight="1" thickBot="1" x14ac:dyDescent="0.25">
      <c r="A67" s="5"/>
      <c r="B67" s="22"/>
      <c r="C67" s="22"/>
      <c r="D67" s="22"/>
      <c r="E67" s="22"/>
      <c r="F67" s="22"/>
      <c r="G67" s="22"/>
      <c r="H67" s="2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6.5" customHeight="1" x14ac:dyDescent="0.5">
      <c r="A68" s="5"/>
      <c r="B68" s="5"/>
      <c r="C68" s="98" t="s">
        <v>33</v>
      </c>
      <c r="D68" s="99"/>
      <c r="E68" s="99"/>
      <c r="F68" s="99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6.5" customHeight="1" x14ac:dyDescent="0.5">
      <c r="A69" s="5"/>
      <c r="B69" s="5"/>
      <c r="C69" s="63" t="s">
        <v>86</v>
      </c>
      <c r="D69" s="2"/>
      <c r="E69" s="2"/>
      <c r="F69" s="2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6.5" customHeight="1" x14ac:dyDescent="0.5">
      <c r="A70" s="5"/>
      <c r="B70" s="5"/>
      <c r="C70" s="2" t="s">
        <v>34</v>
      </c>
      <c r="D70" s="2"/>
      <c r="E70" s="2"/>
      <c r="F70" s="2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0"/>
      <c r="C237" s="21"/>
      <c r="D237" s="2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0"/>
      <c r="C238" s="21"/>
      <c r="D238" s="2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0"/>
      <c r="C239" s="21"/>
      <c r="D239" s="2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0"/>
      <c r="C240" s="21"/>
      <c r="D240" s="2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2"/>
      <c r="B241" s="20"/>
      <c r="C241" s="21"/>
      <c r="D241" s="2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2"/>
      <c r="B242" s="20"/>
      <c r="C242" s="21"/>
      <c r="D242" s="2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2"/>
      <c r="B243" s="20"/>
      <c r="C243" s="21"/>
      <c r="D243" s="2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2"/>
      <c r="B244" s="20"/>
      <c r="C244" s="21"/>
      <c r="D244" s="2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2"/>
      <c r="B245" s="20"/>
      <c r="C245" s="21"/>
      <c r="D245" s="2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21" customHeight="1" x14ac:dyDescent="0.5">
      <c r="A246" s="2"/>
      <c r="B246" s="20"/>
      <c r="C246" s="21"/>
      <c r="D246" s="2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21" customHeight="1" x14ac:dyDescent="0.5">
      <c r="A247" s="2"/>
      <c r="B247" s="20"/>
      <c r="C247" s="21"/>
      <c r="D247" s="2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21" customHeight="1" x14ac:dyDescent="0.5">
      <c r="A248" s="2"/>
      <c r="B248" s="20"/>
      <c r="C248" s="21"/>
      <c r="D248" s="2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21" customHeight="1" x14ac:dyDescent="0.5">
      <c r="A249" s="2"/>
      <c r="B249" s="20"/>
      <c r="C249" s="21"/>
      <c r="D249" s="2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21" customHeight="1" x14ac:dyDescent="0.5">
      <c r="A250" s="2"/>
      <c r="B250" s="20"/>
      <c r="C250" s="21"/>
      <c r="D250" s="2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21" customHeight="1" x14ac:dyDescent="0.5">
      <c r="A251" s="2"/>
      <c r="B251" s="20"/>
      <c r="C251" s="21"/>
      <c r="D251" s="2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21" customHeight="1" x14ac:dyDescent="0.5">
      <c r="A252" s="2"/>
      <c r="B252" s="20"/>
      <c r="C252" s="21"/>
      <c r="D252" s="2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21" customHeight="1" x14ac:dyDescent="0.5">
      <c r="A253" s="2"/>
      <c r="B253" s="20"/>
      <c r="C253" s="21"/>
      <c r="D253" s="2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21" customHeight="1" x14ac:dyDescent="0.5">
      <c r="A254" s="2"/>
      <c r="B254" s="20"/>
      <c r="C254" s="21"/>
      <c r="D254" s="2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21" customHeight="1" x14ac:dyDescent="0.5">
      <c r="A255" s="2"/>
      <c r="B255" s="20"/>
      <c r="C255" s="21"/>
      <c r="D255" s="2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21" customHeight="1" x14ac:dyDescent="0.5">
      <c r="A256" s="2"/>
      <c r="B256" s="20"/>
      <c r="C256" s="21"/>
      <c r="D256" s="2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21" customHeight="1" x14ac:dyDescent="0.5">
      <c r="A257" s="2"/>
      <c r="B257" s="20"/>
      <c r="C257" s="21"/>
      <c r="D257" s="2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21" customHeight="1" x14ac:dyDescent="0.5">
      <c r="A258" s="2"/>
      <c r="B258" s="20"/>
      <c r="C258" s="21"/>
      <c r="D258" s="2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21" customHeight="1" x14ac:dyDescent="0.5">
      <c r="A259" s="2"/>
      <c r="B259" s="20"/>
      <c r="C259" s="21"/>
      <c r="D259" s="2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21" customHeight="1" x14ac:dyDescent="0.5">
      <c r="A260" s="2"/>
      <c r="B260" s="20"/>
      <c r="C260" s="21"/>
      <c r="D260" s="2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21" customHeight="1" x14ac:dyDescent="0.5">
      <c r="A261" s="2"/>
      <c r="B261" s="20"/>
      <c r="C261" s="21"/>
      <c r="D261" s="2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21" customHeight="1" x14ac:dyDescent="0.5">
      <c r="A262" s="2"/>
      <c r="B262" s="20"/>
      <c r="C262" s="21"/>
      <c r="D262" s="2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21" customHeight="1" x14ac:dyDescent="0.5">
      <c r="A263" s="2"/>
      <c r="B263" s="20"/>
      <c r="C263" s="21"/>
      <c r="D263" s="2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21" customHeight="1" x14ac:dyDescent="0.5">
      <c r="A264" s="2"/>
      <c r="B264" s="20"/>
      <c r="C264" s="21"/>
      <c r="D264" s="2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21" customHeight="1" x14ac:dyDescent="0.5">
      <c r="A265" s="2"/>
      <c r="B265" s="20"/>
      <c r="C265" s="21"/>
      <c r="D265" s="2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21" customHeight="1" x14ac:dyDescent="0.5">
      <c r="A266" s="2"/>
      <c r="B266" s="20"/>
      <c r="C266" s="21"/>
      <c r="D266" s="2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21" customHeight="1" x14ac:dyDescent="0.5">
      <c r="A267" s="2"/>
      <c r="B267" s="20"/>
      <c r="C267" s="21"/>
      <c r="D267" s="2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21" customHeight="1" x14ac:dyDescent="0.5">
      <c r="A268" s="2"/>
      <c r="B268" s="20"/>
      <c r="C268" s="21"/>
      <c r="D268" s="2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21" customHeight="1" x14ac:dyDescent="0.5">
      <c r="A269" s="2"/>
      <c r="B269" s="20"/>
      <c r="C269" s="21"/>
      <c r="D269" s="2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21" customHeight="1" x14ac:dyDescent="0.5">
      <c r="A270" s="2"/>
      <c r="B270" s="20"/>
      <c r="C270" s="21"/>
      <c r="D270" s="2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</sheetData>
  <mergeCells count="5">
    <mergeCell ref="A2:H2"/>
    <mergeCell ref="B16:D16"/>
    <mergeCell ref="C68:F68"/>
    <mergeCell ref="D13:E13"/>
    <mergeCell ref="A14:B14"/>
  </mergeCells>
  <hyperlinks>
    <hyperlink ref="D11" r:id="rId1" xr:uid="{00000000-0004-0000-0000-000000000000}"/>
  </hyperlinks>
  <pageMargins left="0.7" right="0.7" top="0.75" bottom="0.75" header="0.3" footer="0.3"/>
  <pageSetup paperSize="9" scale="65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2022-12-22T06:03:11Z</cp:lastPrinted>
  <dcterms:created xsi:type="dcterms:W3CDTF">2015-07-21T01:54:00Z</dcterms:created>
  <dcterms:modified xsi:type="dcterms:W3CDTF">2022-12-22T06:04:45Z</dcterms:modified>
</cp:coreProperties>
</file>