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QT2022\"/>
    </mc:Choice>
  </mc:AlternateContent>
  <xr:revisionPtr revIDLastSave="0" documentId="13_ncr:1_{48A78493-B70C-47A0-A5A7-270F5D1668B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J29" i="1"/>
  <c r="J18" i="1"/>
  <c r="J20" i="1"/>
  <c r="J21" i="1"/>
  <c r="J22" i="1"/>
  <c r="K22" i="1" s="1"/>
  <c r="J23" i="1"/>
  <c r="K23" i="1" s="1"/>
  <c r="J24" i="1"/>
  <c r="J25" i="1"/>
  <c r="K25" i="1" s="1"/>
  <c r="J26" i="1"/>
  <c r="J27" i="1"/>
  <c r="K27" i="1" s="1"/>
  <c r="J28" i="1"/>
  <c r="J17" i="1"/>
  <c r="K17" i="1" s="1"/>
  <c r="K20" i="1"/>
  <c r="K24" i="1"/>
  <c r="K28" i="1"/>
  <c r="K26" i="1"/>
  <c r="K18" i="1"/>
  <c r="K21" i="1"/>
  <c r="K29" i="1"/>
  <c r="H29" i="1"/>
  <c r="H18" i="1"/>
  <c r="H19" i="1"/>
  <c r="H20" i="1"/>
  <c r="H21" i="1"/>
  <c r="H22" i="1"/>
  <c r="H23" i="1"/>
  <c r="H24" i="1"/>
  <c r="H25" i="1"/>
  <c r="H27" i="1"/>
  <c r="H28" i="1"/>
  <c r="H17" i="1"/>
  <c r="H31" i="1" l="1"/>
  <c r="H32" i="1" s="1"/>
  <c r="H33" i="1" s="1"/>
</calcChain>
</file>

<file path=xl/sharedStrings.xml><?xml version="1.0" encoding="utf-8"?>
<sst xmlns="http://schemas.openxmlformats.org/spreadsheetml/2006/main" count="102" uniqueCount="71">
  <si>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</si>
  <si>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</si>
  <si>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</si>
  <si>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</si>
  <si>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</si>
  <si>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</si>
  <si>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</si>
  <si>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</si>
  <si>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</si>
  <si>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</si>
  <si>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</si>
  <si>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</si>
  <si>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</si>
  <si>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</si>
  <si>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</si>
  <si>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</si>
  <si>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</si>
  <si>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</si>
  <si>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</si>
  <si>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</si>
  <si>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</si>
  <si>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</si>
  <si>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</si>
  <si>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</si>
  <si>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</si>
  <si>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</si>
  <si>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</si>
  <si>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</si>
  <si>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</si>
  <si>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</si>
  <si>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</si>
  <si>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</si>
  <si>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</si>
  <si>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</si>
  <si>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</si>
  <si>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</si>
  <si>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</si>
  <si>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</si>
  <si>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</si>
  <si>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</si>
  <si>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</si>
  <si>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</si>
  <si>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</si>
  <si>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</si>
  <si>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</si>
  <si>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Purchase Request</t>
  </si>
  <si>
    <t>MSH_DK_023/2022</t>
  </si>
  <si>
    <t>Paint for  Mermaid Sapphire</t>
  </si>
  <si>
    <t>Jotun Thinner No. 2 , 5 Ltr/ can</t>
  </si>
  <si>
    <t>Jotun Thinner No. 7 , 5 Ltr/ can</t>
  </si>
  <si>
    <t>Jotun Thinner No.17 5 Ltr / can</t>
  </si>
  <si>
    <t>Jotun Thinner 3A 5 Ltr/ can</t>
  </si>
  <si>
    <t>Jotun Hardtop XP yellow 258 5Ltr/can</t>
  </si>
  <si>
    <t>Jotun Hardtop smart pack green 6032 5 Ltr/can</t>
  </si>
  <si>
    <t>Jotun Hardtop smart pack light sand 1148 5 Ltr/can</t>
  </si>
  <si>
    <t>Pilot II 2TD 257 green , 5Ltr/can</t>
  </si>
  <si>
    <t>Pilot II Yellow , 5Ltr/can</t>
  </si>
  <si>
    <t>Jotomastic 87 comp B clear 2.7 L/can</t>
  </si>
  <si>
    <t>Jotun Hardtop as RED RAL 3000, 5 L/can</t>
  </si>
  <si>
    <t>Jotun Hardtop smart pack BLACK 0099, 5 L/can</t>
  </si>
  <si>
    <t>Jotun Hardtop smart pack GRAY 0038, 5 L/can</t>
  </si>
  <si>
    <t>Can</t>
  </si>
  <si>
    <t>Less time 3-5 days</t>
  </si>
  <si>
    <t>A+B</t>
  </si>
  <si>
    <t>set</t>
  </si>
  <si>
    <t>Offer Alkyd HI Gloss 0257 Green 3L</t>
  </si>
  <si>
    <t>15/12/2022</t>
  </si>
  <si>
    <t>N/A</t>
  </si>
  <si>
    <t>รวมแล้ว</t>
  </si>
  <si>
    <t>Offer Alkyd HI Gloss 0258 Yellow 3L</t>
  </si>
  <si>
    <t>TTR 093-65 REV.2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</si>
</sst>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9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7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top"/>
    </xf>
    <xf numFmtId="0" fontId="11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5" fillId="0" borderId="13" xfId="0" applyFont="1" applyBorder="1" applyAlignment="1">
      <alignment horizontal="center"/>
    </xf>
    <xf numFmtId="0" fontId="17" fillId="0" borderId="0" xfId="0" applyFont="1" applyAlignment="1">
      <alignment horizontal="left" wrapText="1"/>
    </xf>
    <xf numFmtId="43" fontId="5" fillId="0" borderId="14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8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vertical="top"/>
    </xf>
    <xf numFmtId="0" fontId="7" fillId="0" borderId="18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5" fillId="0" borderId="20" xfId="1" applyFont="1" applyBorder="1" applyAlignment="1">
      <alignment horizontal="center" wrapText="1"/>
    </xf>
    <xf numFmtId="43" fontId="5" fillId="0" borderId="18" xfId="0" applyNumberFormat="1" applyFont="1" applyBorder="1" applyAlignment="1">
      <alignment horizontal="center" wrapText="1" shrinkToFit="1"/>
    </xf>
    <xf numFmtId="0" fontId="1" fillId="0" borderId="21" xfId="0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 wrapText="1" shrinkToFit="1"/>
    </xf>
    <xf numFmtId="0" fontId="8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0" xfId="0" applyFont="1" applyBorder="1" applyAlignment="1">
      <alignment horizontal="center" vertical="top"/>
    </xf>
    <xf numFmtId="0" fontId="7" fillId="0" borderId="11" xfId="0" applyFont="1" applyBorder="1"/>
    <xf numFmtId="0" fontId="7" fillId="0" borderId="12" xfId="0" applyFont="1" applyBorder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153882</xdr:colOff>
      <xdr:row>39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41</xdr:row>
      <xdr:rowOff>52917</xdr:rowOff>
    </xdr:from>
    <xdr:to>
      <xdr:col>1</xdr:col>
      <xdr:colOff>2106083</xdr:colOff>
      <xdr:row>43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4"/>
  <sheetViews>
    <sheetView tabSelected="1" zoomScale="90" zoomScaleNormal="90" workbookViewId="0">
      <selection activeCell="P12" sqref="P11:P12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5.375" customWidth="1"/>
    <col min="5" max="5" width="4.875" customWidth="1"/>
    <col min="6" max="6" width="6.375" customWidth="1"/>
    <col min="7" max="7" width="15.125" customWidth="1"/>
    <col min="8" max="8" width="12.25" customWidth="1"/>
    <col min="9" max="9" width="11.25" customWidth="1"/>
    <col min="10" max="10" width="9.875" customWidth="1"/>
    <col min="11" max="11" width="10.375" customWidth="1"/>
    <col min="12" max="12" width="7.875" customWidth="1"/>
    <col min="13" max="13" width="10.25" customWidth="1"/>
    <col min="14" max="22" width="9" customWidth="1"/>
  </cols>
  <sheetData>
    <row r="1" spans="1:22" ht="21" customHeight="1" x14ac:dyDescent="0.5">
      <c r="A1" s="27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6" t="s">
        <v>0</v>
      </c>
      <c r="B2" s="67"/>
      <c r="C2" s="67"/>
      <c r="D2" s="67"/>
      <c r="E2" s="67"/>
      <c r="F2" s="67"/>
      <c r="G2" s="67"/>
      <c r="H2" s="6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70</v>
      </c>
      <c r="E4" s="5"/>
      <c r="F4" s="5"/>
      <c r="G4" s="6" t="s">
        <v>3</v>
      </c>
      <c r="H4" s="7" t="s">
        <v>66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6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9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30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1" t="s">
        <v>39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1" t="s">
        <v>40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7" t="s">
        <v>11</v>
      </c>
      <c r="B13" s="5"/>
      <c r="C13" s="5" t="s">
        <v>2</v>
      </c>
      <c r="D13" s="73" t="s">
        <v>47</v>
      </c>
      <c r="E13" s="7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4" customHeight="1" x14ac:dyDescent="0.2">
      <c r="A14" s="75" t="s">
        <v>45</v>
      </c>
      <c r="B14" s="75"/>
      <c r="C14" s="5" t="s">
        <v>2</v>
      </c>
      <c r="D14" s="5" t="s">
        <v>46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53" t="s">
        <v>13</v>
      </c>
      <c r="B16" s="68" t="s">
        <v>14</v>
      </c>
      <c r="C16" s="69"/>
      <c r="D16" s="70"/>
      <c r="E16" s="35" t="s">
        <v>15</v>
      </c>
      <c r="F16" s="11" t="s">
        <v>16</v>
      </c>
      <c r="G16" s="63" t="s">
        <v>17</v>
      </c>
      <c r="H16" s="64" t="s">
        <v>18</v>
      </c>
      <c r="I16" s="65" t="s">
        <v>41</v>
      </c>
      <c r="J16" s="32">
        <v>0.2</v>
      </c>
      <c r="K16" s="55" t="s">
        <v>44</v>
      </c>
      <c r="L16" s="56" t="s">
        <v>43</v>
      </c>
      <c r="M16" s="57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30.75" customHeight="1" x14ac:dyDescent="0.55000000000000004">
      <c r="A17" s="54">
        <v>1</v>
      </c>
      <c r="B17" s="36" t="s">
        <v>48</v>
      </c>
      <c r="C17" s="38"/>
      <c r="D17" s="41"/>
      <c r="E17" s="40">
        <v>3</v>
      </c>
      <c r="F17" s="37" t="s">
        <v>61</v>
      </c>
      <c r="G17" s="61">
        <v>456</v>
      </c>
      <c r="H17" s="62">
        <f>E17*G17</f>
        <v>1368</v>
      </c>
      <c r="I17" s="42">
        <v>380</v>
      </c>
      <c r="J17" s="43">
        <f>I17*20/100</f>
        <v>76</v>
      </c>
      <c r="K17" s="44">
        <f>I17+J17</f>
        <v>456</v>
      </c>
      <c r="L17" s="45" t="s">
        <v>68</v>
      </c>
      <c r="M17" s="46"/>
      <c r="N17" s="5"/>
      <c r="O17" s="5"/>
      <c r="P17" s="5"/>
      <c r="Q17" s="5"/>
      <c r="R17" s="5"/>
      <c r="S17" s="5"/>
      <c r="T17" s="5"/>
      <c r="U17" s="5"/>
      <c r="V17" s="5"/>
    </row>
    <row r="18" spans="1:22" ht="27.75" customHeight="1" x14ac:dyDescent="0.55000000000000004">
      <c r="A18" s="54">
        <v>2</v>
      </c>
      <c r="B18" s="36" t="s">
        <v>49</v>
      </c>
      <c r="C18" s="38"/>
      <c r="D18" s="41"/>
      <c r="E18" s="49">
        <v>3</v>
      </c>
      <c r="F18" s="37" t="s">
        <v>61</v>
      </c>
      <c r="G18" s="42">
        <v>522</v>
      </c>
      <c r="H18" s="62">
        <f t="shared" ref="H18:H29" si="0">E18*G18</f>
        <v>1566</v>
      </c>
      <c r="I18" s="42">
        <v>435</v>
      </c>
      <c r="J18" s="43">
        <f t="shared" ref="J18:J29" si="1">I18*20/100</f>
        <v>87</v>
      </c>
      <c r="K18" s="44">
        <f t="shared" ref="K18:K29" si="2">I18+J18</f>
        <v>522</v>
      </c>
      <c r="L18" s="45" t="s">
        <v>68</v>
      </c>
      <c r="M18" s="46"/>
      <c r="N18" s="5"/>
      <c r="O18" s="5"/>
      <c r="P18" s="5"/>
      <c r="Q18" s="5"/>
      <c r="R18" s="5"/>
      <c r="S18" s="5"/>
      <c r="T18" s="5"/>
      <c r="U18" s="5"/>
      <c r="V18" s="5"/>
    </row>
    <row r="19" spans="1:22" ht="27.75" customHeight="1" x14ac:dyDescent="0.55000000000000004">
      <c r="A19" s="54">
        <v>3</v>
      </c>
      <c r="B19" s="36" t="s">
        <v>50</v>
      </c>
      <c r="C19" s="38"/>
      <c r="D19" s="41"/>
      <c r="E19" s="49">
        <v>5</v>
      </c>
      <c r="F19" s="37" t="s">
        <v>61</v>
      </c>
      <c r="G19" s="42">
        <v>600</v>
      </c>
      <c r="H19" s="62">
        <f t="shared" si="0"/>
        <v>3000</v>
      </c>
      <c r="I19" s="42">
        <v>500</v>
      </c>
      <c r="J19" s="43">
        <f>I19*20/100</f>
        <v>100</v>
      </c>
      <c r="K19" s="44">
        <f>I19+J19</f>
        <v>600</v>
      </c>
      <c r="L19" s="45" t="s">
        <v>68</v>
      </c>
      <c r="M19" s="46"/>
      <c r="N19" s="5"/>
      <c r="O19" s="5"/>
      <c r="P19" s="5"/>
      <c r="Q19" s="5"/>
      <c r="R19" s="5"/>
      <c r="S19" s="5"/>
      <c r="T19" s="5"/>
      <c r="U19" s="5"/>
      <c r="V19" s="5"/>
    </row>
    <row r="20" spans="1:22" ht="29.25" customHeight="1" x14ac:dyDescent="0.55000000000000004">
      <c r="A20" s="54">
        <v>4</v>
      </c>
      <c r="B20" s="36" t="s">
        <v>51</v>
      </c>
      <c r="C20" s="38"/>
      <c r="D20" s="41"/>
      <c r="E20" s="49">
        <v>10</v>
      </c>
      <c r="F20" s="37" t="s">
        <v>61</v>
      </c>
      <c r="G20" s="42">
        <v>540</v>
      </c>
      <c r="H20" s="62">
        <f t="shared" si="0"/>
        <v>5400</v>
      </c>
      <c r="I20" s="42">
        <v>450</v>
      </c>
      <c r="J20" s="43">
        <f t="shared" si="1"/>
        <v>90</v>
      </c>
      <c r="K20" s="44">
        <f t="shared" si="2"/>
        <v>540</v>
      </c>
      <c r="L20" s="45" t="s">
        <v>68</v>
      </c>
      <c r="M20" s="46"/>
      <c r="N20" s="5"/>
      <c r="O20" s="5"/>
      <c r="P20" s="5"/>
      <c r="Q20" s="5"/>
      <c r="R20" s="5"/>
      <c r="S20" s="5"/>
      <c r="T20" s="5"/>
      <c r="U20" s="5"/>
      <c r="V20" s="5"/>
    </row>
    <row r="21" spans="1:22" ht="27" customHeight="1" x14ac:dyDescent="0.55000000000000004">
      <c r="A21" s="54">
        <v>5</v>
      </c>
      <c r="B21" s="36" t="s">
        <v>52</v>
      </c>
      <c r="C21" s="38"/>
      <c r="D21" s="58" t="s">
        <v>63</v>
      </c>
      <c r="E21" s="59">
        <v>4</v>
      </c>
      <c r="F21" s="60" t="s">
        <v>64</v>
      </c>
      <c r="G21" s="42">
        <v>2520</v>
      </c>
      <c r="H21" s="62">
        <f t="shared" si="0"/>
        <v>10080</v>
      </c>
      <c r="I21" s="42">
        <v>2100</v>
      </c>
      <c r="J21" s="43">
        <f t="shared" si="1"/>
        <v>420</v>
      </c>
      <c r="K21" s="44">
        <f t="shared" si="2"/>
        <v>2520</v>
      </c>
      <c r="L21" s="45" t="s">
        <v>68</v>
      </c>
      <c r="M21" s="46"/>
      <c r="N21" s="5"/>
      <c r="O21" s="5"/>
      <c r="P21" s="5"/>
      <c r="Q21" s="5"/>
      <c r="R21" s="5"/>
      <c r="S21" s="5"/>
      <c r="T21" s="5"/>
      <c r="U21" s="5"/>
      <c r="V21" s="5"/>
    </row>
    <row r="22" spans="1:22" ht="29.25" customHeight="1" x14ac:dyDescent="0.55000000000000004">
      <c r="A22" s="54">
        <v>6</v>
      </c>
      <c r="B22" s="36" t="s">
        <v>53</v>
      </c>
      <c r="C22" s="38"/>
      <c r="D22" s="58" t="s">
        <v>63</v>
      </c>
      <c r="E22" s="49">
        <v>4</v>
      </c>
      <c r="F22" s="37" t="s">
        <v>61</v>
      </c>
      <c r="G22" s="42">
        <v>16200</v>
      </c>
      <c r="H22" s="62">
        <f t="shared" si="0"/>
        <v>64800</v>
      </c>
      <c r="I22" s="42">
        <v>13500</v>
      </c>
      <c r="J22" s="43">
        <f t="shared" si="1"/>
        <v>2700</v>
      </c>
      <c r="K22" s="44">
        <f t="shared" si="2"/>
        <v>16200</v>
      </c>
      <c r="L22" s="45" t="s">
        <v>68</v>
      </c>
      <c r="M22" s="46"/>
      <c r="N22" s="5"/>
      <c r="O22" s="5"/>
      <c r="P22" s="5"/>
      <c r="Q22" s="5"/>
      <c r="R22" s="5"/>
      <c r="S22" s="5"/>
      <c r="T22" s="5"/>
      <c r="U22" s="5"/>
      <c r="V22" s="5"/>
    </row>
    <row r="23" spans="1:22" ht="27" customHeight="1" x14ac:dyDescent="0.55000000000000004">
      <c r="A23" s="54">
        <v>7</v>
      </c>
      <c r="B23" s="36" t="s">
        <v>54</v>
      </c>
      <c r="C23" s="38"/>
      <c r="D23" s="58" t="s">
        <v>63</v>
      </c>
      <c r="E23" s="49">
        <v>4</v>
      </c>
      <c r="F23" s="37" t="s">
        <v>61</v>
      </c>
      <c r="G23" s="42">
        <v>16200</v>
      </c>
      <c r="H23" s="62">
        <f t="shared" si="0"/>
        <v>64800</v>
      </c>
      <c r="I23" s="42">
        <v>13500</v>
      </c>
      <c r="J23" s="43">
        <f t="shared" si="1"/>
        <v>2700</v>
      </c>
      <c r="K23" s="44">
        <f t="shared" si="2"/>
        <v>16200</v>
      </c>
      <c r="L23" s="45" t="s">
        <v>68</v>
      </c>
      <c r="M23" s="46"/>
      <c r="N23" s="5"/>
      <c r="O23" s="5"/>
      <c r="P23" s="5"/>
      <c r="Q23" s="5"/>
      <c r="R23" s="5"/>
      <c r="S23" s="5"/>
      <c r="T23" s="5"/>
      <c r="U23" s="5"/>
      <c r="V23" s="5"/>
    </row>
    <row r="24" spans="1:22" ht="27" customHeight="1" x14ac:dyDescent="0.55000000000000004">
      <c r="A24" s="54">
        <v>8</v>
      </c>
      <c r="B24" s="36" t="s">
        <v>55</v>
      </c>
      <c r="C24" s="38"/>
      <c r="D24" s="58" t="s">
        <v>65</v>
      </c>
      <c r="E24" s="49">
        <v>3</v>
      </c>
      <c r="F24" s="37" t="s">
        <v>61</v>
      </c>
      <c r="G24" s="42">
        <v>456</v>
      </c>
      <c r="H24" s="62">
        <f t="shared" si="0"/>
        <v>1368</v>
      </c>
      <c r="I24" s="42">
        <v>380</v>
      </c>
      <c r="J24" s="43">
        <f t="shared" si="1"/>
        <v>76</v>
      </c>
      <c r="K24" s="44">
        <f t="shared" si="2"/>
        <v>456</v>
      </c>
      <c r="L24" s="45" t="s">
        <v>68</v>
      </c>
      <c r="M24" s="46"/>
      <c r="N24" s="5"/>
      <c r="O24" s="5"/>
      <c r="P24" s="5"/>
      <c r="Q24" s="5"/>
      <c r="R24" s="5"/>
      <c r="S24" s="5"/>
      <c r="T24" s="5"/>
      <c r="U24" s="5"/>
      <c r="V24" s="5"/>
    </row>
    <row r="25" spans="1:22" ht="29.25" customHeight="1" x14ac:dyDescent="0.55000000000000004">
      <c r="A25" s="54">
        <v>9</v>
      </c>
      <c r="B25" s="36" t="s">
        <v>56</v>
      </c>
      <c r="C25" s="38"/>
      <c r="D25" s="58" t="s">
        <v>69</v>
      </c>
      <c r="E25" s="49">
        <v>3</v>
      </c>
      <c r="F25" s="37" t="s">
        <v>61</v>
      </c>
      <c r="G25" s="42">
        <v>540</v>
      </c>
      <c r="H25" s="62">
        <f t="shared" si="0"/>
        <v>1620</v>
      </c>
      <c r="I25" s="42">
        <v>450</v>
      </c>
      <c r="J25" s="43">
        <f t="shared" si="1"/>
        <v>90</v>
      </c>
      <c r="K25" s="44">
        <f t="shared" si="2"/>
        <v>540</v>
      </c>
      <c r="L25" s="45" t="s">
        <v>68</v>
      </c>
      <c r="M25" s="46"/>
      <c r="N25" s="5"/>
      <c r="O25" s="5"/>
      <c r="P25" s="5"/>
      <c r="Q25" s="5"/>
      <c r="R25" s="5"/>
      <c r="S25" s="5"/>
      <c r="T25" s="5"/>
      <c r="U25" s="5"/>
      <c r="V25" s="5"/>
    </row>
    <row r="26" spans="1:22" ht="27" customHeight="1" x14ac:dyDescent="0.55000000000000004">
      <c r="A26" s="54">
        <v>10</v>
      </c>
      <c r="B26" s="36" t="s">
        <v>57</v>
      </c>
      <c r="C26" s="38"/>
      <c r="D26" s="41"/>
      <c r="E26" s="49">
        <v>3</v>
      </c>
      <c r="F26" s="37" t="s">
        <v>61</v>
      </c>
      <c r="G26" s="42" t="s">
        <v>67</v>
      </c>
      <c r="H26" s="62"/>
      <c r="I26" s="42"/>
      <c r="J26" s="43">
        <f t="shared" si="1"/>
        <v>0</v>
      </c>
      <c r="K26" s="44">
        <f t="shared" si="2"/>
        <v>0</v>
      </c>
      <c r="L26" s="45"/>
      <c r="M26" s="46"/>
      <c r="N26" s="5"/>
      <c r="O26" s="5"/>
      <c r="P26" s="5"/>
      <c r="Q26" s="5"/>
      <c r="R26" s="5"/>
      <c r="S26" s="5"/>
      <c r="T26" s="5"/>
      <c r="U26" s="5"/>
      <c r="V26" s="5"/>
    </row>
    <row r="27" spans="1:22" ht="25.5" customHeight="1" x14ac:dyDescent="0.55000000000000004">
      <c r="A27" s="54">
        <v>11</v>
      </c>
      <c r="B27" s="36" t="s">
        <v>58</v>
      </c>
      <c r="C27" s="38"/>
      <c r="D27" s="58" t="s">
        <v>63</v>
      </c>
      <c r="E27" s="59">
        <v>3</v>
      </c>
      <c r="F27" s="60" t="s">
        <v>64</v>
      </c>
      <c r="G27" s="42">
        <v>2700</v>
      </c>
      <c r="H27" s="62">
        <f t="shared" si="0"/>
        <v>8100</v>
      </c>
      <c r="I27" s="42">
        <v>2250</v>
      </c>
      <c r="J27" s="43">
        <f t="shared" si="1"/>
        <v>450</v>
      </c>
      <c r="K27" s="44">
        <f t="shared" si="2"/>
        <v>2700</v>
      </c>
      <c r="L27" s="45" t="s">
        <v>68</v>
      </c>
      <c r="M27" s="46"/>
      <c r="N27" s="5"/>
      <c r="O27" s="5"/>
      <c r="P27" s="5"/>
      <c r="Q27" s="5"/>
      <c r="R27" s="5"/>
      <c r="S27" s="5"/>
      <c r="T27" s="5"/>
      <c r="U27" s="5"/>
      <c r="V27" s="5"/>
    </row>
    <row r="28" spans="1:22" ht="26.25" customHeight="1" x14ac:dyDescent="0.55000000000000004">
      <c r="A28" s="54">
        <v>12</v>
      </c>
      <c r="B28" s="36" t="s">
        <v>59</v>
      </c>
      <c r="C28" s="38"/>
      <c r="D28" s="41"/>
      <c r="E28" s="49">
        <v>3</v>
      </c>
      <c r="F28" s="37" t="s">
        <v>61</v>
      </c>
      <c r="G28" s="42">
        <v>16200</v>
      </c>
      <c r="H28" s="62">
        <f t="shared" si="0"/>
        <v>48600</v>
      </c>
      <c r="I28" s="42">
        <v>13500</v>
      </c>
      <c r="J28" s="43">
        <f t="shared" si="1"/>
        <v>2700</v>
      </c>
      <c r="K28" s="44">
        <f t="shared" si="2"/>
        <v>16200</v>
      </c>
      <c r="L28" s="45" t="s">
        <v>68</v>
      </c>
      <c r="M28" s="46"/>
      <c r="N28" s="5"/>
      <c r="O28" s="5"/>
      <c r="P28" s="5"/>
      <c r="Q28" s="5"/>
      <c r="R28" s="5"/>
      <c r="S28" s="5"/>
      <c r="T28" s="5"/>
      <c r="U28" s="5"/>
      <c r="V28" s="5"/>
    </row>
    <row r="29" spans="1:22" ht="24" customHeight="1" x14ac:dyDescent="0.55000000000000004">
      <c r="A29" s="54">
        <v>13</v>
      </c>
      <c r="B29" s="36" t="s">
        <v>60</v>
      </c>
      <c r="C29" s="38"/>
      <c r="D29" s="41"/>
      <c r="E29" s="49">
        <v>3</v>
      </c>
      <c r="F29" s="37" t="s">
        <v>61</v>
      </c>
      <c r="G29" s="42">
        <v>1908</v>
      </c>
      <c r="H29" s="62">
        <f t="shared" si="0"/>
        <v>5724</v>
      </c>
      <c r="I29" s="42">
        <v>1590</v>
      </c>
      <c r="J29" s="43">
        <f>I29*20/100</f>
        <v>318</v>
      </c>
      <c r="K29" s="44">
        <f t="shared" si="2"/>
        <v>1908</v>
      </c>
      <c r="L29" s="45" t="s">
        <v>68</v>
      </c>
      <c r="M29" s="46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55000000000000004">
      <c r="A30" s="33"/>
      <c r="B30" s="34"/>
      <c r="C30" s="13"/>
      <c r="D30" s="48"/>
      <c r="E30" s="50"/>
      <c r="F30" s="12"/>
      <c r="G30" s="52"/>
      <c r="H30" s="51"/>
      <c r="I30" s="1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28"/>
      <c r="B31" s="22" t="s">
        <v>19</v>
      </c>
      <c r="C31" s="23" t="s">
        <v>20</v>
      </c>
      <c r="D31" s="39" t="s">
        <v>62</v>
      </c>
      <c r="E31" s="5"/>
      <c r="F31" s="5"/>
      <c r="G31" s="14" t="s">
        <v>21</v>
      </c>
      <c r="H31" s="14">
        <f>SUM(H17:H30)</f>
        <v>216426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23"/>
      <c r="C32" s="23"/>
      <c r="D32" s="23"/>
      <c r="E32" s="15"/>
      <c r="F32" s="15"/>
      <c r="G32" s="16" t="s">
        <v>22</v>
      </c>
      <c r="H32" s="16">
        <f>ROUND(H31*7/100,2)</f>
        <v>15149.82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2" t="s">
        <v>23</v>
      </c>
      <c r="C33" s="5"/>
      <c r="D33" s="17" t="s">
        <v>24</v>
      </c>
      <c r="E33" s="5"/>
      <c r="F33" s="5"/>
      <c r="G33" s="18" t="s">
        <v>25</v>
      </c>
      <c r="H33" s="18">
        <f>SUM(H31:H32)</f>
        <v>231575.82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thickTop="1" x14ac:dyDescent="0.2">
      <c r="A34" s="5"/>
      <c r="B34" s="5"/>
      <c r="C34" s="17"/>
      <c r="D34" s="17"/>
      <c r="E34" s="5"/>
      <c r="F34" s="5"/>
      <c r="G34" s="19"/>
      <c r="H34" s="1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5" t="s">
        <v>26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2">
      <c r="A36" s="5"/>
      <c r="B36" s="5"/>
      <c r="C36" s="5"/>
      <c r="D36" s="5"/>
      <c r="E36" s="5"/>
      <c r="F36" s="5" t="s">
        <v>27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21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21" customHeight="1" x14ac:dyDescent="0.2">
      <c r="A39" s="5"/>
      <c r="B39" s="5"/>
      <c r="C39" s="5"/>
      <c r="D39" s="5"/>
      <c r="E39" s="5"/>
      <c r="F39" s="5" t="s">
        <v>29</v>
      </c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21" customHeight="1" x14ac:dyDescent="0.2">
      <c r="A40" s="5"/>
      <c r="B40" s="5"/>
      <c r="C40" s="5"/>
      <c r="D40" s="5"/>
      <c r="E40" s="5"/>
      <c r="F40" s="5"/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21" customHeight="1" x14ac:dyDescent="0.2">
      <c r="A41" s="5"/>
      <c r="B41" s="5"/>
      <c r="C41" s="5"/>
      <c r="D41" s="5"/>
      <c r="E41" s="5"/>
      <c r="F41" s="5"/>
      <c r="G41" s="6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6.5" customHeight="1" x14ac:dyDescent="0.4">
      <c r="A42" s="5"/>
      <c r="B42" s="5"/>
      <c r="C42" s="71" t="s">
        <v>33</v>
      </c>
      <c r="D42" s="72"/>
      <c r="E42" s="72"/>
      <c r="F42" s="7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6.5" customHeight="1" x14ac:dyDescent="0.4">
      <c r="A43" s="5"/>
      <c r="B43" s="5"/>
      <c r="C43" s="24" t="s">
        <v>35</v>
      </c>
      <c r="D43" s="25"/>
      <c r="E43" s="25"/>
      <c r="F43" s="2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6.5" customHeight="1" x14ac:dyDescent="0.4">
      <c r="A44" s="5"/>
      <c r="B44" s="5"/>
      <c r="C44" s="25" t="s">
        <v>34</v>
      </c>
      <c r="D44" s="25"/>
      <c r="E44" s="25"/>
      <c r="F44" s="2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0"/>
      <c r="C239" s="21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0"/>
      <c r="C240" s="21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0"/>
      <c r="C241" s="21"/>
      <c r="D241" s="2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0"/>
      <c r="C242" s="21"/>
      <c r="D242" s="2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0"/>
      <c r="C243" s="21"/>
      <c r="D243" s="2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0"/>
      <c r="C244" s="21"/>
      <c r="D244" s="2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</sheetData>
  <mergeCells count="5">
    <mergeCell ref="A2:H2"/>
    <mergeCell ref="B16:D16"/>
    <mergeCell ref="C42:F42"/>
    <mergeCell ref="D13:E13"/>
    <mergeCell ref="A14:B14"/>
  </mergeCells>
  <hyperlinks>
    <hyperlink ref="D11" r:id="rId1" xr:uid="{00000000-0004-0000-0000-000000000000}"/>
  </hyperlinks>
  <pageMargins left="1" right="1" top="1" bottom="1" header="0.5" footer="0.5"/>
  <pageSetup paperSize="9" scale="6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2023-01-12T03:56:23Z</cp:lastPrinted>
  <dcterms:created xsi:type="dcterms:W3CDTF">2015-07-21T01:54:00Z</dcterms:created>
  <dcterms:modified xsi:type="dcterms:W3CDTF">2023-01-12T03:56:36Z</dcterms:modified>
</cp:coreProperties>
</file>