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0DC23F75-8BBE-4F4D-A6A1-AFBFCB4E641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9" i="1"/>
  <c r="J20" i="1"/>
  <c r="K20" i="1" s="1"/>
  <c r="K21" i="1"/>
  <c r="K24" i="1"/>
  <c r="K25" i="1"/>
  <c r="K26" i="1"/>
  <c r="K27" i="1"/>
  <c r="K28" i="1"/>
  <c r="K29" i="1"/>
  <c r="K30" i="1"/>
  <c r="K31" i="1"/>
  <c r="M31" i="1" s="1"/>
  <c r="K32" i="1"/>
  <c r="K33" i="1"/>
  <c r="M33" i="1" s="1"/>
  <c r="K34" i="1"/>
  <c r="K35" i="1"/>
  <c r="K36" i="1"/>
  <c r="K37" i="1"/>
  <c r="J38" i="1"/>
  <c r="K38" i="1" s="1"/>
  <c r="J39" i="1"/>
  <c r="K39" i="1" s="1"/>
  <c r="K40" i="1"/>
  <c r="K41" i="1"/>
  <c r="J42" i="1"/>
  <c r="K42" i="1" s="1"/>
  <c r="K43" i="1"/>
  <c r="K44" i="1"/>
  <c r="K45" i="1"/>
  <c r="K46" i="1"/>
  <c r="K17" i="1"/>
  <c r="M17" i="1" s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40" i="1"/>
  <c r="H41" i="1"/>
  <c r="H42" i="1"/>
  <c r="H43" i="1"/>
  <c r="H44" i="1"/>
  <c r="H45" i="1"/>
  <c r="H46" i="1"/>
  <c r="H17" i="1"/>
  <c r="H48" i="1" l="1"/>
  <c r="H49" i="1" s="1"/>
  <c r="H50" i="1" s="1"/>
</calcChain>
</file>

<file path=xl/sharedStrings.xml><?xml version="1.0" encoding="utf-8"?>
<sst xmlns="http://schemas.openxmlformats.org/spreadsheetml/2006/main" count="144" uniqueCount="101">
  <si>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</si>
  <si>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</si>
  <si>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</si>
  <si>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</si>
  <si>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</si>
  <si>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</si>
  <si>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</si>
  <si>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</si>
  <si>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</si>
  <si>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</si>
  <si>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</si>
  <si>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</si>
  <si>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</si>
  <si>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</si>
  <si>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</si>
  <si>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</si>
  <si>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</si>
  <si>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</si>
  <si>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</si>
  <si>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</si>
  <si>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</si>
  <si>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</si>
  <si>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</si>
  <si>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</si>
  <si>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</si>
  <si>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</si>
  <si>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</si>
  <si>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</si>
  <si>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</si>
  <si>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</si>
  <si>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</si>
  <si>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</si>
  <si>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</si>
  <si>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</si>
  <si>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</si>
  <si>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</si>
  <si>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</si>
  <si>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</si>
  <si>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</si>
  <si>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</si>
  <si>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</si>
  <si>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ขาย</t>
  </si>
  <si>
    <t>ค่าส่ง</t>
  </si>
  <si>
    <t>รวม</t>
  </si>
  <si>
    <t>Purchase Request</t>
  </si>
  <si>
    <t>Deck for  Mermaid Sapphire</t>
  </si>
  <si>
    <t>MSH_DK_024/2022</t>
  </si>
  <si>
    <t>Doz</t>
  </si>
  <si>
    <t xml:space="preserve">Duct tape 2" </t>
  </si>
  <si>
    <t>Market Umbella</t>
  </si>
  <si>
    <t>ea</t>
  </si>
  <si>
    <t>Cement Tile Adhesive 20 Kg/bag</t>
  </si>
  <si>
    <t>Bag</t>
  </si>
  <si>
    <t>Grout 1 Kg/bag</t>
  </si>
  <si>
    <t>Kao Magic Clean - 500ml x 1s Toilet Bleach ( green)</t>
  </si>
  <si>
    <t>bottle</t>
  </si>
  <si>
    <t>Universal handle cabin brushes (plastic) size : 23 cm, Handle : 120 cm</t>
  </si>
  <si>
    <t>Long handle broom ( plastic) Brush : 23 cm, handle 120 cm</t>
  </si>
  <si>
    <t>Trowel size: 6</t>
  </si>
  <si>
    <t>Ea</t>
  </si>
  <si>
    <t>Plastering trowel 280 x 120mm</t>
  </si>
  <si>
    <t>Drill set hi speed steel size: 1 - 10 mm</t>
  </si>
  <si>
    <t>set</t>
  </si>
  <si>
    <t>Matall brand</t>
  </si>
  <si>
    <t>can</t>
  </si>
  <si>
    <t xml:space="preserve">Copper grease "MOLYSLIP - COPASLIP | High Temperature Anti_x0002_Seize Copper Grease" 500g/ can </t>
  </si>
  <si>
    <t>Water Finding Paste 85g/tube</t>
  </si>
  <si>
    <t>Tube</t>
  </si>
  <si>
    <t>Rubber throwing ball for Heaving line 450 g</t>
  </si>
  <si>
    <t>Brass Hose Nozzle for Garden Hose size 1/2 "</t>
  </si>
  <si>
    <t>Cotton rage 50kg/sack</t>
  </si>
  <si>
    <t>Sack</t>
  </si>
  <si>
    <t>Electric Jig Saw 220 V , 50 Hz</t>
  </si>
  <si>
    <t>Makita 4329 , 450watt</t>
  </si>
  <si>
    <t>Jig saw blade</t>
  </si>
  <si>
    <t>Mini Paint rollers wool : 100 mm</t>
  </si>
  <si>
    <t>Chemical resistant rubber gloves</t>
  </si>
  <si>
    <t>Pair</t>
  </si>
  <si>
    <t>Plastic Rubber Squeeze ( blade: 500 mm )</t>
  </si>
  <si>
    <t>Plastic Rubber Squeeze ( blade: 300 mm )</t>
  </si>
  <si>
    <t>Sponge for wash</t>
  </si>
  <si>
    <t>Wire Cup Brush Twist Knot M10 x 3"x10x1.5mm (heavy duty) Max: 12500 rpm</t>
  </si>
  <si>
    <t>Insect trap/ Glue board size: 24 x 47 cm( 50 sheet/box)</t>
  </si>
  <si>
    <t>Trap a roach 3 pad/box</t>
  </si>
  <si>
    <t>box</t>
  </si>
  <si>
    <t>High Pressure Grease Injector Mod. HG-45 SUMO (Compression Ration)50:1 (Air Inlet Pressure)6-8 bar (Pump Capacity)0.85L/Min (Outlet Pressure)300-400 bar (Barrel Capacity)45L (Air Cylinder Diameter)70 mm (High Pressure Hose Length)3/8" x 30 m (Dimension)40x40x83 cm (ความสงู รวมลอ้ 89 cm) (Weight) 18.5kg</t>
  </si>
  <si>
    <t>Offer ถุงมือยาง ลาเท็กซ์ PARAGON รุ่น 38-321308 ขนาด L สีเขียว</t>
  </si>
  <si>
    <t>Offer blade size 400mm.</t>
  </si>
  <si>
    <r>
      <t xml:space="preserve">15/128 Soi Thiantalay 7  Bang Khun Thian Chai Thale Road  </t>
    </r>
    <r>
      <rPr>
        <sz val="12"/>
        <color rgb="FF202124"/>
        <rFont val="Cordia New"/>
        <family val="2"/>
      </rPr>
      <t>Samae Dam</t>
    </r>
    <r>
      <rPr>
        <sz val="12"/>
        <color rgb="FF000000"/>
        <rFont val="Cordia New"/>
        <family val="2"/>
      </rPr>
      <t xml:space="preserve">, </t>
    </r>
    <r>
      <rPr>
        <sz val="12"/>
        <color rgb="FF202124"/>
        <rFont val="Cordia New"/>
        <family val="2"/>
      </rPr>
      <t>Bang Khun Thian</t>
    </r>
    <r>
      <rPr>
        <sz val="12"/>
        <color rgb="FF000000"/>
        <rFont val="Cordia New"/>
        <family val="2"/>
      </rPr>
      <t xml:space="preserve">  Bangkok 10150                                          </t>
    </r>
  </si>
  <si>
    <t>14/12/2022</t>
  </si>
  <si>
    <t>Offer mix-colur 25kg/sack</t>
  </si>
  <si>
    <t>Offer ปืนฉีดน้ำสายยางแบบหมุน</t>
  </si>
  <si>
    <t>Offer กาวซีเมนต์ จระเข้ รุ่นจระเข้เขียว ขนาด 20 กก. สีเขียว</t>
  </si>
  <si>
    <t>Offer กาวยาแนว จระเข้ รุ่นพรีเมียมพลัสเงิน ขนาด 1 กก. สีขาวไข่มุก</t>
  </si>
  <si>
    <t>Offer  48's per box</t>
  </si>
  <si>
    <t>รวมแล้ว</t>
  </si>
  <si>
    <t>Less time 3-5 days</t>
  </si>
  <si>
    <t>30% เฉลี่ย</t>
  </si>
  <si>
    <t>TTR 094-65 REV.1</t>
  </si>
  <si>
    <t>size 60" with stand</t>
  </si>
  <si>
    <t>Offer bosch T-118 BF ใบเลื่อยจิ๊กซอตัดเหล็ก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</si>
</sst>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26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u/>
      <sz val="11"/>
      <color rgb="FF0000FF"/>
      <name val="Tahoma"/>
      <family val="2"/>
    </font>
    <font>
      <sz val="1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sz val="11"/>
      <color rgb="FF000000"/>
      <name val="Tahoma"/>
      <family val="2"/>
      <scheme val="minor"/>
    </font>
    <font>
      <sz val="16"/>
      <color rgb="FF000000"/>
      <name val="Cordia New"/>
      <family val="2"/>
    </font>
    <font>
      <b/>
      <sz val="14"/>
      <name val="Cordia New"/>
      <family val="2"/>
    </font>
    <font>
      <sz val="11"/>
      <color rgb="FF000000"/>
      <name val="Tahoma"/>
      <scheme val="minor"/>
    </font>
    <font>
      <b/>
      <sz val="11"/>
      <color rgb="FFFF0000"/>
      <name val="Tahoma"/>
      <family val="2"/>
    </font>
    <font>
      <b/>
      <sz val="16"/>
      <color rgb="FF00B050"/>
      <name val="Cordia New"/>
      <family val="2"/>
    </font>
    <font>
      <sz val="11"/>
      <color theme="3"/>
      <name val="Tahoma"/>
      <family val="2"/>
    </font>
    <font>
      <sz val="11"/>
      <color rgb="FF212529"/>
      <name val="Tahoma"/>
      <family val="2"/>
    </font>
    <font>
      <sz val="12"/>
      <name val="Cordia New"/>
      <family val="2"/>
    </font>
    <font>
      <sz val="12"/>
      <color rgb="FF000000"/>
      <name val="Tahoma"/>
      <family val="2"/>
      <scheme val="minor"/>
    </font>
    <font>
      <sz val="12"/>
      <color rgb="FF000000"/>
      <name val="Cordia New"/>
      <family val="2"/>
    </font>
    <font>
      <sz val="12"/>
      <color rgb="FF202124"/>
      <name val="Cordia New"/>
      <family val="2"/>
    </font>
    <font>
      <sz val="11"/>
      <color theme="1"/>
      <name val="Tahoma"/>
      <family val="2"/>
    </font>
    <font>
      <sz val="16"/>
      <color rgb="FF00B050"/>
      <name val="Cordia New"/>
      <family val="2"/>
    </font>
    <font>
      <sz val="16"/>
      <color theme="1"/>
      <name val="Cordia New"/>
      <family val="2"/>
    </font>
    <font>
      <b/>
      <sz val="11"/>
      <color rgb="FFFF0000"/>
      <name val="Tahom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165" fontId="5" fillId="0" borderId="3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6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7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>
      <alignment vertic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0" fillId="0" borderId="0" xfId="0" applyFont="1"/>
    <xf numFmtId="0" fontId="5" fillId="0" borderId="2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vertical="top"/>
    </xf>
    <xf numFmtId="0" fontId="5" fillId="0" borderId="12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43" fontId="5" fillId="0" borderId="13" xfId="1" applyFont="1" applyBorder="1" applyAlignment="1">
      <alignment horizontal="center" wrapText="1"/>
    </xf>
    <xf numFmtId="43" fontId="5" fillId="0" borderId="0" xfId="1" applyFont="1" applyAlignment="1">
      <alignment horizontal="center"/>
    </xf>
    <xf numFmtId="43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43" fontId="15" fillId="0" borderId="0" xfId="0" applyNumberFormat="1" applyFont="1"/>
    <xf numFmtId="0" fontId="5" fillId="0" borderId="0" xfId="0" applyFont="1"/>
    <xf numFmtId="0" fontId="5" fillId="0" borderId="5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vertical="top"/>
    </xf>
    <xf numFmtId="0" fontId="7" fillId="0" borderId="17" xfId="0" applyFont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43" fontId="5" fillId="0" borderId="0" xfId="1" applyFont="1" applyBorder="1" applyAlignment="1">
      <alignment horizontal="center" wrapText="1"/>
    </xf>
    <xf numFmtId="0" fontId="5" fillId="0" borderId="5" xfId="0" applyFont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6" fillId="0" borderId="0" xfId="0" applyFont="1" applyAlignment="1">
      <alignment horizontal="left" vertical="center" wrapText="1"/>
    </xf>
    <xf numFmtId="43" fontId="5" fillId="0" borderId="19" xfId="1" applyFont="1" applyBorder="1" applyAlignment="1">
      <alignment horizontal="center" wrapText="1"/>
    </xf>
    <xf numFmtId="0" fontId="1" fillId="0" borderId="20" xfId="0" applyFont="1" applyBorder="1" applyAlignment="1">
      <alignment horizontal="center" vertical="top" wrapText="1"/>
    </xf>
    <xf numFmtId="0" fontId="12" fillId="0" borderId="18" xfId="0" applyFont="1" applyBorder="1" applyAlignment="1">
      <alignment horizontal="center" vertical="top" wrapText="1" shrinkToFit="1"/>
    </xf>
    <xf numFmtId="0" fontId="17" fillId="0" borderId="0" xfId="0" applyFont="1" applyAlignment="1">
      <alignment horizontal="left" vertical="center" wrapText="1"/>
    </xf>
    <xf numFmtId="0" fontId="5" fillId="0" borderId="21" xfId="0" applyFont="1" applyBorder="1" applyAlignment="1">
      <alignment horizontal="center" vertical="top"/>
    </xf>
    <xf numFmtId="0" fontId="18" fillId="0" borderId="0" xfId="0" applyFont="1"/>
    <xf numFmtId="0" fontId="18" fillId="0" borderId="0" xfId="0" applyFont="1" applyAlignment="1">
      <alignment vertical="top"/>
    </xf>
    <xf numFmtId="0" fontId="2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43" fontId="5" fillId="0" borderId="17" xfId="0" applyNumberFormat="1" applyFont="1" applyBorder="1" applyAlignment="1">
      <alignment horizontal="right" wrapText="1" shrinkToFit="1"/>
    </xf>
    <xf numFmtId="43" fontId="23" fillId="0" borderId="0" xfId="0" applyNumberFormat="1" applyFont="1" applyAlignment="1">
      <alignment wrapText="1"/>
    </xf>
    <xf numFmtId="43" fontId="24" fillId="0" borderId="0" xfId="0" applyNumberFormat="1" applyFont="1" applyAlignment="1">
      <alignment wrapText="1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 wrapText="1"/>
    </xf>
    <xf numFmtId="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9" xfId="0" applyFont="1" applyBorder="1" applyAlignment="1">
      <alignment horizontal="center" vertical="top"/>
    </xf>
    <xf numFmtId="0" fontId="7" fillId="0" borderId="10" xfId="0" applyFont="1" applyBorder="1"/>
    <xf numFmtId="0" fontId="7" fillId="0" borderId="11" xfId="0" applyFont="1" applyBorder="1"/>
    <xf numFmtId="0" fontId="18" fillId="0" borderId="0" xfId="0" applyFont="1"/>
    <xf numFmtId="0" fontId="19" fillId="0" borderId="0" xfId="0" applyFont="1"/>
    <xf numFmtId="0" fontId="5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5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772584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7</xdr:col>
      <xdr:colOff>238549</xdr:colOff>
      <xdr:row>56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59</xdr:row>
      <xdr:rowOff>52917</xdr:rowOff>
    </xdr:from>
    <xdr:to>
      <xdr:col>1</xdr:col>
      <xdr:colOff>2106083</xdr:colOff>
      <xdr:row>61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571501</xdr:colOff>
      <xdr:row>37</xdr:row>
      <xdr:rowOff>74084</xdr:rowOff>
    </xdr:from>
    <xdr:to>
      <xdr:col>1</xdr:col>
      <xdr:colOff>1471085</xdr:colOff>
      <xdr:row>38</xdr:row>
      <xdr:rowOff>490652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76B905-DEF5-4BC8-B1EA-E7AF817074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236" t="27804" r="65989" b="35534"/>
        <a:stretch/>
      </xdr:blipFill>
      <xdr:spPr>
        <a:xfrm>
          <a:off x="952501" y="12287251"/>
          <a:ext cx="899584" cy="988068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1397001</xdr:colOff>
      <xdr:row>21</xdr:row>
      <xdr:rowOff>42334</xdr:rowOff>
    </xdr:from>
    <xdr:to>
      <xdr:col>1</xdr:col>
      <xdr:colOff>1968501</xdr:colOff>
      <xdr:row>23</xdr:row>
      <xdr:rowOff>28687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FE62B6-8480-37D7-769E-CF29AFCF63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3485" t="18370" r="27996" b="31813"/>
        <a:stretch/>
      </xdr:blipFill>
      <xdr:spPr>
        <a:xfrm>
          <a:off x="1778001" y="6593417"/>
          <a:ext cx="571500" cy="864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62"/>
  <sheetViews>
    <sheetView tabSelected="1" topLeftCell="A14" zoomScale="90" zoomScaleNormal="90" workbookViewId="0">
      <selection activeCell="J33" sqref="J33"/>
    </sheetView>
  </sheetViews>
  <sheetFormatPr defaultColWidth="14.375" defaultRowHeight="15" customHeight="1" x14ac:dyDescent="0.2"/>
  <cols>
    <col min="1" max="1" width="5" customWidth="1"/>
    <col min="2" max="2" width="42.625" customWidth="1"/>
    <col min="3" max="3" width="3" customWidth="1"/>
    <col min="4" max="4" width="35.375" customWidth="1"/>
    <col min="5" max="5" width="4.875" customWidth="1"/>
    <col min="6" max="6" width="6.375" customWidth="1"/>
    <col min="7" max="7" width="14" customWidth="1"/>
    <col min="8" max="8" width="12.25" customWidth="1"/>
    <col min="9" max="9" width="11.25" customWidth="1"/>
    <col min="10" max="10" width="9.875" customWidth="1"/>
    <col min="11" max="11" width="10.375" customWidth="1"/>
    <col min="12" max="12" width="7.875" customWidth="1"/>
    <col min="13" max="13" width="10.25" customWidth="1"/>
    <col min="14" max="22" width="9" customWidth="1"/>
  </cols>
  <sheetData>
    <row r="1" spans="1:22" ht="21" customHeight="1" x14ac:dyDescent="0.5">
      <c r="A1" s="26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76" t="s">
        <v>0</v>
      </c>
      <c r="B2" s="77"/>
      <c r="C2" s="77"/>
      <c r="D2" s="77"/>
      <c r="E2" s="77"/>
      <c r="F2" s="77"/>
      <c r="G2" s="77"/>
      <c r="H2" s="77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5" t="s">
        <v>98</v>
      </c>
      <c r="E4" s="5"/>
      <c r="F4" s="5"/>
      <c r="G4" s="6" t="s">
        <v>3</v>
      </c>
      <c r="H4" s="7" t="s">
        <v>89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25" t="s">
        <v>35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28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29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30" t="s">
        <v>38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30" t="s">
        <v>39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7</v>
      </c>
      <c r="B11" s="5"/>
      <c r="C11" s="5" t="s">
        <v>2</v>
      </c>
      <c r="D11" s="9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9</v>
      </c>
      <c r="B12" s="5"/>
      <c r="C12" s="5" t="s">
        <v>2</v>
      </c>
      <c r="D12" s="10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7.75" customHeight="1" x14ac:dyDescent="0.55000000000000004">
      <c r="A13" s="45" t="s">
        <v>11</v>
      </c>
      <c r="B13" s="5"/>
      <c r="C13" s="5" t="s">
        <v>2</v>
      </c>
      <c r="D13" s="83" t="s">
        <v>45</v>
      </c>
      <c r="E13" s="8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7" customHeight="1" x14ac:dyDescent="0.2">
      <c r="A14" s="85" t="s">
        <v>44</v>
      </c>
      <c r="B14" s="85"/>
      <c r="C14" s="5" t="s">
        <v>2</v>
      </c>
      <c r="D14" s="5" t="s">
        <v>46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5">
      <c r="A16" s="50" t="s">
        <v>13</v>
      </c>
      <c r="B16" s="78" t="s">
        <v>14</v>
      </c>
      <c r="C16" s="79"/>
      <c r="D16" s="80"/>
      <c r="E16" s="33" t="s">
        <v>15</v>
      </c>
      <c r="F16" s="11" t="s">
        <v>16</v>
      </c>
      <c r="G16" s="62" t="s">
        <v>17</v>
      </c>
      <c r="H16" s="63" t="s">
        <v>18</v>
      </c>
      <c r="I16" s="31" t="s">
        <v>40</v>
      </c>
      <c r="J16" s="75" t="s">
        <v>97</v>
      </c>
      <c r="K16" s="52" t="s">
        <v>43</v>
      </c>
      <c r="L16" s="53" t="s">
        <v>42</v>
      </c>
      <c r="M16" s="54" t="s">
        <v>41</v>
      </c>
      <c r="N16" s="5"/>
      <c r="O16" s="5"/>
      <c r="P16" s="5"/>
      <c r="Q16" s="5"/>
      <c r="R16" s="5"/>
      <c r="S16" s="5"/>
      <c r="T16" s="5"/>
      <c r="U16" s="5"/>
      <c r="V16" s="5"/>
    </row>
    <row r="17" spans="1:22" ht="30.75" customHeight="1" x14ac:dyDescent="0.55000000000000004">
      <c r="A17" s="51">
        <v>1</v>
      </c>
      <c r="B17" t="s">
        <v>48</v>
      </c>
      <c r="C17" s="36"/>
      <c r="D17" s="39"/>
      <c r="E17" s="38">
        <v>1</v>
      </c>
      <c r="F17" s="35" t="s">
        <v>47</v>
      </c>
      <c r="G17" s="61">
        <v>900</v>
      </c>
      <c r="H17" s="70">
        <f>E17*G17</f>
        <v>900</v>
      </c>
      <c r="I17" s="55">
        <v>780</v>
      </c>
      <c r="J17" s="41">
        <v>100</v>
      </c>
      <c r="K17" s="42">
        <f>I17+J17</f>
        <v>880</v>
      </c>
      <c r="L17" s="43">
        <v>20</v>
      </c>
      <c r="M17" s="44">
        <f>K17+L17</f>
        <v>900</v>
      </c>
      <c r="N17" s="5"/>
      <c r="O17" s="5"/>
      <c r="P17" s="5"/>
      <c r="Q17" s="5"/>
      <c r="R17" s="5"/>
      <c r="S17" s="5"/>
      <c r="T17" s="5"/>
      <c r="U17" s="5"/>
      <c r="V17" s="5"/>
    </row>
    <row r="18" spans="1:22" ht="27.75" customHeight="1" x14ac:dyDescent="0.55000000000000004">
      <c r="A18" s="51">
        <v>2</v>
      </c>
      <c r="B18" t="s">
        <v>49</v>
      </c>
      <c r="C18" s="36"/>
      <c r="D18" s="74" t="s">
        <v>99</v>
      </c>
      <c r="E18" s="47">
        <v>2</v>
      </c>
      <c r="F18" s="35" t="s">
        <v>50</v>
      </c>
      <c r="G18" s="40">
        <v>1683</v>
      </c>
      <c r="H18" s="70">
        <f t="shared" ref="H18:H46" si="0">E18*G18</f>
        <v>3366</v>
      </c>
      <c r="I18" s="55">
        <v>1583</v>
      </c>
      <c r="J18" s="41">
        <v>100</v>
      </c>
      <c r="K18" s="42">
        <f t="shared" ref="K18:K46" si="1">I18+J18</f>
        <v>1683</v>
      </c>
      <c r="L18" s="43" t="s">
        <v>95</v>
      </c>
      <c r="M18" s="44"/>
      <c r="N18" s="5"/>
      <c r="O18" s="5"/>
      <c r="P18" s="5"/>
      <c r="Q18" s="5"/>
      <c r="R18" s="5"/>
      <c r="S18" s="5"/>
      <c r="T18" s="5"/>
      <c r="U18" s="5"/>
      <c r="V18" s="5"/>
    </row>
    <row r="19" spans="1:22" ht="36.75" customHeight="1" x14ac:dyDescent="0.55000000000000004">
      <c r="A19" s="51">
        <v>3</v>
      </c>
      <c r="B19" t="s">
        <v>51</v>
      </c>
      <c r="C19" s="36"/>
      <c r="D19" s="69" t="s">
        <v>92</v>
      </c>
      <c r="E19" s="47">
        <v>3</v>
      </c>
      <c r="F19" s="35" t="s">
        <v>52</v>
      </c>
      <c r="G19" s="40">
        <v>238</v>
      </c>
      <c r="H19" s="70">
        <f t="shared" si="0"/>
        <v>714</v>
      </c>
      <c r="I19" s="55">
        <v>198</v>
      </c>
      <c r="J19" s="41">
        <v>40</v>
      </c>
      <c r="K19" s="42">
        <f t="shared" si="1"/>
        <v>238</v>
      </c>
      <c r="L19" s="43" t="s">
        <v>95</v>
      </c>
      <c r="M19" s="44"/>
      <c r="N19" s="5"/>
      <c r="O19" s="5"/>
      <c r="P19" s="5"/>
      <c r="Q19" s="5"/>
      <c r="R19" s="5"/>
      <c r="S19" s="5"/>
      <c r="T19" s="5"/>
      <c r="U19" s="5"/>
      <c r="V19" s="5"/>
    </row>
    <row r="20" spans="1:22" ht="35.25" customHeight="1" x14ac:dyDescent="0.55000000000000004">
      <c r="A20" s="51">
        <v>4</v>
      </c>
      <c r="B20" t="s">
        <v>53</v>
      </c>
      <c r="C20" s="36"/>
      <c r="D20" s="73" t="s">
        <v>93</v>
      </c>
      <c r="E20" s="47">
        <v>10</v>
      </c>
      <c r="F20" s="35" t="s">
        <v>52</v>
      </c>
      <c r="G20" s="40">
        <v>78</v>
      </c>
      <c r="H20" s="70">
        <f t="shared" si="0"/>
        <v>780</v>
      </c>
      <c r="I20" s="55">
        <v>60</v>
      </c>
      <c r="J20" s="41">
        <f t="shared" ref="J19:J42" si="2">I20*30/100</f>
        <v>18</v>
      </c>
      <c r="K20" s="42">
        <f t="shared" si="1"/>
        <v>78</v>
      </c>
      <c r="L20" s="43" t="s">
        <v>95</v>
      </c>
      <c r="M20" s="44"/>
      <c r="N20" s="5"/>
      <c r="O20" s="5"/>
      <c r="P20" s="5"/>
      <c r="Q20" s="5"/>
      <c r="R20" s="5"/>
      <c r="S20" s="5"/>
      <c r="T20" s="5"/>
      <c r="U20" s="5"/>
      <c r="V20" s="5"/>
    </row>
    <row r="21" spans="1:22" ht="27" customHeight="1" x14ac:dyDescent="0.55000000000000004">
      <c r="A21" s="51">
        <v>5</v>
      </c>
      <c r="B21" t="s">
        <v>54</v>
      </c>
      <c r="C21" s="36"/>
      <c r="D21" s="39"/>
      <c r="E21" s="47">
        <v>12</v>
      </c>
      <c r="F21" s="35" t="s">
        <v>55</v>
      </c>
      <c r="G21" s="40">
        <v>92</v>
      </c>
      <c r="H21" s="70">
        <f t="shared" si="0"/>
        <v>1104</v>
      </c>
      <c r="I21" s="55">
        <v>82</v>
      </c>
      <c r="J21" s="41">
        <v>10</v>
      </c>
      <c r="K21" s="71">
        <f t="shared" si="1"/>
        <v>92</v>
      </c>
      <c r="L21" s="43" t="s">
        <v>95</v>
      </c>
      <c r="M21" s="44"/>
      <c r="N21" s="5"/>
      <c r="O21" s="5"/>
      <c r="P21" s="5"/>
      <c r="Q21" s="5"/>
      <c r="R21" s="5"/>
      <c r="S21" s="5"/>
      <c r="T21" s="5"/>
      <c r="U21" s="5"/>
      <c r="V21" s="5"/>
    </row>
    <row r="22" spans="1:22" ht="42.75" customHeight="1" x14ac:dyDescent="0.55000000000000004">
      <c r="A22" s="51"/>
      <c r="C22" s="36"/>
      <c r="D22" s="39"/>
      <c r="E22" s="47"/>
      <c r="F22" s="35"/>
      <c r="G22" s="40"/>
      <c r="H22" s="70"/>
      <c r="I22" s="55"/>
      <c r="J22" s="41"/>
      <c r="K22" s="71"/>
      <c r="L22" s="43"/>
      <c r="M22" s="44"/>
      <c r="N22" s="5"/>
      <c r="O22" s="5"/>
      <c r="P22" s="5"/>
      <c r="Q22" s="5"/>
      <c r="R22" s="5"/>
      <c r="S22" s="5"/>
      <c r="T22" s="5"/>
      <c r="U22" s="5"/>
      <c r="V22" s="5"/>
    </row>
    <row r="23" spans="1:22" ht="27" customHeight="1" x14ac:dyDescent="0.55000000000000004">
      <c r="A23" s="51"/>
      <c r="C23" s="36"/>
      <c r="D23" s="39"/>
      <c r="E23" s="47"/>
      <c r="F23" s="35"/>
      <c r="G23" s="40"/>
      <c r="H23" s="70"/>
      <c r="I23" s="55"/>
      <c r="J23" s="41"/>
      <c r="K23" s="71"/>
      <c r="L23" s="43"/>
      <c r="M23" s="44"/>
      <c r="N23" s="5"/>
      <c r="O23" s="5"/>
      <c r="P23" s="5"/>
      <c r="Q23" s="5"/>
      <c r="R23" s="5"/>
      <c r="S23" s="5"/>
      <c r="T23" s="5"/>
      <c r="U23" s="5"/>
      <c r="V23" s="5"/>
    </row>
    <row r="24" spans="1:22" ht="48.75" customHeight="1" x14ac:dyDescent="0.55000000000000004">
      <c r="A24" s="51">
        <v>6</v>
      </c>
      <c r="B24" s="57" t="s">
        <v>56</v>
      </c>
      <c r="C24" s="36"/>
      <c r="D24" s="39"/>
      <c r="E24" s="47">
        <v>6</v>
      </c>
      <c r="F24" s="35" t="s">
        <v>50</v>
      </c>
      <c r="G24" s="40">
        <v>92</v>
      </c>
      <c r="H24" s="70">
        <f t="shared" si="0"/>
        <v>552</v>
      </c>
      <c r="I24" s="55">
        <v>77</v>
      </c>
      <c r="J24" s="41">
        <v>15</v>
      </c>
      <c r="K24" s="71">
        <f t="shared" si="1"/>
        <v>92</v>
      </c>
      <c r="L24" s="43" t="s">
        <v>95</v>
      </c>
      <c r="M24" s="44"/>
      <c r="N24" s="5"/>
      <c r="O24" s="5"/>
      <c r="P24" s="5"/>
      <c r="Q24" s="5"/>
      <c r="R24" s="5"/>
      <c r="S24" s="5"/>
      <c r="T24" s="5"/>
      <c r="U24" s="5"/>
      <c r="V24" s="5"/>
    </row>
    <row r="25" spans="1:22" ht="40.5" customHeight="1" x14ac:dyDescent="0.55000000000000004">
      <c r="A25" s="51">
        <v>7</v>
      </c>
      <c r="B25" s="57" t="s">
        <v>57</v>
      </c>
      <c r="C25" s="36"/>
      <c r="D25" s="39"/>
      <c r="E25" s="47">
        <v>2</v>
      </c>
      <c r="F25" s="35" t="s">
        <v>47</v>
      </c>
      <c r="G25" s="40">
        <v>1198</v>
      </c>
      <c r="H25" s="70">
        <f t="shared" si="0"/>
        <v>2396</v>
      </c>
      <c r="I25" s="55">
        <v>1098</v>
      </c>
      <c r="J25" s="41">
        <v>100</v>
      </c>
      <c r="K25" s="71">
        <f t="shared" si="1"/>
        <v>1198</v>
      </c>
      <c r="L25" s="43" t="s">
        <v>95</v>
      </c>
      <c r="M25" s="44"/>
      <c r="N25" s="5"/>
      <c r="O25" s="5"/>
      <c r="P25" s="5"/>
      <c r="Q25" s="5"/>
      <c r="R25" s="5"/>
      <c r="S25" s="5"/>
      <c r="T25" s="5"/>
      <c r="U25" s="5"/>
      <c r="V25" s="5"/>
    </row>
    <row r="26" spans="1:22" ht="27" customHeight="1" x14ac:dyDescent="0.55000000000000004">
      <c r="A26" s="51">
        <v>8</v>
      </c>
      <c r="B26" t="s">
        <v>58</v>
      </c>
      <c r="C26" s="36"/>
      <c r="D26" s="39"/>
      <c r="E26" s="47">
        <v>1</v>
      </c>
      <c r="F26" s="35" t="s">
        <v>59</v>
      </c>
      <c r="G26" s="40">
        <v>64</v>
      </c>
      <c r="H26" s="70">
        <f t="shared" si="0"/>
        <v>64</v>
      </c>
      <c r="I26" s="55">
        <v>54</v>
      </c>
      <c r="J26" s="41">
        <v>10</v>
      </c>
      <c r="K26" s="71">
        <f t="shared" si="1"/>
        <v>64</v>
      </c>
      <c r="L26" s="43" t="s">
        <v>95</v>
      </c>
      <c r="M26" s="44"/>
      <c r="N26" s="5"/>
      <c r="O26" s="5"/>
      <c r="P26" s="5"/>
      <c r="Q26" s="5"/>
      <c r="R26" s="5"/>
      <c r="S26" s="5"/>
      <c r="T26" s="5"/>
      <c r="U26" s="5"/>
      <c r="V26" s="5"/>
    </row>
    <row r="27" spans="1:22" ht="29.25" customHeight="1" x14ac:dyDescent="0.55000000000000004">
      <c r="A27" s="51">
        <v>9</v>
      </c>
      <c r="B27" t="s">
        <v>60</v>
      </c>
      <c r="C27" s="36"/>
      <c r="D27" s="39"/>
      <c r="E27" s="47">
        <v>1</v>
      </c>
      <c r="F27" s="35" t="s">
        <v>59</v>
      </c>
      <c r="G27" s="40">
        <v>99</v>
      </c>
      <c r="H27" s="70">
        <f t="shared" si="0"/>
        <v>99</v>
      </c>
      <c r="I27" s="55">
        <v>79</v>
      </c>
      <c r="J27" s="41">
        <v>20</v>
      </c>
      <c r="K27" s="71">
        <f t="shared" si="1"/>
        <v>99</v>
      </c>
      <c r="L27" s="43" t="s">
        <v>95</v>
      </c>
      <c r="M27" s="44"/>
      <c r="N27" s="5"/>
      <c r="O27" s="5"/>
      <c r="P27" s="5"/>
      <c r="Q27" s="5"/>
      <c r="R27" s="5"/>
      <c r="S27" s="5"/>
      <c r="T27" s="5"/>
      <c r="U27" s="5"/>
      <c r="V27" s="5"/>
    </row>
    <row r="28" spans="1:22" ht="33.75" customHeight="1" x14ac:dyDescent="0.55000000000000004">
      <c r="A28" s="51">
        <v>10</v>
      </c>
      <c r="B28" t="s">
        <v>61</v>
      </c>
      <c r="C28" s="36"/>
      <c r="D28" s="58" t="s">
        <v>63</v>
      </c>
      <c r="E28" s="47">
        <v>1</v>
      </c>
      <c r="F28" s="35" t="s">
        <v>62</v>
      </c>
      <c r="G28" s="40">
        <v>490</v>
      </c>
      <c r="H28" s="70">
        <f t="shared" si="0"/>
        <v>490</v>
      </c>
      <c r="I28" s="55">
        <v>390</v>
      </c>
      <c r="J28" s="41">
        <v>100</v>
      </c>
      <c r="K28" s="71">
        <f t="shared" si="1"/>
        <v>490</v>
      </c>
      <c r="L28" s="43" t="s">
        <v>95</v>
      </c>
      <c r="M28" s="44"/>
      <c r="N28" s="5"/>
      <c r="O28" s="5"/>
      <c r="P28" s="5"/>
      <c r="Q28" s="5"/>
      <c r="R28" s="5"/>
      <c r="S28" s="5"/>
      <c r="T28" s="5"/>
      <c r="U28" s="5"/>
      <c r="V28" s="5"/>
    </row>
    <row r="29" spans="1:22" ht="52.5" customHeight="1" x14ac:dyDescent="0.55000000000000004">
      <c r="A29" s="51">
        <v>11</v>
      </c>
      <c r="B29" s="59" t="s">
        <v>65</v>
      </c>
      <c r="C29" s="36"/>
      <c r="D29" s="39"/>
      <c r="E29" s="47">
        <v>3</v>
      </c>
      <c r="F29" s="35" t="s">
        <v>64</v>
      </c>
      <c r="G29" s="40">
        <v>500</v>
      </c>
      <c r="H29" s="70">
        <f t="shared" si="0"/>
        <v>1500</v>
      </c>
      <c r="I29" s="55">
        <v>450</v>
      </c>
      <c r="J29" s="41">
        <v>50</v>
      </c>
      <c r="K29" s="71">
        <f t="shared" si="1"/>
        <v>500</v>
      </c>
      <c r="L29" s="43" t="s">
        <v>95</v>
      </c>
      <c r="M29" s="44"/>
      <c r="N29" s="5"/>
      <c r="O29" s="5"/>
      <c r="P29" s="5"/>
      <c r="Q29" s="5"/>
      <c r="R29" s="5"/>
      <c r="S29" s="5"/>
      <c r="T29" s="5"/>
      <c r="U29" s="5"/>
      <c r="V29" s="5"/>
    </row>
    <row r="30" spans="1:22" ht="26.25" customHeight="1" x14ac:dyDescent="0.55000000000000004">
      <c r="A30" s="51">
        <v>12</v>
      </c>
      <c r="B30" s="34" t="s">
        <v>66</v>
      </c>
      <c r="C30" s="36"/>
      <c r="D30" s="39"/>
      <c r="E30" s="47">
        <v>24</v>
      </c>
      <c r="F30" s="35" t="s">
        <v>67</v>
      </c>
      <c r="G30" s="40">
        <v>250</v>
      </c>
      <c r="H30" s="70">
        <f t="shared" si="0"/>
        <v>6000</v>
      </c>
      <c r="I30" s="55">
        <v>210</v>
      </c>
      <c r="J30" s="41">
        <v>40</v>
      </c>
      <c r="K30" s="71">
        <f t="shared" si="1"/>
        <v>250</v>
      </c>
      <c r="L30" s="43" t="s">
        <v>95</v>
      </c>
      <c r="M30" s="44"/>
      <c r="N30" s="5"/>
      <c r="O30" s="5"/>
      <c r="P30" s="5"/>
      <c r="Q30" s="5"/>
      <c r="R30" s="5"/>
      <c r="S30" s="5"/>
      <c r="T30" s="5"/>
      <c r="U30" s="5"/>
      <c r="V30" s="5"/>
    </row>
    <row r="31" spans="1:22" ht="24" customHeight="1" x14ac:dyDescent="0.55000000000000004">
      <c r="A31" s="51">
        <v>13</v>
      </c>
      <c r="B31" s="34" t="s">
        <v>68</v>
      </c>
      <c r="C31" s="36"/>
      <c r="D31" s="39"/>
      <c r="E31" s="47">
        <v>4</v>
      </c>
      <c r="F31" s="35" t="s">
        <v>50</v>
      </c>
      <c r="G31" s="40">
        <v>350</v>
      </c>
      <c r="H31" s="70">
        <f t="shared" si="0"/>
        <v>1400</v>
      </c>
      <c r="I31" s="55">
        <v>300</v>
      </c>
      <c r="J31" s="41">
        <v>40</v>
      </c>
      <c r="K31" s="71">
        <f t="shared" si="1"/>
        <v>340</v>
      </c>
      <c r="L31" s="43">
        <v>10</v>
      </c>
      <c r="M31" s="44">
        <f>K31+L31</f>
        <v>350</v>
      </c>
      <c r="N31" s="5"/>
      <c r="O31" s="5"/>
      <c r="P31" s="5"/>
      <c r="Q31" s="5"/>
      <c r="R31" s="5"/>
      <c r="S31" s="5"/>
      <c r="T31" s="5"/>
      <c r="U31" s="5"/>
      <c r="V31" s="5"/>
    </row>
    <row r="32" spans="1:22" ht="24" customHeight="1" x14ac:dyDescent="0.55000000000000004">
      <c r="A32" s="51">
        <v>14</v>
      </c>
      <c r="B32" s="34" t="s">
        <v>69</v>
      </c>
      <c r="C32" s="36"/>
      <c r="D32" s="39" t="s">
        <v>91</v>
      </c>
      <c r="E32" s="47">
        <v>4</v>
      </c>
      <c r="F32" s="35" t="s">
        <v>50</v>
      </c>
      <c r="G32" s="40">
        <v>175</v>
      </c>
      <c r="H32" s="70">
        <f t="shared" si="0"/>
        <v>700</v>
      </c>
      <c r="I32" s="55">
        <v>145</v>
      </c>
      <c r="J32" s="41">
        <v>30</v>
      </c>
      <c r="K32" s="71">
        <f t="shared" si="1"/>
        <v>175</v>
      </c>
      <c r="L32" s="43" t="s">
        <v>95</v>
      </c>
      <c r="M32" s="44"/>
      <c r="N32" s="5"/>
      <c r="O32" s="5"/>
      <c r="P32" s="5"/>
      <c r="Q32" s="5"/>
      <c r="R32" s="5"/>
      <c r="S32" s="5"/>
      <c r="T32" s="5"/>
      <c r="U32" s="5"/>
      <c r="V32" s="5"/>
    </row>
    <row r="33" spans="1:22" ht="24" customHeight="1" x14ac:dyDescent="0.55000000000000004">
      <c r="A33" s="51">
        <v>15</v>
      </c>
      <c r="B33" s="34" t="s">
        <v>70</v>
      </c>
      <c r="C33" s="36"/>
      <c r="D33" s="69" t="s">
        <v>90</v>
      </c>
      <c r="E33" s="47">
        <v>2</v>
      </c>
      <c r="F33" s="35" t="s">
        <v>71</v>
      </c>
      <c r="G33" s="40">
        <v>1020</v>
      </c>
      <c r="H33" s="70">
        <f t="shared" si="0"/>
        <v>2040</v>
      </c>
      <c r="I33" s="55">
        <v>900</v>
      </c>
      <c r="J33" s="41">
        <v>100</v>
      </c>
      <c r="K33" s="72">
        <f t="shared" si="1"/>
        <v>1000</v>
      </c>
      <c r="L33" s="43">
        <v>20</v>
      </c>
      <c r="M33" s="44">
        <f t="shared" ref="M33" si="3">K33+L33</f>
        <v>1020</v>
      </c>
      <c r="N33" s="5"/>
      <c r="O33" s="5"/>
      <c r="P33" s="5"/>
      <c r="Q33" s="5"/>
      <c r="R33" s="5"/>
      <c r="S33" s="5"/>
      <c r="T33" s="5"/>
      <c r="U33" s="5"/>
      <c r="V33" s="5"/>
    </row>
    <row r="34" spans="1:22" ht="24" customHeight="1" x14ac:dyDescent="0.55000000000000004">
      <c r="A34" s="51">
        <v>16</v>
      </c>
      <c r="B34" s="34" t="s">
        <v>72</v>
      </c>
      <c r="C34" s="36"/>
      <c r="D34" s="60" t="s">
        <v>73</v>
      </c>
      <c r="E34" s="47">
        <v>1</v>
      </c>
      <c r="F34" s="35" t="s">
        <v>50</v>
      </c>
      <c r="G34" s="40">
        <v>2769</v>
      </c>
      <c r="H34" s="70">
        <f t="shared" si="0"/>
        <v>2769</v>
      </c>
      <c r="I34" s="55">
        <v>2619</v>
      </c>
      <c r="J34" s="41">
        <v>150</v>
      </c>
      <c r="K34" s="71">
        <f t="shared" si="1"/>
        <v>2769</v>
      </c>
      <c r="L34" s="43" t="s">
        <v>95</v>
      </c>
      <c r="M34" s="44"/>
      <c r="N34" s="5"/>
      <c r="O34" s="5"/>
      <c r="P34" s="5"/>
      <c r="Q34" s="5"/>
      <c r="R34" s="5"/>
      <c r="S34" s="5"/>
      <c r="T34" s="5"/>
      <c r="U34" s="5"/>
      <c r="V34" s="5"/>
    </row>
    <row r="35" spans="1:22" ht="30" customHeight="1" x14ac:dyDescent="0.55000000000000004">
      <c r="A35" s="51">
        <v>17</v>
      </c>
      <c r="B35" s="34" t="s">
        <v>74</v>
      </c>
      <c r="C35" s="36"/>
      <c r="D35" s="69" t="s">
        <v>100</v>
      </c>
      <c r="E35" s="47">
        <v>12</v>
      </c>
      <c r="F35" s="35" t="s">
        <v>50</v>
      </c>
      <c r="G35" s="40">
        <v>55</v>
      </c>
      <c r="H35" s="70">
        <f t="shared" si="0"/>
        <v>660</v>
      </c>
      <c r="I35" s="55">
        <v>45</v>
      </c>
      <c r="J35" s="41">
        <v>10</v>
      </c>
      <c r="K35" s="71">
        <f t="shared" si="1"/>
        <v>55</v>
      </c>
      <c r="L35" s="43" t="s">
        <v>95</v>
      </c>
      <c r="M35" s="44"/>
      <c r="N35" s="5"/>
      <c r="O35" s="5"/>
      <c r="P35" s="5"/>
      <c r="Q35" s="5"/>
      <c r="R35" s="5"/>
      <c r="S35" s="5"/>
      <c r="T35" s="5"/>
      <c r="U35" s="5"/>
      <c r="V35" s="5"/>
    </row>
    <row r="36" spans="1:22" ht="24" customHeight="1" x14ac:dyDescent="0.55000000000000004">
      <c r="A36" s="51">
        <v>18</v>
      </c>
      <c r="B36" s="34" t="s">
        <v>75</v>
      </c>
      <c r="C36" s="36"/>
      <c r="D36" s="39"/>
      <c r="E36" s="47">
        <v>100</v>
      </c>
      <c r="F36" s="35" t="s">
        <v>50</v>
      </c>
      <c r="G36" s="40">
        <v>23</v>
      </c>
      <c r="H36" s="70">
        <f t="shared" si="0"/>
        <v>2300</v>
      </c>
      <c r="I36" s="55">
        <v>18</v>
      </c>
      <c r="J36" s="41">
        <v>5</v>
      </c>
      <c r="K36" s="71">
        <f t="shared" si="1"/>
        <v>23</v>
      </c>
      <c r="L36" s="43" t="s">
        <v>95</v>
      </c>
      <c r="M36" s="44"/>
      <c r="N36" s="5"/>
      <c r="O36" s="5"/>
      <c r="P36" s="5"/>
      <c r="Q36" s="5"/>
      <c r="R36" s="5"/>
      <c r="S36" s="5"/>
      <c r="T36" s="5"/>
      <c r="U36" s="5"/>
      <c r="V36" s="5"/>
    </row>
    <row r="37" spans="1:22" ht="40.5" customHeight="1" x14ac:dyDescent="0.55000000000000004">
      <c r="A37" s="51">
        <v>19</v>
      </c>
      <c r="B37" s="34" t="s">
        <v>76</v>
      </c>
      <c r="C37" s="36"/>
      <c r="D37" s="69" t="s">
        <v>86</v>
      </c>
      <c r="E37" s="47">
        <v>24</v>
      </c>
      <c r="F37" s="35" t="s">
        <v>77</v>
      </c>
      <c r="G37" s="40">
        <v>53</v>
      </c>
      <c r="H37" s="70">
        <f t="shared" si="0"/>
        <v>1272</v>
      </c>
      <c r="I37" s="55">
        <v>48</v>
      </c>
      <c r="J37" s="41">
        <v>5</v>
      </c>
      <c r="K37" s="71">
        <f t="shared" si="1"/>
        <v>53</v>
      </c>
      <c r="L37" s="43" t="s">
        <v>95</v>
      </c>
      <c r="M37" s="44"/>
      <c r="N37" s="5"/>
      <c r="O37" s="5"/>
      <c r="P37" s="5"/>
      <c r="Q37" s="5"/>
      <c r="R37" s="5"/>
      <c r="S37" s="5"/>
      <c r="T37" s="5"/>
      <c r="U37" s="5"/>
      <c r="V37" s="5"/>
    </row>
    <row r="38" spans="1:22" ht="45" customHeight="1" x14ac:dyDescent="0.55000000000000004">
      <c r="A38" s="51"/>
      <c r="B38" s="34"/>
      <c r="C38" s="36"/>
      <c r="D38" s="64"/>
      <c r="E38" s="47"/>
      <c r="F38" s="35"/>
      <c r="G38" s="40"/>
      <c r="H38" s="70"/>
      <c r="I38" s="55"/>
      <c r="J38" s="41">
        <f t="shared" si="2"/>
        <v>0</v>
      </c>
      <c r="K38" s="42">
        <f t="shared" si="1"/>
        <v>0</v>
      </c>
      <c r="L38" s="43"/>
      <c r="M38" s="44"/>
      <c r="N38" s="5"/>
      <c r="O38" s="5"/>
      <c r="P38" s="5"/>
      <c r="Q38" s="5"/>
      <c r="R38" s="5"/>
      <c r="S38" s="5"/>
      <c r="T38" s="5"/>
      <c r="U38" s="5"/>
      <c r="V38" s="5"/>
    </row>
    <row r="39" spans="1:22" ht="45" customHeight="1" x14ac:dyDescent="0.55000000000000004">
      <c r="A39" s="51"/>
      <c r="B39" s="34"/>
      <c r="C39" s="36"/>
      <c r="D39" s="64"/>
      <c r="E39" s="47"/>
      <c r="F39" s="35"/>
      <c r="G39" s="40"/>
      <c r="H39" s="70"/>
      <c r="I39" s="55"/>
      <c r="J39" s="41">
        <f t="shared" si="2"/>
        <v>0</v>
      </c>
      <c r="K39" s="42">
        <f t="shared" si="1"/>
        <v>0</v>
      </c>
      <c r="L39" s="43"/>
      <c r="M39" s="44"/>
      <c r="N39" s="5"/>
      <c r="O39" s="5"/>
      <c r="P39" s="5"/>
      <c r="Q39" s="5"/>
      <c r="R39" s="5"/>
      <c r="S39" s="5"/>
      <c r="T39" s="5"/>
      <c r="U39" s="5"/>
      <c r="V39" s="5"/>
    </row>
    <row r="40" spans="1:22" ht="24" customHeight="1" x14ac:dyDescent="0.55000000000000004">
      <c r="A40" s="51">
        <v>20</v>
      </c>
      <c r="B40" s="34" t="s">
        <v>78</v>
      </c>
      <c r="C40" s="36"/>
      <c r="D40" s="39"/>
      <c r="E40" s="47">
        <v>6</v>
      </c>
      <c r="F40" s="35" t="s">
        <v>50</v>
      </c>
      <c r="G40" s="40">
        <v>348</v>
      </c>
      <c r="H40" s="70">
        <f t="shared" si="0"/>
        <v>2088</v>
      </c>
      <c r="I40" s="55">
        <v>308</v>
      </c>
      <c r="J40" s="41">
        <v>40</v>
      </c>
      <c r="K40" s="71">
        <f t="shared" si="1"/>
        <v>348</v>
      </c>
      <c r="L40" s="43" t="s">
        <v>95</v>
      </c>
      <c r="M40" s="44"/>
      <c r="N40" s="5"/>
      <c r="O40" s="5"/>
      <c r="P40" s="5"/>
      <c r="Q40" s="5"/>
      <c r="R40" s="5"/>
      <c r="S40" s="5"/>
      <c r="T40" s="5"/>
      <c r="U40" s="5"/>
      <c r="V40" s="5"/>
    </row>
    <row r="41" spans="1:22" ht="24" customHeight="1" x14ac:dyDescent="0.55000000000000004">
      <c r="A41" s="51">
        <v>21</v>
      </c>
      <c r="B41" s="34" t="s">
        <v>79</v>
      </c>
      <c r="C41" s="36"/>
      <c r="D41" s="39" t="s">
        <v>87</v>
      </c>
      <c r="E41" s="47">
        <v>6</v>
      </c>
      <c r="F41" s="35" t="s">
        <v>50</v>
      </c>
      <c r="G41" s="40">
        <v>273</v>
      </c>
      <c r="H41" s="70">
        <f t="shared" si="0"/>
        <v>1638</v>
      </c>
      <c r="I41" s="55">
        <v>258</v>
      </c>
      <c r="J41" s="41">
        <v>15</v>
      </c>
      <c r="K41" s="71">
        <f t="shared" si="1"/>
        <v>273</v>
      </c>
      <c r="L41" s="43" t="s">
        <v>95</v>
      </c>
      <c r="M41" s="44"/>
      <c r="N41" s="5"/>
      <c r="O41" s="5"/>
      <c r="P41" s="5"/>
      <c r="Q41" s="5"/>
      <c r="R41" s="5"/>
      <c r="S41" s="5"/>
      <c r="T41" s="5"/>
      <c r="U41" s="5"/>
      <c r="V41" s="5"/>
    </row>
    <row r="42" spans="1:22" ht="24" customHeight="1" x14ac:dyDescent="0.55000000000000004">
      <c r="A42" s="51">
        <v>22</v>
      </c>
      <c r="B42" s="34" t="s">
        <v>80</v>
      </c>
      <c r="C42" s="36"/>
      <c r="D42" s="39"/>
      <c r="E42" s="47">
        <v>12</v>
      </c>
      <c r="F42" s="35" t="s">
        <v>50</v>
      </c>
      <c r="G42" s="40">
        <v>13</v>
      </c>
      <c r="H42" s="70">
        <f t="shared" si="0"/>
        <v>156</v>
      </c>
      <c r="I42" s="55">
        <v>10</v>
      </c>
      <c r="J42" s="41">
        <f t="shared" si="2"/>
        <v>3</v>
      </c>
      <c r="K42" s="71">
        <f t="shared" si="1"/>
        <v>13</v>
      </c>
      <c r="L42" s="43" t="s">
        <v>95</v>
      </c>
      <c r="M42" s="44"/>
      <c r="N42" s="5"/>
      <c r="O42" s="5"/>
      <c r="P42" s="5"/>
      <c r="Q42" s="5"/>
      <c r="R42" s="5"/>
      <c r="S42" s="5"/>
      <c r="T42" s="5"/>
      <c r="U42" s="5"/>
      <c r="V42" s="5"/>
    </row>
    <row r="43" spans="1:22" ht="44.25" customHeight="1" x14ac:dyDescent="0.55000000000000004">
      <c r="A43" s="51">
        <v>23</v>
      </c>
      <c r="B43" s="59" t="s">
        <v>81</v>
      </c>
      <c r="C43" s="36"/>
      <c r="D43" s="39"/>
      <c r="E43" s="47">
        <v>12</v>
      </c>
      <c r="F43" s="35" t="s">
        <v>50</v>
      </c>
      <c r="G43" s="40">
        <v>90</v>
      </c>
      <c r="H43" s="70">
        <f t="shared" si="0"/>
        <v>1080</v>
      </c>
      <c r="I43" s="55">
        <v>80</v>
      </c>
      <c r="J43" s="41">
        <v>10</v>
      </c>
      <c r="K43" s="71">
        <f t="shared" si="1"/>
        <v>90</v>
      </c>
      <c r="L43" s="43" t="s">
        <v>95</v>
      </c>
      <c r="M43" s="44"/>
      <c r="N43" s="5"/>
      <c r="O43" s="5"/>
      <c r="P43" s="5"/>
      <c r="Q43" s="5"/>
      <c r="R43" s="5"/>
      <c r="S43" s="5"/>
      <c r="T43" s="5"/>
      <c r="U43" s="5"/>
      <c r="V43" s="5"/>
    </row>
    <row r="44" spans="1:22" ht="45.75" customHeight="1" x14ac:dyDescent="0.55000000000000004">
      <c r="A44" s="51">
        <v>24</v>
      </c>
      <c r="B44" s="59" t="s">
        <v>82</v>
      </c>
      <c r="C44" s="36"/>
      <c r="D44" s="39" t="s">
        <v>94</v>
      </c>
      <c r="E44" s="47">
        <v>6</v>
      </c>
      <c r="F44" s="35" t="s">
        <v>84</v>
      </c>
      <c r="G44" s="40">
        <v>2548</v>
      </c>
      <c r="H44" s="70">
        <f t="shared" si="0"/>
        <v>15288</v>
      </c>
      <c r="I44" s="55">
        <v>2098</v>
      </c>
      <c r="J44" s="41">
        <v>450</v>
      </c>
      <c r="K44" s="71">
        <f t="shared" si="1"/>
        <v>2548</v>
      </c>
      <c r="L44" s="43" t="s">
        <v>95</v>
      </c>
      <c r="M44" s="44"/>
      <c r="N44" s="5"/>
      <c r="O44" s="5"/>
      <c r="P44" s="5"/>
      <c r="Q44" s="5"/>
      <c r="R44" s="5"/>
      <c r="S44" s="5"/>
      <c r="T44" s="5"/>
      <c r="U44" s="5"/>
      <c r="V44" s="5"/>
    </row>
    <row r="45" spans="1:22" ht="24" customHeight="1" x14ac:dyDescent="0.55000000000000004">
      <c r="A45" s="51">
        <v>25</v>
      </c>
      <c r="B45" s="34" t="s">
        <v>83</v>
      </c>
      <c r="C45" s="36"/>
      <c r="D45" s="39"/>
      <c r="E45" s="47">
        <v>40</v>
      </c>
      <c r="F45" s="35" t="s">
        <v>84</v>
      </c>
      <c r="G45" s="40">
        <v>45</v>
      </c>
      <c r="H45" s="70">
        <f t="shared" si="0"/>
        <v>1800</v>
      </c>
      <c r="I45" s="55">
        <v>43</v>
      </c>
      <c r="J45" s="41">
        <v>2</v>
      </c>
      <c r="K45" s="71">
        <f t="shared" si="1"/>
        <v>45</v>
      </c>
      <c r="L45" s="43" t="s">
        <v>95</v>
      </c>
      <c r="M45" s="44"/>
      <c r="N45" s="5"/>
      <c r="O45" s="5"/>
      <c r="P45" s="5"/>
      <c r="Q45" s="5"/>
      <c r="R45" s="5"/>
      <c r="S45" s="5"/>
      <c r="T45" s="5"/>
      <c r="U45" s="5"/>
      <c r="V45" s="5"/>
    </row>
    <row r="46" spans="1:22" ht="119.25" customHeight="1" x14ac:dyDescent="0.55000000000000004">
      <c r="A46" s="51">
        <v>26</v>
      </c>
      <c r="B46" s="59" t="s">
        <v>85</v>
      </c>
      <c r="C46" s="36"/>
      <c r="D46" s="39"/>
      <c r="E46" s="47">
        <v>1</v>
      </c>
      <c r="F46" s="35" t="s">
        <v>62</v>
      </c>
      <c r="G46" s="40">
        <v>9200</v>
      </c>
      <c r="H46" s="70">
        <f t="shared" si="0"/>
        <v>9200</v>
      </c>
      <c r="I46" s="55">
        <v>8200</v>
      </c>
      <c r="J46" s="41">
        <v>1000</v>
      </c>
      <c r="K46" s="42">
        <f t="shared" si="1"/>
        <v>9200</v>
      </c>
      <c r="L46" s="43" t="s">
        <v>95</v>
      </c>
      <c r="M46" s="44"/>
      <c r="N46" s="5"/>
      <c r="O46" s="5"/>
      <c r="P46" s="5"/>
      <c r="Q46" s="5"/>
      <c r="R46" s="5"/>
      <c r="S46" s="5"/>
      <c r="T46" s="5"/>
      <c r="U46" s="5"/>
      <c r="V46" s="5"/>
    </row>
    <row r="47" spans="1:22" ht="21" customHeight="1" x14ac:dyDescent="0.55000000000000004">
      <c r="A47" s="49"/>
      <c r="B47" s="56"/>
      <c r="C47" s="13"/>
      <c r="D47" s="46"/>
      <c r="E47" s="48"/>
      <c r="F47" s="12"/>
      <c r="G47" s="32"/>
      <c r="H47" s="65"/>
      <c r="I47" s="1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21" customHeight="1" x14ac:dyDescent="0.2">
      <c r="A48" s="27"/>
      <c r="B48" s="23" t="s">
        <v>19</v>
      </c>
      <c r="C48" s="24" t="s">
        <v>20</v>
      </c>
      <c r="D48" s="37" t="s">
        <v>96</v>
      </c>
      <c r="E48" s="5"/>
      <c r="F48" s="5"/>
      <c r="G48" s="14" t="s">
        <v>21</v>
      </c>
      <c r="H48" s="14">
        <f>SUM(H17:H47)</f>
        <v>60356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21" customHeight="1" x14ac:dyDescent="0.2">
      <c r="A49" s="5"/>
      <c r="B49" s="24"/>
      <c r="C49" s="24"/>
      <c r="D49" s="24"/>
      <c r="E49" s="15"/>
      <c r="F49" s="15"/>
      <c r="G49" s="16" t="s">
        <v>22</v>
      </c>
      <c r="H49" s="16">
        <f>ROUND(H48*7/100,2)</f>
        <v>4224.92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21" customHeight="1" thickBot="1" x14ac:dyDescent="0.25">
      <c r="A50" s="5"/>
      <c r="B50" s="23" t="s">
        <v>23</v>
      </c>
      <c r="C50" s="5"/>
      <c r="D50" s="17" t="s">
        <v>24</v>
      </c>
      <c r="E50" s="5"/>
      <c r="F50" s="5"/>
      <c r="G50" s="18" t="s">
        <v>25</v>
      </c>
      <c r="H50" s="18">
        <f>SUM(H48:H49)</f>
        <v>64580.92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21" customHeight="1" thickTop="1" x14ac:dyDescent="0.2">
      <c r="A51" s="5"/>
      <c r="B51" s="5"/>
      <c r="C51" s="17"/>
      <c r="D51" s="17"/>
      <c r="E51" s="5"/>
      <c r="F51" s="5"/>
      <c r="G51" s="19"/>
      <c r="H51" s="19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21" customHeight="1" x14ac:dyDescent="0.2">
      <c r="A52" s="5" t="s">
        <v>26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21" customHeight="1" x14ac:dyDescent="0.2">
      <c r="A53" s="5"/>
      <c r="B53" s="5"/>
      <c r="C53" s="5"/>
      <c r="D53" s="5"/>
      <c r="E53" s="5"/>
      <c r="F53" s="5" t="s">
        <v>27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21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21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21" customHeight="1" x14ac:dyDescent="0.2">
      <c r="A56" s="5"/>
      <c r="B56" s="5"/>
      <c r="C56" s="5"/>
      <c r="D56" s="5"/>
      <c r="E56" s="5"/>
      <c r="F56" s="5" t="s">
        <v>29</v>
      </c>
      <c r="G56" s="5" t="s">
        <v>30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21" customHeight="1" x14ac:dyDescent="0.2">
      <c r="A57" s="5"/>
      <c r="B57" s="5"/>
      <c r="C57" s="5"/>
      <c r="D57" s="5"/>
      <c r="E57" s="5"/>
      <c r="F57" s="5"/>
      <c r="G57" s="5" t="s">
        <v>31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21" customHeight="1" x14ac:dyDescent="0.2">
      <c r="A58" s="5"/>
      <c r="B58" s="5"/>
      <c r="C58" s="5"/>
      <c r="D58" s="5"/>
      <c r="E58" s="5"/>
      <c r="F58" s="5"/>
      <c r="G58" s="6" t="s">
        <v>32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21" customHeight="1" thickBot="1" x14ac:dyDescent="0.25">
      <c r="A59" s="5"/>
      <c r="B59" s="22"/>
      <c r="C59" s="22"/>
      <c r="D59" s="22"/>
      <c r="E59" s="22"/>
      <c r="F59" s="22"/>
      <c r="G59" s="22"/>
      <c r="H59" s="22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6.5" customHeight="1" x14ac:dyDescent="0.45">
      <c r="A60" s="5"/>
      <c r="B60" s="5"/>
      <c r="C60" s="81" t="s">
        <v>33</v>
      </c>
      <c r="D60" s="82"/>
      <c r="E60" s="82"/>
      <c r="F60" s="82"/>
      <c r="G60" s="6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6.5" customHeight="1" x14ac:dyDescent="0.45">
      <c r="A61" s="5"/>
      <c r="B61" s="5"/>
      <c r="C61" s="68" t="s">
        <v>88</v>
      </c>
      <c r="D61" s="66"/>
      <c r="E61" s="66"/>
      <c r="F61" s="66"/>
      <c r="G61" s="6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6.5" customHeight="1" x14ac:dyDescent="0.45">
      <c r="A62" s="5"/>
      <c r="B62" s="5"/>
      <c r="C62" s="66" t="s">
        <v>34</v>
      </c>
      <c r="D62" s="66"/>
      <c r="E62" s="66"/>
      <c r="F62" s="66"/>
      <c r="G62" s="6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21" customHeight="1" x14ac:dyDescent="0.5">
      <c r="A63" s="2"/>
      <c r="B63" s="20"/>
      <c r="C63" s="21"/>
      <c r="D63" s="2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2"/>
      <c r="B64" s="20"/>
      <c r="C64" s="21"/>
      <c r="D64" s="2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2"/>
      <c r="B65" s="20"/>
      <c r="C65" s="21"/>
      <c r="D65" s="2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2"/>
      <c r="B66" s="20"/>
      <c r="C66" s="21"/>
      <c r="D66" s="2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2"/>
      <c r="B67" s="20"/>
      <c r="C67" s="21"/>
      <c r="D67" s="2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2"/>
      <c r="B68" s="20"/>
      <c r="C68" s="21"/>
      <c r="D68" s="2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2"/>
      <c r="B69" s="20"/>
      <c r="C69" s="21"/>
      <c r="D69" s="2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2"/>
      <c r="B70" s="20"/>
      <c r="C70" s="21"/>
      <c r="D70" s="2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2"/>
      <c r="B71" s="20"/>
      <c r="C71" s="21"/>
      <c r="D71" s="2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20"/>
      <c r="C72" s="21"/>
      <c r="D72" s="2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20"/>
      <c r="C73" s="21"/>
      <c r="D73" s="2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20"/>
      <c r="C74" s="21"/>
      <c r="D74" s="2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20"/>
      <c r="C75" s="21"/>
      <c r="D75" s="2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20"/>
      <c r="C76" s="21"/>
      <c r="D76" s="2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20"/>
      <c r="C77" s="21"/>
      <c r="D77" s="2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20"/>
      <c r="C78" s="21"/>
      <c r="D78" s="2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20"/>
      <c r="C79" s="21"/>
      <c r="D79" s="2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20"/>
      <c r="C80" s="21"/>
      <c r="D80" s="2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20"/>
      <c r="C81" s="21"/>
      <c r="D81" s="2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20"/>
      <c r="C82" s="21"/>
      <c r="D82" s="2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20"/>
      <c r="C83" s="21"/>
      <c r="D83" s="2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20"/>
      <c r="C84" s="21"/>
      <c r="D84" s="2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20"/>
      <c r="C85" s="21"/>
      <c r="D85" s="2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20"/>
      <c r="C86" s="21"/>
      <c r="D86" s="2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20"/>
      <c r="C87" s="21"/>
      <c r="D87" s="2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20"/>
      <c r="C88" s="21"/>
      <c r="D88" s="2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20"/>
      <c r="C89" s="21"/>
      <c r="D89" s="2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20"/>
      <c r="C90" s="21"/>
      <c r="D90" s="2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20"/>
      <c r="C91" s="21"/>
      <c r="D91" s="2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20"/>
      <c r="C92" s="21"/>
      <c r="D92" s="2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20"/>
      <c r="C93" s="21"/>
      <c r="D93" s="2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20"/>
      <c r="C94" s="21"/>
      <c r="D94" s="2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20"/>
      <c r="C95" s="21"/>
      <c r="D95" s="2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20"/>
      <c r="C96" s="21"/>
      <c r="D96" s="2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20"/>
      <c r="C97" s="21"/>
      <c r="D97" s="2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20"/>
      <c r="C98" s="21"/>
      <c r="D98" s="2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20"/>
      <c r="C99" s="21"/>
      <c r="D99" s="2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20"/>
      <c r="C100" s="21"/>
      <c r="D100" s="2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20"/>
      <c r="C101" s="21"/>
      <c r="D101" s="2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20"/>
      <c r="C102" s="21"/>
      <c r="D102" s="2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20"/>
      <c r="C103" s="21"/>
      <c r="D103" s="2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20"/>
      <c r="C104" s="21"/>
      <c r="D104" s="2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20"/>
      <c r="C105" s="21"/>
      <c r="D105" s="2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20"/>
      <c r="C106" s="21"/>
      <c r="D106" s="2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20"/>
      <c r="C107" s="21"/>
      <c r="D107" s="2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20"/>
      <c r="C108" s="21"/>
      <c r="D108" s="2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20"/>
      <c r="C109" s="21"/>
      <c r="D109" s="2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20"/>
      <c r="C110" s="21"/>
      <c r="D110" s="2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20"/>
      <c r="C111" s="21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20"/>
      <c r="C112" s="21"/>
      <c r="D112" s="2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20"/>
      <c r="C113" s="21"/>
      <c r="D113" s="2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20"/>
      <c r="C114" s="21"/>
      <c r="D114" s="2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20"/>
      <c r="C115" s="21"/>
      <c r="D115" s="2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20"/>
      <c r="C116" s="21"/>
      <c r="D116" s="2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20"/>
      <c r="C117" s="21"/>
      <c r="D117" s="2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20"/>
      <c r="C118" s="21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20"/>
      <c r="C119" s="21"/>
      <c r="D119" s="2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20"/>
      <c r="C120" s="21"/>
      <c r="D120" s="2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20"/>
      <c r="C121" s="21"/>
      <c r="D121" s="2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20"/>
      <c r="C122" s="21"/>
      <c r="D122" s="2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20"/>
      <c r="C123" s="21"/>
      <c r="D123" s="2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20"/>
      <c r="C124" s="21"/>
      <c r="D124" s="2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20"/>
      <c r="C125" s="21"/>
      <c r="D125" s="2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20"/>
      <c r="C126" s="21"/>
      <c r="D126" s="2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20"/>
      <c r="C127" s="21"/>
      <c r="D127" s="2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20"/>
      <c r="C128" s="21"/>
      <c r="D128" s="2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20"/>
      <c r="C129" s="21"/>
      <c r="D129" s="2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20"/>
      <c r="C130" s="21"/>
      <c r="D130" s="2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20"/>
      <c r="C131" s="21"/>
      <c r="D131" s="2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20"/>
      <c r="C132" s="21"/>
      <c r="D132" s="2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20"/>
      <c r="C133" s="21"/>
      <c r="D133" s="2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20"/>
      <c r="C134" s="21"/>
      <c r="D134" s="2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20"/>
      <c r="C135" s="21"/>
      <c r="D135" s="2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20"/>
      <c r="C136" s="21"/>
      <c r="D136" s="2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20"/>
      <c r="C137" s="21"/>
      <c r="D137" s="2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20"/>
      <c r="C138" s="21"/>
      <c r="D138" s="2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20"/>
      <c r="C139" s="21"/>
      <c r="D139" s="2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20"/>
      <c r="C140" s="21"/>
      <c r="D140" s="2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20"/>
      <c r="C141" s="21"/>
      <c r="D141" s="2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20"/>
      <c r="C142" s="21"/>
      <c r="D142" s="2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20"/>
      <c r="C143" s="21"/>
      <c r="D143" s="2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20"/>
      <c r="C144" s="21"/>
      <c r="D144" s="2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20"/>
      <c r="C145" s="21"/>
      <c r="D145" s="2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20"/>
      <c r="C146" s="21"/>
      <c r="D146" s="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20"/>
      <c r="C147" s="21"/>
      <c r="D147" s="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20"/>
      <c r="C148" s="21"/>
      <c r="D148" s="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20"/>
      <c r="C149" s="21"/>
      <c r="D149" s="2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20"/>
      <c r="C150" s="21"/>
      <c r="D150" s="2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20"/>
      <c r="C151" s="21"/>
      <c r="D151" s="2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20"/>
      <c r="C152" s="21"/>
      <c r="D152" s="2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20"/>
      <c r="C153" s="21"/>
      <c r="D153" s="2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20"/>
      <c r="C154" s="21"/>
      <c r="D154" s="2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20"/>
      <c r="C155" s="21"/>
      <c r="D155" s="2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20"/>
      <c r="C156" s="21"/>
      <c r="D156" s="2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20"/>
      <c r="C157" s="21"/>
      <c r="D157" s="2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20"/>
      <c r="C158" s="21"/>
      <c r="D158" s="2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20"/>
      <c r="C159" s="21"/>
      <c r="D159" s="2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20"/>
      <c r="C160" s="21"/>
      <c r="D160" s="2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20"/>
      <c r="C161" s="21"/>
      <c r="D161" s="2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20"/>
      <c r="C162" s="21"/>
      <c r="D162" s="2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20"/>
      <c r="C163" s="21"/>
      <c r="D163" s="2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20"/>
      <c r="C164" s="21"/>
      <c r="D164" s="2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20"/>
      <c r="C165" s="21"/>
      <c r="D165" s="2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20"/>
      <c r="C166" s="21"/>
      <c r="D166" s="2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20"/>
      <c r="C167" s="21"/>
      <c r="D167" s="2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20"/>
      <c r="C168" s="21"/>
      <c r="D168" s="2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20"/>
      <c r="C169" s="21"/>
      <c r="D169" s="2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20"/>
      <c r="C170" s="21"/>
      <c r="D170" s="2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20"/>
      <c r="C171" s="21"/>
      <c r="D171" s="2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20"/>
      <c r="C172" s="21"/>
      <c r="D172" s="2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20"/>
      <c r="C173" s="21"/>
      <c r="D173" s="2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20"/>
      <c r="C174" s="21"/>
      <c r="D174" s="2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20"/>
      <c r="C175" s="21"/>
      <c r="D175" s="2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20"/>
      <c r="C176" s="21"/>
      <c r="D176" s="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20"/>
      <c r="C177" s="21"/>
      <c r="D177" s="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20"/>
      <c r="C178" s="21"/>
      <c r="D178" s="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20"/>
      <c r="C179" s="21"/>
      <c r="D179" s="2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20"/>
      <c r="C180" s="21"/>
      <c r="D180" s="2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20"/>
      <c r="C181" s="21"/>
      <c r="D181" s="2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20"/>
      <c r="C182" s="21"/>
      <c r="D182" s="2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20"/>
      <c r="C183" s="21"/>
      <c r="D183" s="2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20"/>
      <c r="C184" s="21"/>
      <c r="D184" s="2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20"/>
      <c r="C185" s="21"/>
      <c r="D185" s="2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20"/>
      <c r="C186" s="21"/>
      <c r="D186" s="2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20"/>
      <c r="C187" s="21"/>
      <c r="D187" s="2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20"/>
      <c r="C188" s="21"/>
      <c r="D188" s="2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20"/>
      <c r="C189" s="21"/>
      <c r="D189" s="2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20"/>
      <c r="C190" s="21"/>
      <c r="D190" s="2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20"/>
      <c r="C191" s="21"/>
      <c r="D191" s="2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20"/>
      <c r="C192" s="21"/>
      <c r="D192" s="2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20"/>
      <c r="C193" s="21"/>
      <c r="D193" s="2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20"/>
      <c r="C194" s="21"/>
      <c r="D194" s="2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20"/>
      <c r="C195" s="21"/>
      <c r="D195" s="2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20"/>
      <c r="C196" s="21"/>
      <c r="D196" s="2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20"/>
      <c r="C197" s="21"/>
      <c r="D197" s="2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20"/>
      <c r="C198" s="21"/>
      <c r="D198" s="2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20"/>
      <c r="C199" s="21"/>
      <c r="D199" s="2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20"/>
      <c r="C200" s="21"/>
      <c r="D200" s="2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20"/>
      <c r="C201" s="21"/>
      <c r="D201" s="2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20"/>
      <c r="C202" s="21"/>
      <c r="D202" s="2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20"/>
      <c r="C203" s="21"/>
      <c r="D203" s="2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20"/>
      <c r="C204" s="21"/>
      <c r="D204" s="2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20"/>
      <c r="C205" s="21"/>
      <c r="D205" s="2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20"/>
      <c r="C206" s="21"/>
      <c r="D206" s="2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20"/>
      <c r="C207" s="21"/>
      <c r="D207" s="2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20"/>
      <c r="C208" s="21"/>
      <c r="D208" s="2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20"/>
      <c r="C209" s="21"/>
      <c r="D209" s="2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20"/>
      <c r="C210" s="21"/>
      <c r="D210" s="2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20"/>
      <c r="C211" s="21"/>
      <c r="D211" s="2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20"/>
      <c r="C212" s="21"/>
      <c r="D212" s="2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20"/>
      <c r="C213" s="21"/>
      <c r="D213" s="2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20"/>
      <c r="C214" s="21"/>
      <c r="D214" s="2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20"/>
      <c r="C215" s="21"/>
      <c r="D215" s="2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20"/>
      <c r="C216" s="21"/>
      <c r="D216" s="2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20"/>
      <c r="C217" s="21"/>
      <c r="D217" s="2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20"/>
      <c r="C218" s="21"/>
      <c r="D218" s="2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20"/>
      <c r="C219" s="21"/>
      <c r="D219" s="2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20"/>
      <c r="C220" s="21"/>
      <c r="D220" s="2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20"/>
      <c r="C221" s="21"/>
      <c r="D221" s="2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20"/>
      <c r="C222" s="21"/>
      <c r="D222" s="2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20"/>
      <c r="C223" s="21"/>
      <c r="D223" s="2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20"/>
      <c r="C224" s="21"/>
      <c r="D224" s="2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20"/>
      <c r="C225" s="21"/>
      <c r="D225" s="2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20"/>
      <c r="C226" s="21"/>
      <c r="D226" s="2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20"/>
      <c r="C227" s="21"/>
      <c r="D227" s="2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20"/>
      <c r="C228" s="21"/>
      <c r="D228" s="2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20"/>
      <c r="C229" s="21"/>
      <c r="D229" s="2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20"/>
      <c r="C230" s="21"/>
      <c r="D230" s="2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20"/>
      <c r="C231" s="21"/>
      <c r="D231" s="2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20"/>
      <c r="C232" s="21"/>
      <c r="D232" s="2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20"/>
      <c r="C233" s="21"/>
      <c r="D233" s="2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20"/>
      <c r="C234" s="21"/>
      <c r="D234" s="2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2"/>
      <c r="B235" s="20"/>
      <c r="C235" s="21"/>
      <c r="D235" s="2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2"/>
      <c r="B236" s="20"/>
      <c r="C236" s="21"/>
      <c r="D236" s="2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21" customHeight="1" x14ac:dyDescent="0.5">
      <c r="A237" s="2"/>
      <c r="B237" s="20"/>
      <c r="C237" s="21"/>
      <c r="D237" s="2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21" customHeight="1" x14ac:dyDescent="0.5">
      <c r="A238" s="2"/>
      <c r="B238" s="20"/>
      <c r="C238" s="21"/>
      <c r="D238" s="20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21" customHeight="1" x14ac:dyDescent="0.5">
      <c r="A239" s="2"/>
      <c r="B239" s="20"/>
      <c r="C239" s="21"/>
      <c r="D239" s="20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21" customHeight="1" x14ac:dyDescent="0.5">
      <c r="A240" s="2"/>
      <c r="B240" s="20"/>
      <c r="C240" s="21"/>
      <c r="D240" s="20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21" customHeight="1" x14ac:dyDescent="0.5">
      <c r="A241" s="2"/>
      <c r="B241" s="20"/>
      <c r="C241" s="21"/>
      <c r="D241" s="20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21" customHeight="1" x14ac:dyDescent="0.5">
      <c r="A242" s="2"/>
      <c r="B242" s="20"/>
      <c r="C242" s="21"/>
      <c r="D242" s="20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21" customHeight="1" x14ac:dyDescent="0.5">
      <c r="A243" s="2"/>
      <c r="B243" s="20"/>
      <c r="C243" s="21"/>
      <c r="D243" s="20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21" customHeight="1" x14ac:dyDescent="0.5">
      <c r="A244" s="2"/>
      <c r="B244" s="20"/>
      <c r="C244" s="21"/>
      <c r="D244" s="20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21" customHeight="1" x14ac:dyDescent="0.5">
      <c r="A245" s="2"/>
      <c r="B245" s="20"/>
      <c r="C245" s="21"/>
      <c r="D245" s="20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21" customHeight="1" x14ac:dyDescent="0.5">
      <c r="A246" s="2"/>
      <c r="B246" s="20"/>
      <c r="C246" s="21"/>
      <c r="D246" s="20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21" customHeight="1" x14ac:dyDescent="0.5">
      <c r="A247" s="2"/>
      <c r="B247" s="20"/>
      <c r="C247" s="21"/>
      <c r="D247" s="20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21" customHeight="1" x14ac:dyDescent="0.5">
      <c r="A248" s="2"/>
      <c r="B248" s="20"/>
      <c r="C248" s="21"/>
      <c r="D248" s="20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21" customHeight="1" x14ac:dyDescent="0.5">
      <c r="A249" s="2"/>
      <c r="B249" s="20"/>
      <c r="C249" s="21"/>
      <c r="D249" s="20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21" customHeight="1" x14ac:dyDescent="0.5">
      <c r="A250" s="2"/>
      <c r="B250" s="20"/>
      <c r="C250" s="21"/>
      <c r="D250" s="20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21" customHeight="1" x14ac:dyDescent="0.5">
      <c r="A251" s="2"/>
      <c r="B251" s="20"/>
      <c r="C251" s="21"/>
      <c r="D251" s="20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21" customHeight="1" x14ac:dyDescent="0.5">
      <c r="A252" s="2"/>
      <c r="B252" s="20"/>
      <c r="C252" s="21"/>
      <c r="D252" s="20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21" customHeight="1" x14ac:dyDescent="0.5">
      <c r="A253" s="2"/>
      <c r="B253" s="20"/>
      <c r="C253" s="21"/>
      <c r="D253" s="20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21" customHeight="1" x14ac:dyDescent="0.5">
      <c r="A254" s="2"/>
      <c r="B254" s="20"/>
      <c r="C254" s="21"/>
      <c r="D254" s="20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21" customHeight="1" x14ac:dyDescent="0.5">
      <c r="A255" s="2"/>
      <c r="B255" s="20"/>
      <c r="C255" s="21"/>
      <c r="D255" s="20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21" customHeight="1" x14ac:dyDescent="0.5">
      <c r="A256" s="2"/>
      <c r="B256" s="20"/>
      <c r="C256" s="21"/>
      <c r="D256" s="20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21" customHeight="1" x14ac:dyDescent="0.5">
      <c r="A257" s="2"/>
      <c r="B257" s="20"/>
      <c r="C257" s="21"/>
      <c r="D257" s="20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21" customHeight="1" x14ac:dyDescent="0.5">
      <c r="A258" s="2"/>
      <c r="B258" s="20"/>
      <c r="C258" s="21"/>
      <c r="D258" s="20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21" customHeight="1" x14ac:dyDescent="0.5">
      <c r="A259" s="2"/>
      <c r="B259" s="20"/>
      <c r="C259" s="21"/>
      <c r="D259" s="20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21" customHeight="1" x14ac:dyDescent="0.5">
      <c r="A260" s="2"/>
      <c r="B260" s="20"/>
      <c r="C260" s="21"/>
      <c r="D260" s="20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21" customHeight="1" x14ac:dyDescent="0.5">
      <c r="A261" s="2"/>
      <c r="B261" s="20"/>
      <c r="C261" s="21"/>
      <c r="D261" s="20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21" customHeight="1" x14ac:dyDescent="0.5">
      <c r="A262" s="2"/>
      <c r="B262" s="20"/>
      <c r="C262" s="21"/>
      <c r="D262" s="20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</sheetData>
  <mergeCells count="5">
    <mergeCell ref="A2:H2"/>
    <mergeCell ref="B16:D16"/>
    <mergeCell ref="C60:F60"/>
    <mergeCell ref="D13:E13"/>
    <mergeCell ref="A14:B14"/>
  </mergeCells>
  <hyperlinks>
    <hyperlink ref="D11" r:id="rId1" xr:uid="{00000000-0004-0000-0000-000000000000}"/>
  </hyperlinks>
  <pageMargins left="0.25" right="0.25" top="0.75" bottom="0.75" header="0.3" footer="0.3"/>
  <pageSetup paperSize="9" scale="75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2022-12-23T01:57:25Z</cp:lastPrinted>
  <dcterms:created xsi:type="dcterms:W3CDTF">2015-07-21T01:54:00Z</dcterms:created>
  <dcterms:modified xsi:type="dcterms:W3CDTF">2022-12-23T08:40:12Z</dcterms:modified>
</cp:coreProperties>
</file>