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94201F1F-BAA1-4B72-9987-82F10EDBB1A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18" i="1"/>
  <c r="J21" i="1"/>
  <c r="K21" i="1" s="1"/>
  <c r="M21" i="1" s="1"/>
  <c r="N21" i="1" s="1"/>
  <c r="J18" i="1"/>
  <c r="K18" i="1" s="1"/>
  <c r="M18" i="1" s="1"/>
  <c r="K19" i="1"/>
  <c r="M19" i="1" s="1"/>
  <c r="N19" i="1" s="1"/>
  <c r="J20" i="1"/>
  <c r="K20" i="1" s="1"/>
  <c r="M20" i="1" s="1"/>
  <c r="N20" i="1" s="1"/>
  <c r="N22" i="1" l="1"/>
  <c r="H31" i="1"/>
  <c r="H32" i="1" s="1"/>
  <c r="H33" i="1" s="1"/>
</calcChain>
</file>

<file path=xl/sharedStrings.xml><?xml version="1.0" encoding="utf-8"?>
<sst xmlns="http://schemas.openxmlformats.org/spreadsheetml/2006/main" count="68" uniqueCount="61">
  <si>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</si>
  <si>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</si>
  <si>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</si>
  <si>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</si>
  <si>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</si>
  <si>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</si>
  <si>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</si>
  <si>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</si>
  <si>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</si>
  <si>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</si>
  <si>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</si>
  <si>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</si>
  <si>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</si>
  <si>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</si>
  <si>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</si>
  <si>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</si>
  <si>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</si>
  <si>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</si>
  <si>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</si>
  <si>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</si>
  <si>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</si>
  <si>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</si>
  <si>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</si>
  <si>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</si>
  <si>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</si>
  <si>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</si>
  <si>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</si>
  <si>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</si>
  <si>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</si>
  <si>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</si>
  <si>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</si>
  <si>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</si>
  <si>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</si>
  <si>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</si>
  <si>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</si>
  <si>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</si>
  <si>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</si>
  <si>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</si>
  <si>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</si>
  <si>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</si>
  <si>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</si>
  <si>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ค่าส่ง</t>
  </si>
  <si>
    <t>รวม</t>
  </si>
  <si>
    <t>Purchase Request</t>
  </si>
  <si>
    <t>15/12/2022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</si>
  <si>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</si>
  <si>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 xml:space="preserve"> Fender set for  Mermaid Sapphire</t>
  </si>
  <si>
    <t>ชุดยางเครื่องบิน ประกอบด้วยรายการต่อไปนี้</t>
  </si>
  <si>
    <t xml:space="preserve"> </t>
  </si>
  <si>
    <t>โซ่ชุปซิงค์  ขนาด 3/4" ยาว 50 cm จำนวน 2 เส้น</t>
  </si>
  <si>
    <t>สะเก็นตัวยู Bolt type ขนาด 1 นิ้ว จำนวน 4 ตัว</t>
  </si>
  <si>
    <t>ขาย/ชิ้น</t>
  </si>
  <si>
    <t>ราคา/ชุด</t>
  </si>
  <si>
    <t>ยางเครื่องบิน พร้อมเจาะรู ขนาด 3 นิ้ว ข้างบน ซ้าย-ขวา ขนาด วงใน 53 ซม. จำนวน 1 ลูก</t>
  </si>
  <si>
    <t>T-Bar จำนวน 2 ตัว ยาว 10" x กว้าง 12"</t>
  </si>
  <si>
    <t>ราคาขาย</t>
  </si>
  <si>
    <t>Less time 5-10 days</t>
  </si>
  <si>
    <t>TTR 096-65 REV.1</t>
  </si>
  <si>
    <t>ลูก</t>
  </si>
  <si>
    <t>เส้น</t>
  </si>
  <si>
    <t>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</si>
</sst>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7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1"/>
      <color rgb="FFFF0000"/>
      <name val="Tahoma"/>
      <family val="2"/>
    </font>
    <font>
      <b/>
      <sz val="16"/>
      <color rgb="FF00B050"/>
      <name val="Cordia New"/>
      <family val="2"/>
    </font>
    <font>
      <sz val="11"/>
      <color theme="1"/>
      <name val="Tahoma"/>
      <family val="2"/>
    </font>
    <font>
      <sz val="16"/>
      <color rgb="FF00B050"/>
      <name val="Cordia New"/>
      <family val="2"/>
    </font>
    <font>
      <b/>
      <sz val="11"/>
      <color rgb="FFFF0000"/>
      <name val="Tahoma"/>
      <family val="2"/>
      <scheme val="major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b/>
      <sz val="12"/>
      <name val="Tahoma"/>
      <family val="2"/>
    </font>
    <font>
      <b/>
      <sz val="12"/>
      <color rgb="FF000000"/>
      <name val="Tahoma"/>
      <family val="2"/>
      <scheme val="minor"/>
    </font>
    <font>
      <sz val="16"/>
      <color rgb="FF002060"/>
      <name val="Cordia New"/>
      <family val="2"/>
    </font>
    <font>
      <sz val="11"/>
      <color rgb="FF000000"/>
      <name val="Tahoma"/>
      <family val="2"/>
      <scheme val="minor"/>
    </font>
    <font>
      <b/>
      <sz val="18"/>
      <name val="Cordia New"/>
      <family val="2"/>
    </font>
    <font>
      <b/>
      <sz val="16"/>
      <color theme="1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vertical="top"/>
    </xf>
    <xf numFmtId="0" fontId="5" fillId="0" borderId="12" xfId="0" applyFont="1" applyBorder="1" applyAlignment="1">
      <alignment horizontal="center"/>
    </xf>
    <xf numFmtId="0" fontId="13" fillId="0" borderId="0" xfId="0" applyFont="1" applyAlignment="1">
      <alignment horizontal="left" wrapText="1"/>
    </xf>
    <xf numFmtId="43" fontId="5" fillId="0" borderId="13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4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vertical="top"/>
    </xf>
    <xf numFmtId="0" fontId="7" fillId="0" borderId="17" xfId="0" applyFont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43" fontId="5" fillId="0" borderId="0" xfId="1" applyFont="1" applyBorder="1" applyAlignment="1">
      <alignment horizontal="center" wrapText="1"/>
    </xf>
    <xf numFmtId="0" fontId="5" fillId="0" borderId="5" xfId="0" applyFont="1" applyBorder="1" applyAlignment="1">
      <alignment horizontal="left" vertical="center"/>
    </xf>
    <xf numFmtId="43" fontId="5" fillId="0" borderId="19" xfId="1" applyFont="1" applyBorder="1" applyAlignment="1">
      <alignment horizontal="center" wrapText="1"/>
    </xf>
    <xf numFmtId="0" fontId="1" fillId="0" borderId="20" xfId="0" applyFont="1" applyBorder="1" applyAlignment="1">
      <alignment horizontal="center" vertical="top" wrapText="1"/>
    </xf>
    <xf numFmtId="0" fontId="11" fillId="0" borderId="18" xfId="0" applyFont="1" applyBorder="1" applyAlignment="1">
      <alignment horizontal="center" vertical="top" wrapText="1" shrinkToFit="1"/>
    </xf>
    <xf numFmtId="0" fontId="5" fillId="0" borderId="21" xfId="0" applyFont="1" applyBorder="1" applyAlignment="1">
      <alignment horizontal="center" vertical="top"/>
    </xf>
    <xf numFmtId="0" fontId="13" fillId="0" borderId="0" xfId="0" applyFont="1" applyAlignment="1">
      <alignment horizontal="left" vertical="center" wrapText="1"/>
    </xf>
    <xf numFmtId="43" fontId="5" fillId="0" borderId="17" xfId="0" applyNumberFormat="1" applyFont="1" applyBorder="1" applyAlignment="1">
      <alignment horizontal="right" wrapText="1" shrinkToFit="1"/>
    </xf>
    <xf numFmtId="43" fontId="16" fillId="0" borderId="0" xfId="0" applyNumberFormat="1" applyFont="1" applyAlignment="1">
      <alignment wrapText="1"/>
    </xf>
    <xf numFmtId="0" fontId="17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7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21" fillId="0" borderId="17" xfId="0" applyFont="1" applyBorder="1" applyAlignment="1">
      <alignment horizontal="center"/>
    </xf>
    <xf numFmtId="0" fontId="22" fillId="0" borderId="0" xfId="0" applyFont="1"/>
    <xf numFmtId="0" fontId="1" fillId="5" borderId="0" xfId="0" applyFont="1" applyFill="1" applyAlignment="1">
      <alignment vertical="top"/>
    </xf>
    <xf numFmtId="43" fontId="5" fillId="0" borderId="0" xfId="0" applyNumberFormat="1" applyFont="1"/>
    <xf numFmtId="43" fontId="23" fillId="0" borderId="0" xfId="1" applyFont="1" applyAlignment="1"/>
    <xf numFmtId="0" fontId="24" fillId="0" borderId="0" xfId="0" applyFont="1" applyAlignment="1">
      <alignment horizontal="left" vertical="center" wrapText="1"/>
    </xf>
    <xf numFmtId="43" fontId="25" fillId="3" borderId="0" xfId="0" applyNumberFormat="1" applyFont="1" applyFill="1"/>
    <xf numFmtId="43" fontId="26" fillId="0" borderId="0" xfId="0" applyNumberFormat="1" applyFont="1"/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8" fillId="0" borderId="0" xfId="0" applyFo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772584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7</xdr:col>
      <xdr:colOff>238549</xdr:colOff>
      <xdr:row>40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43</xdr:row>
      <xdr:rowOff>52917</xdr:rowOff>
    </xdr:from>
    <xdr:to>
      <xdr:col>1</xdr:col>
      <xdr:colOff>2106083</xdr:colOff>
      <xdr:row>45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59517</xdr:colOff>
      <xdr:row>21</xdr:row>
      <xdr:rowOff>243418</xdr:rowOff>
    </xdr:from>
    <xdr:to>
      <xdr:col>1</xdr:col>
      <xdr:colOff>1682751</xdr:colOff>
      <xdr:row>24</xdr:row>
      <xdr:rowOff>597492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F9D891-4CCE-9C52-0532-DE7CB69F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17" y="7334251"/>
          <a:ext cx="1623234" cy="2163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1776695</xdr:colOff>
      <xdr:row>21</xdr:row>
      <xdr:rowOff>222250</xdr:rowOff>
    </xdr:from>
    <xdr:to>
      <xdr:col>2</xdr:col>
      <xdr:colOff>163106</xdr:colOff>
      <xdr:row>24</xdr:row>
      <xdr:rowOff>592667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304A7F-65EB-533A-85F0-46AF287E3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7695" y="7313083"/>
          <a:ext cx="1635494" cy="2180167"/>
        </a:xfrm>
        <a:prstGeom prst="rect">
          <a:avLst/>
        </a:prstGeom>
      </xdr:spPr>
    </xdr:pic>
    <xdr:clientData/>
  </xdr:twoCellAnchor>
  <xdr:twoCellAnchor editAs="oneCell">
    <xdr:from>
      <xdr:col>3</xdr:col>
      <xdr:colOff>31749</xdr:colOff>
      <xdr:row>22</xdr:row>
      <xdr:rowOff>184584</xdr:rowOff>
    </xdr:from>
    <xdr:to>
      <xdr:col>3</xdr:col>
      <xdr:colOff>2522774</xdr:colOff>
      <xdr:row>24</xdr:row>
      <xdr:rowOff>582084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313A097-067F-3811-F9DD-D6CDA6D078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56" t="31495" r="9975" b="27027"/>
        <a:stretch/>
      </xdr:blipFill>
      <xdr:spPr>
        <a:xfrm>
          <a:off x="3894666" y="7878667"/>
          <a:ext cx="2491025" cy="16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167497</xdr:colOff>
      <xdr:row>25</xdr:row>
      <xdr:rowOff>190502</xdr:rowOff>
    </xdr:from>
    <xdr:to>
      <xdr:col>1</xdr:col>
      <xdr:colOff>1862667</xdr:colOff>
      <xdr:row>29</xdr:row>
      <xdr:rowOff>47848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76A9AC1-E03E-DD8D-0CC3-193EC121E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90" t="665" r="590" b="23971"/>
        <a:stretch/>
      </xdr:blipFill>
      <xdr:spPr>
        <a:xfrm>
          <a:off x="548497" y="9302752"/>
          <a:ext cx="1695170" cy="2270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46"/>
  <sheetViews>
    <sheetView tabSelected="1" zoomScale="90" zoomScaleNormal="90" workbookViewId="0">
      <selection sqref="A1:H46"/>
    </sheetView>
  </sheetViews>
  <sheetFormatPr defaultColWidth="14.375" defaultRowHeight="15" customHeight="1" x14ac:dyDescent="0.2"/>
  <cols>
    <col min="1" max="1" width="5" customWidth="1"/>
    <col min="2" max="2" width="42.625" customWidth="1"/>
    <col min="3" max="3" width="3" customWidth="1"/>
    <col min="4" max="4" width="35.375" customWidth="1"/>
    <col min="5" max="5" width="4.875" customWidth="1"/>
    <col min="6" max="6" width="6.375" customWidth="1"/>
    <col min="7" max="7" width="14" customWidth="1"/>
    <col min="8" max="8" width="12.25" customWidth="1"/>
    <col min="9" max="9" width="11.25" customWidth="1"/>
    <col min="10" max="10" width="9.875" customWidth="1"/>
    <col min="11" max="11" width="10.375" customWidth="1"/>
    <col min="12" max="12" width="7.875" customWidth="1"/>
    <col min="13" max="13" width="10.25" customWidth="1"/>
    <col min="14" max="14" width="10.375" customWidth="1"/>
    <col min="15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76" t="s">
        <v>0</v>
      </c>
      <c r="B2" s="77"/>
      <c r="C2" s="77"/>
      <c r="D2" s="77"/>
      <c r="E2" s="77"/>
      <c r="F2" s="77"/>
      <c r="G2" s="77"/>
      <c r="H2" s="77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57</v>
      </c>
      <c r="E4" s="5"/>
      <c r="F4" s="5"/>
      <c r="G4" s="6" t="s">
        <v>3</v>
      </c>
      <c r="H4" s="7" t="s">
        <v>44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5" t="s">
        <v>11</v>
      </c>
      <c r="B13" s="5"/>
      <c r="C13" s="5" t="s">
        <v>2</v>
      </c>
      <c r="D13" s="83" t="s">
        <v>46</v>
      </c>
      <c r="E13" s="8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85" t="s">
        <v>43</v>
      </c>
      <c r="B14" s="85"/>
      <c r="C14" s="5" t="s">
        <v>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50" t="s">
        <v>13</v>
      </c>
      <c r="B16" s="78" t="s">
        <v>14</v>
      </c>
      <c r="C16" s="79"/>
      <c r="D16" s="80"/>
      <c r="E16" s="34" t="s">
        <v>15</v>
      </c>
      <c r="F16" s="11" t="s">
        <v>16</v>
      </c>
      <c r="G16" s="57" t="s">
        <v>17</v>
      </c>
      <c r="H16" s="58" t="s">
        <v>18</v>
      </c>
      <c r="I16" s="31" t="s">
        <v>40</v>
      </c>
      <c r="J16" s="32">
        <v>0.3</v>
      </c>
      <c r="K16" s="52" t="s">
        <v>42</v>
      </c>
      <c r="L16" s="53" t="s">
        <v>41</v>
      </c>
      <c r="M16" s="67" t="s">
        <v>51</v>
      </c>
      <c r="N16" s="70" t="s">
        <v>52</v>
      </c>
      <c r="O16" s="5"/>
      <c r="P16" s="5"/>
      <c r="Q16" s="5"/>
      <c r="R16" s="5"/>
      <c r="S16" s="5"/>
      <c r="T16" s="5"/>
      <c r="U16" s="5"/>
      <c r="V16" s="5"/>
    </row>
    <row r="17" spans="1:22" ht="30.75" customHeight="1" x14ac:dyDescent="0.55000000000000004">
      <c r="A17" s="68">
        <v>1</v>
      </c>
      <c r="B17" s="69" t="s">
        <v>47</v>
      </c>
      <c r="C17" s="36"/>
      <c r="D17" s="39"/>
      <c r="E17" s="38"/>
      <c r="F17" s="35"/>
      <c r="G17" s="56"/>
      <c r="H17" s="61"/>
      <c r="I17" s="54"/>
      <c r="J17" s="41"/>
      <c r="K17" s="42"/>
      <c r="L17" s="43"/>
      <c r="M17" s="44"/>
      <c r="N17" s="5"/>
      <c r="O17" s="5"/>
      <c r="P17" s="5"/>
      <c r="Q17" s="5"/>
      <c r="R17" s="5"/>
      <c r="S17" s="5"/>
      <c r="T17" s="5"/>
      <c r="U17" s="5"/>
      <c r="V17" s="5"/>
    </row>
    <row r="18" spans="1:22" ht="49.5" customHeight="1" x14ac:dyDescent="0.55000000000000004">
      <c r="A18" s="65">
        <v>1.1000000000000001</v>
      </c>
      <c r="B18" s="73" t="s">
        <v>53</v>
      </c>
      <c r="C18" s="36"/>
      <c r="D18" s="64"/>
      <c r="E18" s="47">
        <v>1</v>
      </c>
      <c r="F18" s="35" t="s">
        <v>58</v>
      </c>
      <c r="G18" s="40">
        <v>1960</v>
      </c>
      <c r="H18" s="61">
        <f>E18*G18</f>
        <v>1960</v>
      </c>
      <c r="I18" s="54">
        <v>1200</v>
      </c>
      <c r="J18" s="41">
        <f t="shared" ref="J18:J21" si="0">I18*30/100</f>
        <v>360</v>
      </c>
      <c r="K18" s="42">
        <f t="shared" ref="K18:K21" si="1">I18+J18</f>
        <v>1560</v>
      </c>
      <c r="L18" s="43">
        <v>400</v>
      </c>
      <c r="M18" s="44">
        <f>K18+L18</f>
        <v>1960</v>
      </c>
      <c r="N18" s="72">
        <v>1960</v>
      </c>
      <c r="O18" s="5"/>
      <c r="P18" s="5"/>
      <c r="Q18" s="5"/>
      <c r="R18" s="5"/>
      <c r="S18" s="5"/>
      <c r="T18" s="5"/>
      <c r="U18" s="5"/>
      <c r="V18" s="5"/>
    </row>
    <row r="19" spans="1:22" ht="26.25" customHeight="1" x14ac:dyDescent="0.55000000000000004">
      <c r="A19" s="51">
        <v>1.2</v>
      </c>
      <c r="B19" t="s">
        <v>49</v>
      </c>
      <c r="C19" s="36"/>
      <c r="D19" s="60" t="s">
        <v>48</v>
      </c>
      <c r="E19" s="47">
        <v>2</v>
      </c>
      <c r="F19" s="35" t="s">
        <v>59</v>
      </c>
      <c r="G19" s="40">
        <v>432</v>
      </c>
      <c r="H19" s="61">
        <f t="shared" ref="H19:H21" si="2">E19*G19</f>
        <v>864</v>
      </c>
      <c r="I19" s="54">
        <v>255</v>
      </c>
      <c r="J19" s="41">
        <v>77</v>
      </c>
      <c r="K19" s="42">
        <f t="shared" si="1"/>
        <v>332</v>
      </c>
      <c r="L19" s="43">
        <v>100</v>
      </c>
      <c r="M19" s="44">
        <f>K19+L19</f>
        <v>432</v>
      </c>
      <c r="N19" s="72">
        <f>M19*2</f>
        <v>864</v>
      </c>
      <c r="O19" s="5"/>
      <c r="P19" s="5"/>
      <c r="Q19" s="5"/>
      <c r="R19" s="5"/>
      <c r="S19" s="5"/>
      <c r="T19" s="5"/>
      <c r="U19" s="5"/>
      <c r="V19" s="5"/>
    </row>
    <row r="20" spans="1:22" ht="23.25" customHeight="1" x14ac:dyDescent="0.55000000000000004">
      <c r="A20" s="51">
        <v>1.3</v>
      </c>
      <c r="B20" t="s">
        <v>50</v>
      </c>
      <c r="C20" s="36"/>
      <c r="D20" s="63"/>
      <c r="E20" s="47">
        <v>4</v>
      </c>
      <c r="F20" s="35" t="s">
        <v>60</v>
      </c>
      <c r="G20" s="40">
        <v>645</v>
      </c>
      <c r="H20" s="61">
        <f t="shared" si="2"/>
        <v>2580</v>
      </c>
      <c r="I20" s="54">
        <v>450</v>
      </c>
      <c r="J20" s="41">
        <f t="shared" si="0"/>
        <v>135</v>
      </c>
      <c r="K20" s="42">
        <f t="shared" si="1"/>
        <v>585</v>
      </c>
      <c r="L20" s="43">
        <v>60</v>
      </c>
      <c r="M20" s="44">
        <f>K20+L20</f>
        <v>645</v>
      </c>
      <c r="N20" s="72">
        <f>M20*4</f>
        <v>2580</v>
      </c>
      <c r="O20" s="5"/>
      <c r="P20" s="5"/>
      <c r="Q20" s="5"/>
      <c r="R20" s="5"/>
      <c r="S20" s="5"/>
      <c r="T20" s="5"/>
      <c r="U20" s="5"/>
      <c r="V20" s="5"/>
    </row>
    <row r="21" spans="1:22" ht="38.25" customHeight="1" x14ac:dyDescent="0.55000000000000004">
      <c r="A21" s="65">
        <v>1.4</v>
      </c>
      <c r="B21" s="73" t="s">
        <v>54</v>
      </c>
      <c r="C21" s="36"/>
      <c r="D21" s="39"/>
      <c r="E21" s="47">
        <v>2</v>
      </c>
      <c r="F21" s="35" t="s">
        <v>60</v>
      </c>
      <c r="G21" s="40">
        <v>1025</v>
      </c>
      <c r="H21" s="61">
        <f t="shared" si="2"/>
        <v>2050</v>
      </c>
      <c r="I21" s="54">
        <v>750</v>
      </c>
      <c r="J21" s="41">
        <f t="shared" si="0"/>
        <v>225</v>
      </c>
      <c r="K21" s="62">
        <f t="shared" si="1"/>
        <v>975</v>
      </c>
      <c r="L21" s="43">
        <v>50</v>
      </c>
      <c r="M21" s="44">
        <f>K21+L21</f>
        <v>1025</v>
      </c>
      <c r="N21" s="71">
        <f>M21*2</f>
        <v>2050</v>
      </c>
      <c r="O21" s="5"/>
      <c r="P21" s="5"/>
      <c r="Q21" s="5"/>
      <c r="R21" s="5"/>
      <c r="S21" s="5"/>
      <c r="T21" s="5"/>
      <c r="U21" s="5"/>
      <c r="V21" s="5"/>
    </row>
    <row r="22" spans="1:22" ht="47.25" customHeight="1" x14ac:dyDescent="0.55000000000000004">
      <c r="A22" s="65"/>
      <c r="B22" s="73"/>
      <c r="C22" s="36"/>
      <c r="D22" s="39"/>
      <c r="E22" s="47"/>
      <c r="F22" s="35"/>
      <c r="G22" s="40"/>
      <c r="H22" s="61"/>
      <c r="I22" s="54"/>
      <c r="J22" s="41"/>
      <c r="K22" s="62"/>
      <c r="L22" s="43"/>
      <c r="M22" s="75" t="s">
        <v>55</v>
      </c>
      <c r="N22" s="74">
        <f>SUM(N18:N21)</f>
        <v>7454</v>
      </c>
      <c r="O22" s="5"/>
      <c r="P22" s="5"/>
      <c r="Q22" s="5"/>
      <c r="R22" s="5"/>
      <c r="S22" s="5"/>
      <c r="T22" s="5"/>
      <c r="U22" s="5"/>
      <c r="V22" s="5"/>
    </row>
    <row r="23" spans="1:22" ht="47.25" customHeight="1" x14ac:dyDescent="0.55000000000000004">
      <c r="A23" s="65"/>
      <c r="B23" s="73"/>
      <c r="C23" s="36"/>
      <c r="D23" s="39"/>
      <c r="E23" s="47"/>
      <c r="F23" s="35"/>
      <c r="G23" s="40"/>
      <c r="H23" s="61"/>
      <c r="I23" s="54"/>
      <c r="J23" s="41"/>
      <c r="K23" s="62"/>
      <c r="L23" s="43"/>
      <c r="M23" s="44"/>
      <c r="N23" s="71"/>
      <c r="O23" s="5"/>
      <c r="P23" s="5"/>
      <c r="Q23" s="5"/>
      <c r="R23" s="5"/>
      <c r="S23" s="5"/>
      <c r="T23" s="5"/>
      <c r="U23" s="5"/>
      <c r="V23" s="5"/>
    </row>
    <row r="24" spans="1:22" ht="47.25" customHeight="1" x14ac:dyDescent="0.55000000000000004">
      <c r="A24" s="65"/>
      <c r="B24" s="73"/>
      <c r="C24" s="36"/>
      <c r="D24" s="39"/>
      <c r="E24" s="47"/>
      <c r="F24" s="35"/>
      <c r="G24" s="40"/>
      <c r="H24" s="61"/>
      <c r="I24" s="54"/>
      <c r="J24" s="41"/>
      <c r="K24" s="62"/>
      <c r="L24" s="43"/>
      <c r="M24" s="44"/>
      <c r="N24" s="71"/>
      <c r="O24" s="5"/>
      <c r="P24" s="5"/>
      <c r="Q24" s="5"/>
      <c r="R24" s="5"/>
      <c r="S24" s="5"/>
      <c r="T24" s="5"/>
      <c r="U24" s="5"/>
      <c r="V24" s="5"/>
    </row>
    <row r="25" spans="1:22" ht="47.25" customHeight="1" x14ac:dyDescent="0.55000000000000004">
      <c r="A25" s="65"/>
      <c r="B25" s="73"/>
      <c r="C25" s="36"/>
      <c r="D25" s="39"/>
      <c r="E25" s="47"/>
      <c r="F25" s="35"/>
      <c r="G25" s="40"/>
      <c r="H25" s="61"/>
      <c r="I25" s="54"/>
      <c r="J25" s="41"/>
      <c r="K25" s="62"/>
      <c r="L25" s="43"/>
      <c r="M25" s="44"/>
      <c r="N25" s="71"/>
      <c r="O25" s="5"/>
      <c r="P25" s="5"/>
      <c r="Q25" s="5"/>
      <c r="R25" s="5"/>
      <c r="S25" s="5"/>
      <c r="T25" s="5"/>
      <c r="U25" s="5"/>
      <c r="V25" s="5"/>
    </row>
    <row r="26" spans="1:22" ht="47.25" customHeight="1" x14ac:dyDescent="0.55000000000000004">
      <c r="A26" s="65"/>
      <c r="B26" s="73"/>
      <c r="C26" s="36"/>
      <c r="D26" s="39"/>
      <c r="E26" s="47"/>
      <c r="F26" s="35"/>
      <c r="G26" s="40"/>
      <c r="H26" s="61"/>
      <c r="I26" s="54"/>
      <c r="J26" s="41"/>
      <c r="K26" s="62"/>
      <c r="L26" s="43"/>
      <c r="M26" s="44"/>
      <c r="N26" s="71"/>
      <c r="O26" s="5"/>
      <c r="P26" s="5"/>
      <c r="Q26" s="5"/>
      <c r="R26" s="5"/>
      <c r="S26" s="5"/>
      <c r="T26" s="5"/>
      <c r="U26" s="5"/>
      <c r="V26" s="5"/>
    </row>
    <row r="27" spans="1:22" ht="47.25" customHeight="1" x14ac:dyDescent="0.55000000000000004">
      <c r="A27" s="65"/>
      <c r="B27" s="73"/>
      <c r="C27" s="36"/>
      <c r="D27" s="39"/>
      <c r="E27" s="47"/>
      <c r="F27" s="35"/>
      <c r="G27" s="40"/>
      <c r="H27" s="61"/>
      <c r="I27" s="54"/>
      <c r="J27" s="41"/>
      <c r="K27" s="62"/>
      <c r="L27" s="43"/>
      <c r="M27" s="44"/>
      <c r="N27" s="71"/>
      <c r="O27" s="5"/>
      <c r="P27" s="5"/>
      <c r="Q27" s="5"/>
      <c r="R27" s="5"/>
      <c r="S27" s="5"/>
      <c r="T27" s="5"/>
      <c r="U27" s="5"/>
      <c r="V27" s="5"/>
    </row>
    <row r="28" spans="1:22" ht="47.25" customHeight="1" x14ac:dyDescent="0.55000000000000004">
      <c r="A28" s="65"/>
      <c r="B28" s="73"/>
      <c r="C28" s="36"/>
      <c r="D28" s="39"/>
      <c r="E28" s="47"/>
      <c r="F28" s="35"/>
      <c r="G28" s="40"/>
      <c r="H28" s="61"/>
      <c r="I28" s="54"/>
      <c r="J28" s="41"/>
      <c r="K28" s="62"/>
      <c r="L28" s="43"/>
      <c r="M28" s="44"/>
      <c r="N28" s="71"/>
      <c r="O28" s="5"/>
      <c r="P28" s="5"/>
      <c r="Q28" s="5"/>
      <c r="R28" s="5"/>
      <c r="S28" s="5"/>
      <c r="T28" s="5"/>
      <c r="U28" s="5"/>
      <c r="V28" s="5"/>
    </row>
    <row r="29" spans="1:22" ht="47.25" customHeight="1" x14ac:dyDescent="0.55000000000000004">
      <c r="A29" s="65"/>
      <c r="B29" s="73"/>
      <c r="C29" s="36"/>
      <c r="D29" s="39"/>
      <c r="E29" s="47"/>
      <c r="F29" s="35"/>
      <c r="G29" s="40"/>
      <c r="H29" s="61"/>
      <c r="I29" s="54"/>
      <c r="J29" s="41"/>
      <c r="K29" s="62"/>
      <c r="L29" s="43"/>
      <c r="M29" s="44"/>
      <c r="N29" s="71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55000000000000004">
      <c r="A30" s="49"/>
      <c r="B30" s="55"/>
      <c r="C30" s="13"/>
      <c r="D30" s="46"/>
      <c r="E30" s="48"/>
      <c r="F30" s="12"/>
      <c r="G30" s="33"/>
      <c r="H30" s="59"/>
      <c r="I30" s="1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27"/>
      <c r="B31" s="23" t="s">
        <v>19</v>
      </c>
      <c r="C31" s="24" t="s">
        <v>20</v>
      </c>
      <c r="D31" s="37" t="s">
        <v>56</v>
      </c>
      <c r="E31" s="5"/>
      <c r="F31" s="5"/>
      <c r="G31" s="14" t="s">
        <v>21</v>
      </c>
      <c r="H31" s="14">
        <f>SUM(H17:H30)</f>
        <v>7454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5"/>
      <c r="B32" s="24"/>
      <c r="C32" s="24"/>
      <c r="D32" s="24"/>
      <c r="E32" s="15"/>
      <c r="F32" s="15"/>
      <c r="G32" s="16" t="s">
        <v>22</v>
      </c>
      <c r="H32" s="16">
        <f>ROUND(H31*7/100,2)</f>
        <v>521.78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thickBot="1" x14ac:dyDescent="0.25">
      <c r="A33" s="5"/>
      <c r="B33" s="23" t="s">
        <v>23</v>
      </c>
      <c r="C33" s="5"/>
      <c r="D33" s="17" t="s">
        <v>24</v>
      </c>
      <c r="E33" s="5"/>
      <c r="F33" s="5"/>
      <c r="G33" s="18" t="s">
        <v>25</v>
      </c>
      <c r="H33" s="18">
        <f>SUM(H31:H32)</f>
        <v>7975.78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" customHeight="1" thickTop="1" x14ac:dyDescent="0.2">
      <c r="A34" s="5"/>
      <c r="B34" s="5"/>
      <c r="C34" s="17"/>
      <c r="D34" s="17"/>
      <c r="E34" s="5"/>
      <c r="F34" s="5"/>
      <c r="G34" s="19"/>
      <c r="H34" s="1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" customHeight="1" x14ac:dyDescent="0.2">
      <c r="A35" s="5"/>
      <c r="B35" s="5"/>
      <c r="C35" s="17"/>
      <c r="D35" s="17"/>
      <c r="E35" s="5"/>
      <c r="F35" s="5"/>
      <c r="G35" s="19"/>
      <c r="H35" s="1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x14ac:dyDescent="0.2">
      <c r="A36" s="5" t="s"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21" customHeight="1" x14ac:dyDescent="0.2">
      <c r="A37" s="5"/>
      <c r="B37" s="5"/>
      <c r="C37" s="5"/>
      <c r="D37" s="5"/>
      <c r="E37" s="5"/>
      <c r="F37" s="5" t="s">
        <v>27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21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21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21" customHeight="1" x14ac:dyDescent="0.2">
      <c r="A40" s="5"/>
      <c r="B40" s="5"/>
      <c r="C40" s="5"/>
      <c r="D40" s="5"/>
      <c r="E40" s="5"/>
      <c r="F40" s="5" t="s">
        <v>29</v>
      </c>
      <c r="G40" s="5" t="s">
        <v>30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21" customHeight="1" x14ac:dyDescent="0.2">
      <c r="A41" s="5"/>
      <c r="B41" s="5"/>
      <c r="C41" s="5"/>
      <c r="D41" s="5"/>
      <c r="E41" s="5"/>
      <c r="F41" s="5"/>
      <c r="G41" s="5" t="s">
        <v>31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21" customHeight="1" x14ac:dyDescent="0.2">
      <c r="A42" s="5"/>
      <c r="B42" s="5"/>
      <c r="C42" s="5"/>
      <c r="D42" s="5"/>
      <c r="E42" s="5"/>
      <c r="F42" s="5"/>
      <c r="G42" s="6" t="s">
        <v>32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21" customHeight="1" thickBot="1" x14ac:dyDescent="0.25">
      <c r="A43" s="5"/>
      <c r="B43" s="22"/>
      <c r="C43" s="22"/>
      <c r="D43" s="22"/>
      <c r="E43" s="22"/>
      <c r="F43" s="22"/>
      <c r="G43" s="22"/>
      <c r="H43" s="2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6.5" customHeight="1" x14ac:dyDescent="0.5">
      <c r="A44" s="5"/>
      <c r="B44" s="5"/>
      <c r="C44" s="81" t="s">
        <v>33</v>
      </c>
      <c r="D44" s="82"/>
      <c r="E44" s="82"/>
      <c r="F44" s="82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6.5" customHeight="1" x14ac:dyDescent="0.5">
      <c r="A45" s="5"/>
      <c r="B45" s="5"/>
      <c r="C45" s="66" t="s">
        <v>45</v>
      </c>
      <c r="D45" s="2"/>
      <c r="E45" s="2"/>
      <c r="F45" s="2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6.5" customHeight="1" x14ac:dyDescent="0.5">
      <c r="A46" s="5"/>
      <c r="B46" s="5"/>
      <c r="C46" s="2" t="s">
        <v>34</v>
      </c>
      <c r="D46" s="2"/>
      <c r="E46" s="2"/>
      <c r="F46" s="2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20"/>
      <c r="C237" s="21"/>
      <c r="D237" s="2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20"/>
      <c r="C238" s="21"/>
      <c r="D238" s="2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2"/>
      <c r="B239" s="20"/>
      <c r="C239" s="21"/>
      <c r="D239" s="2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2"/>
      <c r="B240" s="20"/>
      <c r="C240" s="21"/>
      <c r="D240" s="2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21" customHeight="1" x14ac:dyDescent="0.5">
      <c r="A241" s="2"/>
      <c r="B241" s="20"/>
      <c r="C241" s="21"/>
      <c r="D241" s="2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21" customHeight="1" x14ac:dyDescent="0.5">
      <c r="A242" s="2"/>
      <c r="B242" s="20"/>
      <c r="C242" s="21"/>
      <c r="D242" s="2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21" customHeight="1" x14ac:dyDescent="0.5">
      <c r="A243" s="2"/>
      <c r="B243" s="20"/>
      <c r="C243" s="21"/>
      <c r="D243" s="2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21" customHeight="1" x14ac:dyDescent="0.5">
      <c r="A244" s="2"/>
      <c r="B244" s="20"/>
      <c r="C244" s="21"/>
      <c r="D244" s="2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21" customHeight="1" x14ac:dyDescent="0.5">
      <c r="A245" s="2"/>
      <c r="B245" s="20"/>
      <c r="C245" s="21"/>
      <c r="D245" s="2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21" customHeight="1" x14ac:dyDescent="0.5">
      <c r="A246" s="2"/>
      <c r="B246" s="20"/>
      <c r="C246" s="21"/>
      <c r="D246" s="2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</sheetData>
  <mergeCells count="5">
    <mergeCell ref="A2:H2"/>
    <mergeCell ref="B16:D16"/>
    <mergeCell ref="C44:F44"/>
    <mergeCell ref="D13:E13"/>
    <mergeCell ref="A14:B14"/>
  </mergeCells>
  <hyperlinks>
    <hyperlink ref="D11" r:id="rId1" xr:uid="{00000000-0004-0000-0000-000000000000}"/>
  </hyperlinks>
  <pageMargins left="1" right="1" top="1" bottom="1" header="0.5" footer="0.5"/>
  <pageSetup paperSize="9" scale="5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2022-12-15T06:51:34Z</cp:lastPrinted>
  <dcterms:created xsi:type="dcterms:W3CDTF">2015-07-21T01:54:00Z</dcterms:created>
  <dcterms:modified xsi:type="dcterms:W3CDTF">2022-12-15T06:51:51Z</dcterms:modified>
</cp:coreProperties>
</file>