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4BDE84C6-DA87-4B94-AA46-6D8172DED4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J22" i="1"/>
  <c r="J23" i="1"/>
  <c r="H23" i="1"/>
  <c r="H22" i="1"/>
  <c r="H18" i="1"/>
  <c r="H19" i="1"/>
  <c r="H20" i="1"/>
  <c r="H21" i="1"/>
  <c r="H17" i="1"/>
  <c r="K19" i="1"/>
  <c r="J18" i="1"/>
  <c r="K18" i="1" s="1"/>
  <c r="J19" i="1"/>
  <c r="J20" i="1"/>
  <c r="K20" i="1" s="1"/>
  <c r="J21" i="1"/>
  <c r="K21" i="1" s="1"/>
  <c r="J17" i="1"/>
  <c r="K17" i="1" s="1"/>
  <c r="H25" i="1" l="1"/>
  <c r="H26" i="1" s="1"/>
  <c r="H27" i="1" s="1"/>
</calcChain>
</file>

<file path=xl/sharedStrings.xml><?xml version="1.0" encoding="utf-8"?>
<sst xmlns="http://schemas.openxmlformats.org/spreadsheetml/2006/main" count="71" uniqueCount="62">
  <si>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</si>
  <si>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</si>
  <si>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</si>
  <si>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</si>
  <si>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</si>
  <si>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</si>
  <si>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</si>
  <si>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</si>
  <si>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</si>
  <si>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</si>
  <si>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</si>
  <si>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</si>
  <si>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</si>
  <si>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</si>
  <si>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</si>
  <si>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</si>
  <si>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</si>
  <si>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</si>
  <si>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</si>
  <si>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</si>
  <si>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</si>
  <si>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</si>
  <si>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</si>
  <si>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</si>
  <si>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</si>
  <si>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</si>
  <si>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</si>
  <si>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</si>
  <si>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</si>
  <si>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</si>
  <si>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</si>
  <si>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</si>
  <si>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</si>
  <si>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</si>
  <si>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</si>
  <si>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</si>
  <si>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</si>
  <si>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ขาย/ชิ้น</t>
  </si>
  <si>
    <t>ราคา/ชุด</t>
  </si>
  <si>
    <t>ลูก</t>
  </si>
  <si>
    <t>Khun Sarayut Laipradit</t>
  </si>
  <si>
    <t>marine@ksseaport.com</t>
  </si>
  <si>
    <t>09-2573839</t>
  </si>
  <si>
    <t>23/12/2022</t>
  </si>
  <si>
    <t>Fender set for ARISTA 2</t>
  </si>
  <si>
    <t>KS SEA PORT Company Limited.</t>
  </si>
  <si>
    <t>กรุงเทพมหานคร 10260</t>
  </si>
  <si>
    <t>587,589 อาคารเซ็นทรัล ซิตี้ ทาวเวอร์</t>
  </si>
  <si>
    <t>ห้องเลขที่ OF1501 ชั้น 15</t>
  </si>
  <si>
    <t>ถ.เทพรัตน์ แขวงบสงนาเหนือ เขตบางนา</t>
  </si>
  <si>
    <t>งานบริการติดตั้งกลางทะเล (พร้อมเครื่องมือและอุปกรณ์)</t>
  </si>
  <si>
    <t>เสาลูกยาง Size 3" x Plate ยาว 2.5m.(พร้อมเชื่อมและติดตั้งบนเรือ)</t>
  </si>
  <si>
    <t>ต้น</t>
  </si>
  <si>
    <t>เสาลูกยาง Size 3" x Plate ยาว 0.3m.(พร้อมเชื่อมและติดตั้งบนเรือ)</t>
  </si>
  <si>
    <t>ค่าบริการรถหกล้อขนลูกยางไปท่าเรือ</t>
  </si>
  <si>
    <t>งาน</t>
  </si>
  <si>
    <t>ยางเครื่องบิน Size 104 x 45 cm.(พร้อมเจาระรู 3 จุด)</t>
  </si>
  <si>
    <t>Less time 7 days after received order</t>
  </si>
  <si>
    <t>ค่าบริการเรือขนส่งลูกยาง</t>
  </si>
  <si>
    <t>เที่ยว</t>
  </si>
  <si>
    <t>ค่าบริการรับส่งคนงาน (จำนวน 8คน)</t>
  </si>
  <si>
    <t xml:space="preserve">TTR 103-65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</si>
</sst>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2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b/>
      <sz val="18"/>
      <name val="Cordia New"/>
      <family val="2"/>
    </font>
    <font>
      <b/>
      <sz val="16"/>
      <color theme="1"/>
      <name val="Cordia New"/>
      <family val="2"/>
    </font>
    <font>
      <u/>
      <sz val="11"/>
      <color theme="10"/>
      <name val="Tahoma"/>
      <scheme val="minor"/>
    </font>
    <font>
      <sz val="16"/>
      <color theme="1"/>
      <name val="Cordia New"/>
      <family val="2"/>
    </font>
    <font>
      <b/>
      <sz val="16"/>
      <color rgb="FFFF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9" fontId="7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2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7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43" fontId="5" fillId="0" borderId="16" xfId="0" applyNumberFormat="1" applyFont="1" applyBorder="1" applyAlignment="1">
      <alignment horizontal="right" wrapText="1" shrinkToFit="1"/>
    </xf>
    <xf numFmtId="0" fontId="14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vertical="top"/>
    </xf>
    <xf numFmtId="43" fontId="5" fillId="0" borderId="0" xfId="0" applyNumberFormat="1" applyFont="1"/>
    <xf numFmtId="43" fontId="16" fillId="0" borderId="0" xfId="1" applyFont="1" applyAlignment="1"/>
    <xf numFmtId="43" fontId="18" fillId="0" borderId="0" xfId="0" applyNumberFormat="1" applyFont="1"/>
    <xf numFmtId="0" fontId="19" fillId="0" borderId="0" xfId="2" quotePrefix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6" fillId="0" borderId="10" xfId="0" applyFont="1" applyBorder="1"/>
    <xf numFmtId="0" fontId="6" fillId="0" borderId="11" xfId="0" applyFont="1" applyBorder="1"/>
    <xf numFmtId="0" fontId="2" fillId="0" borderId="0" xfId="0" applyFont="1"/>
    <xf numFmtId="0" fontId="13" fillId="0" borderId="0" xfId="0" applyFont="1"/>
    <xf numFmtId="0" fontId="5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  <xf numFmtId="43" fontId="17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9" fillId="0" borderId="0" xfId="0" applyFont="1"/>
    <xf numFmtId="0" fontId="5" fillId="0" borderId="16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5" fillId="0" borderId="0" xfId="0" applyFont="1" applyAlignment="1"/>
    <xf numFmtId="0" fontId="20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5" fillId="0" borderId="2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772584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238549</xdr:colOff>
      <xdr:row>34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37</xdr:row>
      <xdr:rowOff>52917</xdr:rowOff>
    </xdr:from>
    <xdr:to>
      <xdr:col>1</xdr:col>
      <xdr:colOff>2106083</xdr:colOff>
      <xdr:row>39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ne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0"/>
  <sheetViews>
    <sheetView tabSelected="1" zoomScale="90" zoomScaleNormal="90" workbookViewId="0">
      <selection activeCell="D17" sqref="D17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5.375" customWidth="1"/>
    <col min="5" max="5" width="4.875" customWidth="1"/>
    <col min="6" max="6" width="6.375" customWidth="1"/>
    <col min="7" max="7" width="14" customWidth="1"/>
    <col min="8" max="8" width="12.25" customWidth="1"/>
    <col min="9" max="9" width="11.25" customWidth="1"/>
    <col min="10" max="10" width="9.87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4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59" t="s">
        <v>0</v>
      </c>
      <c r="B2" s="60"/>
      <c r="C2" s="60"/>
      <c r="D2" s="60"/>
      <c r="E2" s="60"/>
      <c r="F2" s="60"/>
      <c r="G2" s="60"/>
      <c r="H2" s="60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61</v>
      </c>
      <c r="E4" s="5"/>
      <c r="F4" s="5"/>
      <c r="G4" s="6" t="s">
        <v>3</v>
      </c>
      <c r="H4" s="7" t="s">
        <v>43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5" t="s">
        <v>45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7" t="s">
        <v>47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71" t="s">
        <v>48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70" t="s">
        <v>49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70" t="s">
        <v>46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40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6</v>
      </c>
      <c r="B11" s="5"/>
      <c r="C11" s="5" t="s">
        <v>2</v>
      </c>
      <c r="D11" s="58" t="s">
        <v>41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7</v>
      </c>
      <c r="B12" s="5"/>
      <c r="C12" s="5" t="s">
        <v>2</v>
      </c>
      <c r="D12" s="9" t="s">
        <v>42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39" t="s">
        <v>8</v>
      </c>
      <c r="B13" s="5"/>
      <c r="C13" s="5" t="s">
        <v>2</v>
      </c>
      <c r="D13" s="66" t="s">
        <v>44</v>
      </c>
      <c r="E13" s="6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68" t="s">
        <v>35</v>
      </c>
      <c r="B14" s="68"/>
      <c r="C14" s="5" t="s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4" t="s">
        <v>10</v>
      </c>
      <c r="B16" s="61" t="s">
        <v>11</v>
      </c>
      <c r="C16" s="62"/>
      <c r="D16" s="63"/>
      <c r="E16" s="31" t="s">
        <v>12</v>
      </c>
      <c r="F16" s="10" t="s">
        <v>13</v>
      </c>
      <c r="G16" s="48" t="s">
        <v>14</v>
      </c>
      <c r="H16" s="49" t="s">
        <v>15</v>
      </c>
      <c r="I16" s="28" t="s">
        <v>32</v>
      </c>
      <c r="J16" s="29">
        <v>0.3</v>
      </c>
      <c r="K16" s="45" t="s">
        <v>34</v>
      </c>
      <c r="L16" s="46" t="s">
        <v>33</v>
      </c>
      <c r="M16" s="53" t="s">
        <v>37</v>
      </c>
      <c r="N16" s="54" t="s">
        <v>38</v>
      </c>
      <c r="O16" s="5"/>
      <c r="P16" s="5"/>
      <c r="Q16" s="5"/>
      <c r="R16" s="5"/>
      <c r="S16" s="5"/>
      <c r="T16" s="5"/>
      <c r="U16" s="5"/>
      <c r="V16" s="5"/>
    </row>
    <row r="17" spans="1:22" ht="42.75" customHeight="1" x14ac:dyDescent="0.55000000000000004">
      <c r="A17" s="72">
        <v>1</v>
      </c>
      <c r="B17" s="26" t="s">
        <v>50</v>
      </c>
      <c r="C17" s="74"/>
      <c r="D17" s="75"/>
      <c r="E17" s="41">
        <v>14</v>
      </c>
      <c r="F17" s="32" t="s">
        <v>39</v>
      </c>
      <c r="G17" s="34">
        <v>16900</v>
      </c>
      <c r="H17" s="51">
        <f>SUM(E17*G17)</f>
        <v>236600</v>
      </c>
      <c r="I17" s="34">
        <v>13000</v>
      </c>
      <c r="J17" s="35">
        <f>I17*30/100</f>
        <v>3900</v>
      </c>
      <c r="K17" s="36">
        <f>I17+J17</f>
        <v>16900</v>
      </c>
      <c r="L17" s="37"/>
      <c r="M17" s="38"/>
      <c r="N17" s="56"/>
      <c r="O17" s="5"/>
      <c r="P17" s="5"/>
      <c r="Q17" s="5"/>
      <c r="R17" s="5"/>
      <c r="S17" s="5"/>
      <c r="T17" s="5"/>
      <c r="U17" s="5"/>
      <c r="V17" s="5"/>
    </row>
    <row r="18" spans="1:22" ht="51.75" customHeight="1" x14ac:dyDescent="0.55000000000000004">
      <c r="A18" s="72">
        <v>2</v>
      </c>
      <c r="B18" s="26" t="s">
        <v>51</v>
      </c>
      <c r="C18" s="74"/>
      <c r="D18" s="73"/>
      <c r="E18" s="41">
        <v>8</v>
      </c>
      <c r="F18" s="32" t="s">
        <v>52</v>
      </c>
      <c r="G18" s="34">
        <v>4290</v>
      </c>
      <c r="H18" s="51">
        <f t="shared" ref="H18:H23" si="0">SUM(E18*G18)</f>
        <v>34320</v>
      </c>
      <c r="I18" s="34">
        <v>3300</v>
      </c>
      <c r="J18" s="35">
        <f t="shared" ref="J18:J23" si="1">I18*30/100</f>
        <v>990</v>
      </c>
      <c r="K18" s="36">
        <f t="shared" ref="K18:K24" si="2">I18+J18</f>
        <v>4290</v>
      </c>
      <c r="L18" s="37"/>
      <c r="M18" s="38"/>
      <c r="N18" s="56"/>
      <c r="O18" s="5"/>
      <c r="P18" s="5"/>
      <c r="Q18" s="5"/>
      <c r="R18" s="5"/>
      <c r="S18" s="5"/>
      <c r="T18" s="5"/>
      <c r="U18" s="5"/>
      <c r="V18" s="5"/>
    </row>
    <row r="19" spans="1:22" ht="54" customHeight="1" x14ac:dyDescent="0.55000000000000004">
      <c r="A19" s="72">
        <v>3</v>
      </c>
      <c r="B19" s="26" t="s">
        <v>53</v>
      </c>
      <c r="C19" s="74"/>
      <c r="D19" s="76"/>
      <c r="E19" s="41">
        <v>6</v>
      </c>
      <c r="F19" s="32" t="s">
        <v>52</v>
      </c>
      <c r="G19" s="34">
        <v>1820</v>
      </c>
      <c r="H19" s="51">
        <f t="shared" si="0"/>
        <v>10920</v>
      </c>
      <c r="I19" s="34">
        <v>1400</v>
      </c>
      <c r="J19" s="35">
        <f t="shared" si="1"/>
        <v>420</v>
      </c>
      <c r="K19" s="36">
        <f t="shared" si="2"/>
        <v>1820</v>
      </c>
      <c r="L19" s="37"/>
      <c r="M19" s="38"/>
      <c r="N19" s="56"/>
      <c r="O19" s="5"/>
      <c r="P19" s="5"/>
      <c r="Q19" s="5"/>
      <c r="R19" s="5"/>
      <c r="S19" s="5"/>
      <c r="T19" s="5"/>
      <c r="U19" s="5"/>
      <c r="V19" s="5"/>
    </row>
    <row r="20" spans="1:22" ht="33.75" customHeight="1" x14ac:dyDescent="0.55000000000000004">
      <c r="A20" s="72">
        <v>4</v>
      </c>
      <c r="B20" s="26" t="s">
        <v>54</v>
      </c>
      <c r="C20" s="74"/>
      <c r="D20" s="73"/>
      <c r="E20" s="41">
        <v>1</v>
      </c>
      <c r="F20" s="32" t="s">
        <v>55</v>
      </c>
      <c r="G20" s="34">
        <v>16900</v>
      </c>
      <c r="H20" s="51">
        <f t="shared" si="0"/>
        <v>16900</v>
      </c>
      <c r="I20" s="34">
        <v>13000</v>
      </c>
      <c r="J20" s="35">
        <f t="shared" si="1"/>
        <v>3900</v>
      </c>
      <c r="K20" s="36">
        <f t="shared" si="2"/>
        <v>16900</v>
      </c>
      <c r="L20" s="37"/>
      <c r="M20" s="38"/>
      <c r="N20" s="55"/>
      <c r="O20" s="5"/>
      <c r="P20" s="5"/>
      <c r="Q20" s="5"/>
      <c r="R20" s="5"/>
      <c r="S20" s="5"/>
      <c r="T20" s="5"/>
      <c r="U20" s="5"/>
      <c r="V20" s="5"/>
    </row>
    <row r="21" spans="1:22" ht="40.5" customHeight="1" x14ac:dyDescent="0.55000000000000004">
      <c r="A21" s="72">
        <v>5</v>
      </c>
      <c r="B21" s="26" t="s">
        <v>56</v>
      </c>
      <c r="C21" s="74"/>
      <c r="D21" s="73"/>
      <c r="E21" s="41">
        <v>14</v>
      </c>
      <c r="F21" s="32" t="s">
        <v>39</v>
      </c>
      <c r="G21" s="34">
        <v>6500</v>
      </c>
      <c r="H21" s="51">
        <f t="shared" si="0"/>
        <v>91000</v>
      </c>
      <c r="I21" s="34">
        <v>5000</v>
      </c>
      <c r="J21" s="35">
        <f t="shared" si="1"/>
        <v>1500</v>
      </c>
      <c r="K21" s="36">
        <f t="shared" si="2"/>
        <v>6500</v>
      </c>
      <c r="L21" s="37"/>
      <c r="M21" s="57"/>
      <c r="N21" s="69"/>
      <c r="O21" s="5"/>
      <c r="P21" s="5"/>
      <c r="Q21" s="5"/>
      <c r="R21" s="5"/>
      <c r="S21" s="5"/>
      <c r="T21" s="5"/>
      <c r="U21" s="5"/>
      <c r="V21" s="5"/>
    </row>
    <row r="22" spans="1:22" ht="39.75" customHeight="1" x14ac:dyDescent="0.55000000000000004">
      <c r="A22" s="72">
        <v>6</v>
      </c>
      <c r="B22" s="26" t="s">
        <v>58</v>
      </c>
      <c r="C22" s="74"/>
      <c r="D22" s="73"/>
      <c r="E22" s="41">
        <v>1</v>
      </c>
      <c r="F22" s="32" t="s">
        <v>59</v>
      </c>
      <c r="G22" s="34">
        <v>13000</v>
      </c>
      <c r="H22" s="51">
        <f t="shared" si="0"/>
        <v>13000</v>
      </c>
      <c r="I22" s="34">
        <v>10000</v>
      </c>
      <c r="J22" s="35">
        <f t="shared" si="1"/>
        <v>3000</v>
      </c>
      <c r="K22" s="36">
        <f t="shared" si="2"/>
        <v>13000</v>
      </c>
      <c r="L22" s="37"/>
      <c r="M22" s="38"/>
      <c r="N22" s="55"/>
      <c r="O22" s="5"/>
      <c r="P22" s="5"/>
      <c r="Q22" s="5"/>
      <c r="R22" s="5"/>
      <c r="S22" s="5"/>
      <c r="T22" s="5"/>
      <c r="U22" s="5"/>
      <c r="V22" s="5"/>
    </row>
    <row r="23" spans="1:22" ht="39.75" customHeight="1" x14ac:dyDescent="0.55000000000000004">
      <c r="A23" s="77">
        <v>7</v>
      </c>
      <c r="B23" s="26" t="s">
        <v>60</v>
      </c>
      <c r="C23" s="74"/>
      <c r="D23" s="73"/>
      <c r="E23" s="41">
        <v>3</v>
      </c>
      <c r="F23" s="32" t="s">
        <v>59</v>
      </c>
      <c r="G23" s="34">
        <v>19500</v>
      </c>
      <c r="H23" s="51">
        <f t="shared" si="0"/>
        <v>58500</v>
      </c>
      <c r="I23" s="34">
        <v>15000</v>
      </c>
      <c r="J23" s="35">
        <f t="shared" si="1"/>
        <v>4500</v>
      </c>
      <c r="K23" s="36">
        <f t="shared" si="2"/>
        <v>19500</v>
      </c>
      <c r="L23" s="37"/>
      <c r="M23" s="38"/>
      <c r="N23" s="5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55000000000000004">
      <c r="A24" s="43"/>
      <c r="B24" s="47"/>
      <c r="C24" s="12"/>
      <c r="D24" s="40"/>
      <c r="E24" s="42"/>
      <c r="F24" s="11"/>
      <c r="G24" s="30"/>
      <c r="H24" s="50"/>
      <c r="I24" s="18"/>
      <c r="J24" s="5"/>
      <c r="K24" s="3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25"/>
      <c r="B25" s="22" t="s">
        <v>16</v>
      </c>
      <c r="C25" s="23" t="s">
        <v>17</v>
      </c>
      <c r="D25" s="33" t="s">
        <v>57</v>
      </c>
      <c r="E25" s="5"/>
      <c r="F25" s="5"/>
      <c r="G25" s="13" t="s">
        <v>18</v>
      </c>
      <c r="H25" s="13">
        <f>SUM(H17:H24)</f>
        <v>461240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/>
      <c r="B26" s="23"/>
      <c r="C26" s="23"/>
      <c r="D26" s="23"/>
      <c r="E26" s="14"/>
      <c r="F26" s="14"/>
      <c r="G26" s="15" t="s">
        <v>19</v>
      </c>
      <c r="H26" s="15">
        <f>ROUND(H25*7/100,2)</f>
        <v>32286.799999999999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thickBot="1" x14ac:dyDescent="0.25">
      <c r="A27" s="5"/>
      <c r="B27" s="22" t="s">
        <v>20</v>
      </c>
      <c r="C27" s="5"/>
      <c r="D27" s="16" t="s">
        <v>21</v>
      </c>
      <c r="E27" s="5"/>
      <c r="F27" s="5"/>
      <c r="G27" s="17" t="s">
        <v>22</v>
      </c>
      <c r="H27" s="17">
        <f>SUM(H25:H26)</f>
        <v>493526.8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thickTop="1" x14ac:dyDescent="0.2">
      <c r="A28" s="5"/>
      <c r="B28" s="5"/>
      <c r="C28" s="16"/>
      <c r="D28" s="16"/>
      <c r="E28" s="5"/>
      <c r="F28" s="5"/>
      <c r="G28" s="18"/>
      <c r="H28" s="1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16"/>
      <c r="D29" s="16"/>
      <c r="E29" s="5"/>
      <c r="F29" s="5"/>
      <c r="G29" s="18"/>
      <c r="H29" s="1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 t="s">
        <v>23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 t="s">
        <v>24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5"/>
      <c r="B34" s="5"/>
      <c r="C34" s="5"/>
      <c r="D34" s="5"/>
      <c r="E34" s="5"/>
      <c r="F34" s="5" t="s">
        <v>26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5"/>
      <c r="B35" s="5"/>
      <c r="C35" s="5"/>
      <c r="D35" s="5"/>
      <c r="E35" s="5"/>
      <c r="F35" s="5"/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2">
      <c r="A36" s="5"/>
      <c r="B36" s="5"/>
      <c r="C36" s="5"/>
      <c r="D36" s="5"/>
      <c r="E36" s="5"/>
      <c r="F36" s="5"/>
      <c r="G36" s="6" t="s">
        <v>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thickBot="1" x14ac:dyDescent="0.25">
      <c r="A37" s="5"/>
      <c r="B37" s="21"/>
      <c r="C37" s="21"/>
      <c r="D37" s="21"/>
      <c r="E37" s="21"/>
      <c r="F37" s="21"/>
      <c r="G37" s="21"/>
      <c r="H37" s="2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6.5" customHeight="1" x14ac:dyDescent="0.5">
      <c r="A38" s="5"/>
      <c r="B38" s="5"/>
      <c r="C38" s="64" t="s">
        <v>30</v>
      </c>
      <c r="D38" s="65"/>
      <c r="E38" s="65"/>
      <c r="F38" s="65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6.5" customHeight="1" x14ac:dyDescent="0.5">
      <c r="A39" s="5"/>
      <c r="B39" s="5"/>
      <c r="C39" s="52" t="s">
        <v>36</v>
      </c>
      <c r="D39" s="2"/>
      <c r="E39" s="2"/>
      <c r="F39" s="2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6.5" customHeight="1" x14ac:dyDescent="0.5">
      <c r="A40" s="5"/>
      <c r="B40" s="5"/>
      <c r="C40" s="2" t="s">
        <v>31</v>
      </c>
      <c r="D40" s="2"/>
      <c r="E40" s="2"/>
      <c r="F40" s="2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21" customHeight="1" x14ac:dyDescent="0.5">
      <c r="A41" s="2"/>
      <c r="B41" s="19"/>
      <c r="C41" s="20"/>
      <c r="D41" s="1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19"/>
      <c r="C42" s="20"/>
      <c r="D42" s="1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19"/>
      <c r="C43" s="20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19"/>
      <c r="C44" s="20"/>
      <c r="D44" s="1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19"/>
      <c r="C45" s="20"/>
      <c r="D45" s="1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19"/>
      <c r="C46" s="20"/>
      <c r="D46" s="1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19"/>
      <c r="C47" s="20"/>
      <c r="D47" s="1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19"/>
      <c r="C48" s="20"/>
      <c r="D48" s="1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19"/>
      <c r="C49" s="20"/>
      <c r="D49" s="1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19"/>
      <c r="C50" s="20"/>
      <c r="D50" s="1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19"/>
      <c r="C51" s="20"/>
      <c r="D51" s="1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19"/>
      <c r="C52" s="20"/>
      <c r="D52" s="1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19"/>
      <c r="C53" s="20"/>
      <c r="D53" s="1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19"/>
      <c r="C54" s="20"/>
      <c r="D54" s="1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19"/>
      <c r="C55" s="20"/>
      <c r="D55" s="1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19"/>
      <c r="C56" s="20"/>
      <c r="D56" s="1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19"/>
      <c r="C57" s="20"/>
      <c r="D57" s="1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19"/>
      <c r="C58" s="20"/>
      <c r="D58" s="1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19"/>
      <c r="C59" s="20"/>
      <c r="D59" s="1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19"/>
      <c r="C60" s="20"/>
      <c r="D60" s="1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19"/>
      <c r="C61" s="20"/>
      <c r="D61" s="1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19"/>
      <c r="C62" s="20"/>
      <c r="D62" s="1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19"/>
      <c r="C63" s="20"/>
      <c r="D63" s="1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19"/>
      <c r="C64" s="20"/>
      <c r="D64" s="1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19"/>
      <c r="C65" s="20"/>
      <c r="D65" s="1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19"/>
      <c r="C66" s="20"/>
      <c r="D66" s="1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19"/>
      <c r="C67" s="20"/>
      <c r="D67" s="1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19"/>
      <c r="C68" s="20"/>
      <c r="D68" s="1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19"/>
      <c r="C69" s="20"/>
      <c r="D69" s="1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19"/>
      <c r="C70" s="20"/>
      <c r="D70" s="1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19"/>
      <c r="C71" s="20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19"/>
      <c r="C72" s="20"/>
      <c r="D72" s="1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19"/>
      <c r="C73" s="20"/>
      <c r="D73" s="1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19"/>
      <c r="C74" s="20"/>
      <c r="D74" s="1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19"/>
      <c r="C75" s="20"/>
      <c r="D75" s="1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19"/>
      <c r="C76" s="20"/>
      <c r="D76" s="1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19"/>
      <c r="C77" s="20"/>
      <c r="D77" s="1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19"/>
      <c r="C78" s="20"/>
      <c r="D78" s="1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19"/>
      <c r="C79" s="20"/>
      <c r="D79" s="1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19"/>
      <c r="C80" s="20"/>
      <c r="D80" s="1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19"/>
      <c r="C81" s="20"/>
      <c r="D81" s="1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19"/>
      <c r="C82" s="20"/>
      <c r="D82" s="1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19"/>
      <c r="C83" s="20"/>
      <c r="D83" s="1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19"/>
      <c r="C84" s="20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19"/>
      <c r="C85" s="20"/>
      <c r="D85" s="1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19"/>
      <c r="C86" s="20"/>
      <c r="D86" s="1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19"/>
      <c r="C87" s="20"/>
      <c r="D87" s="1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19"/>
      <c r="C88" s="20"/>
      <c r="D88" s="1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19"/>
      <c r="C89" s="20"/>
      <c r="D89" s="1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19"/>
      <c r="C90" s="20"/>
      <c r="D90" s="1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19"/>
      <c r="C91" s="20"/>
      <c r="D91" s="1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19"/>
      <c r="C92" s="20"/>
      <c r="D92" s="1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19"/>
      <c r="C93" s="20"/>
      <c r="D93" s="1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19"/>
      <c r="C94" s="20"/>
      <c r="D94" s="1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19"/>
      <c r="C95" s="20"/>
      <c r="D95" s="1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19"/>
      <c r="C96" s="20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19"/>
      <c r="C97" s="20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19"/>
      <c r="C98" s="20"/>
      <c r="D98" s="1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19"/>
      <c r="C99" s="20"/>
      <c r="D99" s="1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19"/>
      <c r="C100" s="20"/>
      <c r="D100" s="1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19"/>
      <c r="C101" s="20"/>
      <c r="D101" s="1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19"/>
      <c r="C102" s="20"/>
      <c r="D102" s="1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19"/>
      <c r="C103" s="20"/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19"/>
      <c r="C104" s="20"/>
      <c r="D104" s="1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19"/>
      <c r="C105" s="20"/>
      <c r="D105" s="1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19"/>
      <c r="C106" s="20"/>
      <c r="D106" s="1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19"/>
      <c r="C107" s="20"/>
      <c r="D107" s="1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19"/>
      <c r="C108" s="20"/>
      <c r="D108" s="1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19"/>
      <c r="C109" s="20"/>
      <c r="D109" s="1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19"/>
      <c r="C110" s="20"/>
      <c r="D110" s="1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19"/>
      <c r="C111" s="20"/>
      <c r="D111" s="1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19"/>
      <c r="C112" s="20"/>
      <c r="D112" s="1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19"/>
      <c r="C113" s="20"/>
      <c r="D113" s="1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19"/>
      <c r="C114" s="20"/>
      <c r="D114" s="1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19"/>
      <c r="C115" s="20"/>
      <c r="D115" s="1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19"/>
      <c r="C116" s="20"/>
      <c r="D116" s="1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19"/>
      <c r="C117" s="20"/>
      <c r="D117" s="1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19"/>
      <c r="C118" s="20"/>
      <c r="D118" s="1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19"/>
      <c r="C119" s="20"/>
      <c r="D119" s="1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19"/>
      <c r="C120" s="20"/>
      <c r="D120" s="1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19"/>
      <c r="C121" s="20"/>
      <c r="D121" s="1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19"/>
      <c r="C122" s="20"/>
      <c r="D122" s="1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19"/>
      <c r="C123" s="20"/>
      <c r="D123" s="1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19"/>
      <c r="C124" s="20"/>
      <c r="D124" s="1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19"/>
      <c r="C125" s="20"/>
      <c r="D125" s="1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19"/>
      <c r="C126" s="20"/>
      <c r="D126" s="1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19"/>
      <c r="C127" s="20"/>
      <c r="D127" s="1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19"/>
      <c r="C128" s="20"/>
      <c r="D128" s="1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19"/>
      <c r="C129" s="20"/>
      <c r="D129" s="1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19"/>
      <c r="C130" s="20"/>
      <c r="D130" s="1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19"/>
      <c r="C131" s="20"/>
      <c r="D131" s="1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19"/>
      <c r="C132" s="20"/>
      <c r="D132" s="1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19"/>
      <c r="C133" s="20"/>
      <c r="D133" s="1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19"/>
      <c r="C134" s="20"/>
      <c r="D134" s="1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19"/>
      <c r="C135" s="20"/>
      <c r="D135" s="1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19"/>
      <c r="C136" s="20"/>
      <c r="D136" s="1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19"/>
      <c r="C137" s="20"/>
      <c r="D137" s="1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19"/>
      <c r="C138" s="20"/>
      <c r="D138" s="1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19"/>
      <c r="C139" s="20"/>
      <c r="D139" s="1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19"/>
      <c r="C140" s="20"/>
      <c r="D140" s="1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19"/>
      <c r="C141" s="20"/>
      <c r="D141" s="1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19"/>
      <c r="C142" s="20"/>
      <c r="D142" s="1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19"/>
      <c r="C143" s="20"/>
      <c r="D143" s="1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19"/>
      <c r="C144" s="20"/>
      <c r="D144" s="1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19"/>
      <c r="C145" s="20"/>
      <c r="D145" s="1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19"/>
      <c r="C146" s="20"/>
      <c r="D146" s="1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19"/>
      <c r="C147" s="20"/>
      <c r="D147" s="1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19"/>
      <c r="C148" s="20"/>
      <c r="D148" s="1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19"/>
      <c r="C149" s="20"/>
      <c r="D149" s="1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19"/>
      <c r="C150" s="20"/>
      <c r="D150" s="1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19"/>
      <c r="C151" s="20"/>
      <c r="D151" s="1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19"/>
      <c r="C152" s="20"/>
      <c r="D152" s="1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19"/>
      <c r="C153" s="20"/>
      <c r="D153" s="1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19"/>
      <c r="C154" s="20"/>
      <c r="D154" s="1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19"/>
      <c r="C155" s="20"/>
      <c r="D155" s="1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19"/>
      <c r="C156" s="20"/>
      <c r="D156" s="1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19"/>
      <c r="C157" s="20"/>
      <c r="D157" s="1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19"/>
      <c r="C158" s="20"/>
      <c r="D158" s="1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19"/>
      <c r="C159" s="20"/>
      <c r="D159" s="1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19"/>
      <c r="C160" s="20"/>
      <c r="D160" s="1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19"/>
      <c r="C161" s="20"/>
      <c r="D161" s="1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19"/>
      <c r="C162" s="20"/>
      <c r="D162" s="1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19"/>
      <c r="C163" s="20"/>
      <c r="D163" s="1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19"/>
      <c r="C164" s="20"/>
      <c r="D164" s="1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19"/>
      <c r="C165" s="20"/>
      <c r="D165" s="1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19"/>
      <c r="C166" s="20"/>
      <c r="D166" s="1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19"/>
      <c r="C167" s="20"/>
      <c r="D167" s="1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19"/>
      <c r="C168" s="20"/>
      <c r="D168" s="1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19"/>
      <c r="C169" s="20"/>
      <c r="D169" s="1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19"/>
      <c r="C170" s="20"/>
      <c r="D170" s="1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19"/>
      <c r="C171" s="20"/>
      <c r="D171" s="1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19"/>
      <c r="C172" s="20"/>
      <c r="D172" s="1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19"/>
      <c r="C173" s="20"/>
      <c r="D173" s="1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19"/>
      <c r="C174" s="20"/>
      <c r="D174" s="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19"/>
      <c r="C175" s="20"/>
      <c r="D175" s="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19"/>
      <c r="C176" s="20"/>
      <c r="D176" s="1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19"/>
      <c r="C177" s="20"/>
      <c r="D177" s="1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19"/>
      <c r="C178" s="20"/>
      <c r="D178" s="1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19"/>
      <c r="C179" s="20"/>
      <c r="D179" s="1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19"/>
      <c r="C180" s="20"/>
      <c r="D180" s="1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19"/>
      <c r="C181" s="20"/>
      <c r="D181" s="1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19"/>
      <c r="C182" s="20"/>
      <c r="D182" s="1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19"/>
      <c r="C183" s="20"/>
      <c r="D183" s="1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19"/>
      <c r="C184" s="20"/>
      <c r="D184" s="1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19"/>
      <c r="C185" s="20"/>
      <c r="D185" s="1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19"/>
      <c r="C186" s="20"/>
      <c r="D186" s="1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19"/>
      <c r="C187" s="20"/>
      <c r="D187" s="1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19"/>
      <c r="C188" s="20"/>
      <c r="D188" s="1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19"/>
      <c r="C189" s="20"/>
      <c r="D189" s="1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19"/>
      <c r="C190" s="20"/>
      <c r="D190" s="1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19"/>
      <c r="C191" s="20"/>
      <c r="D191" s="1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19"/>
      <c r="C192" s="20"/>
      <c r="D192" s="1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19"/>
      <c r="C193" s="20"/>
      <c r="D193" s="1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19"/>
      <c r="C194" s="20"/>
      <c r="D194" s="1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19"/>
      <c r="C195" s="20"/>
      <c r="D195" s="1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19"/>
      <c r="C196" s="20"/>
      <c r="D196" s="1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19"/>
      <c r="C197" s="20"/>
      <c r="D197" s="1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19"/>
      <c r="C198" s="20"/>
      <c r="D198" s="1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19"/>
      <c r="C199" s="20"/>
      <c r="D199" s="1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19"/>
      <c r="C200" s="20"/>
      <c r="D200" s="1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19"/>
      <c r="C201" s="20"/>
      <c r="D201" s="1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19"/>
      <c r="C202" s="20"/>
      <c r="D202" s="1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19"/>
      <c r="C203" s="20"/>
      <c r="D203" s="1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19"/>
      <c r="C204" s="20"/>
      <c r="D204" s="1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19"/>
      <c r="C205" s="20"/>
      <c r="D205" s="1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19"/>
      <c r="C206" s="20"/>
      <c r="D206" s="1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19"/>
      <c r="C207" s="20"/>
      <c r="D207" s="1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19"/>
      <c r="C208" s="20"/>
      <c r="D208" s="1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19"/>
      <c r="C209" s="20"/>
      <c r="D209" s="1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19"/>
      <c r="C210" s="20"/>
      <c r="D210" s="1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19"/>
      <c r="C211" s="20"/>
      <c r="D211" s="1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19"/>
      <c r="C212" s="20"/>
      <c r="D212" s="1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19"/>
      <c r="C213" s="20"/>
      <c r="D213" s="1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19"/>
      <c r="C214" s="20"/>
      <c r="D214" s="1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19"/>
      <c r="C215" s="20"/>
      <c r="D215" s="1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19"/>
      <c r="C216" s="20"/>
      <c r="D216" s="1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19"/>
      <c r="C217" s="20"/>
      <c r="D217" s="1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19"/>
      <c r="C218" s="20"/>
      <c r="D218" s="1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19"/>
      <c r="C219" s="20"/>
      <c r="D219" s="1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19"/>
      <c r="C220" s="20"/>
      <c r="D220" s="1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19"/>
      <c r="C221" s="20"/>
      <c r="D221" s="1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19"/>
      <c r="C222" s="20"/>
      <c r="D222" s="1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19"/>
      <c r="C223" s="20"/>
      <c r="D223" s="1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19"/>
      <c r="C224" s="20"/>
      <c r="D224" s="1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19"/>
      <c r="C225" s="20"/>
      <c r="D225" s="1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19"/>
      <c r="C226" s="20"/>
      <c r="D226" s="1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19"/>
      <c r="C227" s="20"/>
      <c r="D227" s="1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19"/>
      <c r="C228" s="20"/>
      <c r="D228" s="1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19"/>
      <c r="C229" s="20"/>
      <c r="D229" s="1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19"/>
      <c r="C230" s="20"/>
      <c r="D230" s="1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19"/>
      <c r="C231" s="20"/>
      <c r="D231" s="1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19"/>
      <c r="C232" s="20"/>
      <c r="D232" s="1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19"/>
      <c r="C233" s="20"/>
      <c r="D233" s="1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19"/>
      <c r="C234" s="20"/>
      <c r="D234" s="1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19"/>
      <c r="C235" s="20"/>
      <c r="D235" s="1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19"/>
      <c r="C236" s="20"/>
      <c r="D236" s="1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19"/>
      <c r="C237" s="20"/>
      <c r="D237" s="1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19"/>
      <c r="C238" s="20"/>
      <c r="D238" s="1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19"/>
      <c r="C239" s="20"/>
      <c r="D239" s="1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19"/>
      <c r="C240" s="20"/>
      <c r="D240" s="1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</sheetData>
  <mergeCells count="5">
    <mergeCell ref="A2:H2"/>
    <mergeCell ref="B16:D16"/>
    <mergeCell ref="C38:F38"/>
    <mergeCell ref="D13:E13"/>
    <mergeCell ref="A14:B14"/>
  </mergeCells>
  <hyperlinks>
    <hyperlink ref="D11" r:id="rId1" xr:uid="{00000000-0004-0000-0000-000000000000}"/>
  </hyperlinks>
  <pageMargins left="0.7" right="0.7" top="0.75" bottom="0.75" header="0.3" footer="0.3"/>
  <pageSetup paperSize="9" scale="5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2022-12-20T01:30:14Z</cp:lastPrinted>
  <dcterms:created xsi:type="dcterms:W3CDTF">2015-07-21T01:54:00Z</dcterms:created>
  <dcterms:modified xsi:type="dcterms:W3CDTF">2022-12-23T06:36:14Z</dcterms:modified>
</cp:coreProperties>
</file>