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5D3F0B9C-E1A1-4AEB-B44C-A92405B208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K18" i="1"/>
  <c r="K19" i="1"/>
  <c r="K20" i="1"/>
  <c r="H18" i="1"/>
  <c r="H19" i="1"/>
  <c r="H20" i="1"/>
  <c r="H17" i="1"/>
  <c r="K17" i="1"/>
  <c r="H22" i="1" l="1"/>
  <c r="H23" i="1" s="1"/>
  <c r="H24" i="1" s="1"/>
</calcChain>
</file>

<file path=xl/sharedStrings.xml><?xml version="1.0" encoding="utf-8"?>
<sst xmlns="http://schemas.openxmlformats.org/spreadsheetml/2006/main" count="72" uniqueCount="58">
  <si>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</si>
  <si>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</si>
  <si>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</si>
  <si>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</si>
  <si>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</si>
  <si>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</si>
  <si>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</si>
  <si>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</si>
  <si>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</si>
  <si>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</si>
  <si>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</si>
  <si>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</si>
  <si>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</si>
  <si>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</si>
  <si>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</si>
  <si>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</si>
  <si>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</si>
  <si>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</si>
  <si>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</si>
  <si>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</si>
  <si>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</si>
  <si>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</si>
  <si>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</si>
  <si>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</si>
  <si>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</si>
  <si>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</si>
  <si>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</si>
  <si>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</si>
  <si>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</si>
  <si>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</si>
  <si>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</si>
  <si>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</si>
  <si>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</si>
  <si>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</si>
  <si>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</si>
  <si>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</si>
  <si>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</si>
  <si>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</si>
  <si>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</si>
  <si>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</si>
  <si>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</si>
  <si>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ค่าส่ง</t>
  </si>
  <si>
    <t>รวม</t>
  </si>
  <si>
    <t>Purchase Request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</si>
  <si>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</si>
  <si>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ขาย</t>
  </si>
  <si>
    <t>Less time</t>
  </si>
  <si>
    <t>รวมแล้ว</t>
  </si>
  <si>
    <t>27/12/2022</t>
  </si>
  <si>
    <t>PCS</t>
  </si>
  <si>
    <t>MSH_ER_0014/2022</t>
  </si>
  <si>
    <t>Oil filter  for Mermaid Sapphire</t>
  </si>
  <si>
    <t xml:space="preserve">TTR 106-65 </t>
  </si>
  <si>
    <t>CAT OIL FILTER P/N:1R-0756</t>
  </si>
  <si>
    <t>VOLVO LUBE OIL FILTER-LONG LIFE P/N:23658092</t>
  </si>
  <si>
    <t>VOLVO LUBE OIL BY-PASS FILTER P/N:21707132</t>
  </si>
  <si>
    <t>VOLVO FUEL OIL FILTER P/N:22377272</t>
  </si>
  <si>
    <t>7-10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</si>
</sst>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0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6"/>
      <color rgb="FF00B050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rgb="FF002060"/>
      <name val="Cordia New"/>
      <family val="2"/>
    </font>
    <font>
      <sz val="11"/>
      <color theme="1"/>
      <name val="Tahoma"/>
      <family val="2"/>
    </font>
    <font>
      <sz val="11"/>
      <color rgb="FF00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43" fontId="5" fillId="0" borderId="12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3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 shrinkToFit="1"/>
    </xf>
    <xf numFmtId="0" fontId="5" fillId="0" borderId="19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43" fontId="17" fillId="0" borderId="0" xfId="1" applyFont="1" applyAlignment="1"/>
    <xf numFmtId="0" fontId="1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 wrapText="1"/>
    </xf>
    <xf numFmtId="43" fontId="5" fillId="0" borderId="16" xfId="0" applyNumberFormat="1" applyFont="1" applyBorder="1" applyAlignment="1">
      <alignment horizontal="right" vertical="center" wrapText="1" shrinkToFit="1"/>
    </xf>
    <xf numFmtId="0" fontId="1" fillId="0" borderId="0" xfId="0" applyFont="1" applyAlignment="1">
      <alignment horizontal="right" vertical="top"/>
    </xf>
    <xf numFmtId="0" fontId="18" fillId="0" borderId="0" xfId="0" applyFont="1" applyAlignment="1">
      <alignment horizontal="left" vertical="center" wrapText="1"/>
    </xf>
    <xf numFmtId="43" fontId="5" fillId="0" borderId="0" xfId="0" applyNumberFormat="1" applyFont="1" applyAlignment="1">
      <alignment vertical="top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772583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238548</xdr:colOff>
      <xdr:row>30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33</xdr:row>
      <xdr:rowOff>52917</xdr:rowOff>
    </xdr:from>
    <xdr:to>
      <xdr:col>1</xdr:col>
      <xdr:colOff>2106083</xdr:colOff>
      <xdr:row>35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6"/>
  <sheetViews>
    <sheetView tabSelected="1" zoomScale="90" zoomScaleNormal="90" workbookViewId="0">
      <selection activeCell="I8" sqref="I8"/>
    </sheetView>
  </sheetViews>
  <sheetFormatPr defaultColWidth="14.375" defaultRowHeight="15" customHeight="1" x14ac:dyDescent="0.2"/>
  <cols>
    <col min="1" max="1" width="5" customWidth="1"/>
    <col min="2" max="2" width="43.375" customWidth="1"/>
    <col min="3" max="3" width="3" customWidth="1"/>
    <col min="4" max="4" width="33" customWidth="1"/>
    <col min="5" max="5" width="5.875" customWidth="1"/>
    <col min="6" max="6" width="6.375" customWidth="1"/>
    <col min="7" max="7" width="14" customWidth="1"/>
    <col min="8" max="8" width="12.25" customWidth="1"/>
    <col min="9" max="9" width="9.125" customWidth="1"/>
    <col min="10" max="10" width="9.5" customWidth="1"/>
    <col min="11" max="11" width="10.375" customWidth="1"/>
    <col min="12" max="12" width="7.875" customWidth="1"/>
    <col min="13" max="13" width="10.25" customWidth="1"/>
    <col min="14" max="14" width="10.375" customWidth="1"/>
    <col min="15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67" t="s">
        <v>0</v>
      </c>
      <c r="B2" s="68"/>
      <c r="C2" s="68"/>
      <c r="D2" s="68"/>
      <c r="E2" s="68"/>
      <c r="F2" s="68"/>
      <c r="G2" s="68"/>
      <c r="H2" s="68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52</v>
      </c>
      <c r="E4" s="5"/>
      <c r="F4" s="5"/>
      <c r="G4" s="6" t="s">
        <v>3</v>
      </c>
      <c r="H4" s="7" t="s">
        <v>48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1" t="s">
        <v>11</v>
      </c>
      <c r="B13" s="5"/>
      <c r="C13" s="5" t="s">
        <v>2</v>
      </c>
      <c r="D13" s="75" t="s">
        <v>51</v>
      </c>
      <c r="E13" s="75"/>
      <c r="F13" s="7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74" t="s">
        <v>43</v>
      </c>
      <c r="B14" s="74"/>
      <c r="C14" s="5" t="s">
        <v>2</v>
      </c>
      <c r="D14" s="5" t="s">
        <v>50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5" t="s">
        <v>13</v>
      </c>
      <c r="B16" s="69" t="s">
        <v>14</v>
      </c>
      <c r="C16" s="70"/>
      <c r="D16" s="71"/>
      <c r="E16" s="34" t="s">
        <v>15</v>
      </c>
      <c r="F16" s="11" t="s">
        <v>16</v>
      </c>
      <c r="G16" s="49" t="s">
        <v>17</v>
      </c>
      <c r="H16" s="50" t="s">
        <v>18</v>
      </c>
      <c r="I16" s="31" t="s">
        <v>40</v>
      </c>
      <c r="J16" s="32">
        <v>0.3</v>
      </c>
      <c r="K16" s="46" t="s">
        <v>42</v>
      </c>
      <c r="L16" s="47" t="s">
        <v>41</v>
      </c>
      <c r="M16" s="55" t="s">
        <v>45</v>
      </c>
      <c r="N16" s="35"/>
      <c r="O16" s="5"/>
      <c r="P16" s="5"/>
      <c r="Q16" s="5"/>
      <c r="R16" s="5"/>
      <c r="S16" s="5"/>
      <c r="T16" s="5"/>
      <c r="U16" s="5"/>
      <c r="V16" s="5"/>
    </row>
    <row r="17" spans="1:22" ht="34.5" customHeight="1" x14ac:dyDescent="0.55000000000000004">
      <c r="A17" s="52">
        <v>1</v>
      </c>
      <c r="B17" s="65" t="s">
        <v>53</v>
      </c>
      <c r="C17" s="57"/>
      <c r="D17" s="63"/>
      <c r="E17" s="58">
        <v>12</v>
      </c>
      <c r="F17" s="59" t="s">
        <v>49</v>
      </c>
      <c r="G17" s="60">
        <v>1540</v>
      </c>
      <c r="H17" s="61">
        <f>SUM(E17*G17)</f>
        <v>18480</v>
      </c>
      <c r="I17" s="36">
        <v>1184.5</v>
      </c>
      <c r="J17" s="37">
        <f>I17*30/100</f>
        <v>355.35</v>
      </c>
      <c r="K17" s="38">
        <f>I17+J17</f>
        <v>1539.85</v>
      </c>
      <c r="L17" s="39" t="s">
        <v>47</v>
      </c>
      <c r="M17" s="40"/>
      <c r="N17" s="54"/>
      <c r="O17" s="5"/>
      <c r="P17" s="5"/>
      <c r="Q17" s="5"/>
      <c r="R17" s="5"/>
      <c r="S17" s="5"/>
      <c r="T17" s="5"/>
      <c r="U17" s="5"/>
      <c r="V17" s="5"/>
    </row>
    <row r="18" spans="1:22" ht="33" customHeight="1" x14ac:dyDescent="0.55000000000000004">
      <c r="A18" s="52">
        <v>2</v>
      </c>
      <c r="B18" s="66" t="s">
        <v>54</v>
      </c>
      <c r="C18" s="57"/>
      <c r="D18" s="63"/>
      <c r="E18" s="58">
        <v>24</v>
      </c>
      <c r="F18" s="59" t="s">
        <v>49</v>
      </c>
      <c r="G18" s="60">
        <v>1295</v>
      </c>
      <c r="H18" s="61">
        <f t="shared" ref="H18:H20" si="0">SUM(E18*G18)</f>
        <v>31080</v>
      </c>
      <c r="I18" s="36">
        <v>996.5</v>
      </c>
      <c r="J18" s="37">
        <f>I18*30/100</f>
        <v>298.95</v>
      </c>
      <c r="K18" s="38">
        <f t="shared" ref="K18:K20" si="1">I18+J18</f>
        <v>1295.45</v>
      </c>
      <c r="L18" s="39" t="s">
        <v>47</v>
      </c>
      <c r="M18" s="40"/>
      <c r="N18" s="54"/>
      <c r="O18" s="5"/>
      <c r="P18" s="5"/>
      <c r="Q18" s="5"/>
      <c r="R18" s="5"/>
      <c r="S18" s="5"/>
      <c r="T18" s="5"/>
      <c r="U18" s="5"/>
      <c r="V18" s="5"/>
    </row>
    <row r="19" spans="1:22" ht="33" customHeight="1" x14ac:dyDescent="0.55000000000000004">
      <c r="A19" s="52">
        <v>3</v>
      </c>
      <c r="B19" s="66" t="s">
        <v>55</v>
      </c>
      <c r="C19" s="57"/>
      <c r="D19" s="63"/>
      <c r="E19" s="58">
        <v>12</v>
      </c>
      <c r="F19" s="59" t="s">
        <v>49</v>
      </c>
      <c r="G19" s="60">
        <v>1295</v>
      </c>
      <c r="H19" s="61">
        <f t="shared" si="0"/>
        <v>15540</v>
      </c>
      <c r="I19" s="36">
        <v>996.5</v>
      </c>
      <c r="J19" s="37">
        <f>I19*30/100</f>
        <v>298.95</v>
      </c>
      <c r="K19" s="38">
        <f t="shared" si="1"/>
        <v>1295.45</v>
      </c>
      <c r="L19" s="39" t="s">
        <v>47</v>
      </c>
      <c r="M19" s="40"/>
      <c r="N19" s="54"/>
      <c r="O19" s="5"/>
      <c r="P19" s="5"/>
      <c r="Q19" s="5"/>
      <c r="R19" s="5"/>
      <c r="S19" s="5"/>
      <c r="T19" s="5"/>
      <c r="U19" s="5"/>
      <c r="V19" s="5"/>
    </row>
    <row r="20" spans="1:22" ht="36" customHeight="1" x14ac:dyDescent="0.55000000000000004">
      <c r="A20" s="52">
        <v>4</v>
      </c>
      <c r="B20" s="56" t="s">
        <v>56</v>
      </c>
      <c r="C20" s="57"/>
      <c r="D20" s="63"/>
      <c r="E20" s="58">
        <v>12</v>
      </c>
      <c r="F20" s="59" t="s">
        <v>49</v>
      </c>
      <c r="G20" s="60">
        <v>5305</v>
      </c>
      <c r="H20" s="61">
        <f t="shared" si="0"/>
        <v>63660</v>
      </c>
      <c r="I20" s="36">
        <v>4081</v>
      </c>
      <c r="J20" s="37">
        <f>I20*30/100</f>
        <v>1224.3</v>
      </c>
      <c r="K20" s="38">
        <f t="shared" si="1"/>
        <v>5305.3</v>
      </c>
      <c r="L20" s="39" t="s">
        <v>47</v>
      </c>
      <c r="M20" s="40"/>
      <c r="N20" s="54"/>
      <c r="O20" s="5"/>
      <c r="P20" s="5"/>
      <c r="Q20" s="5"/>
      <c r="R20" s="5"/>
      <c r="S20" s="5"/>
      <c r="T20" s="5"/>
      <c r="U20" s="5"/>
      <c r="V20" s="5"/>
    </row>
    <row r="21" spans="1:22" ht="33" customHeight="1" x14ac:dyDescent="0.55000000000000004">
      <c r="A21" s="44"/>
      <c r="B21" s="48"/>
      <c r="C21" s="13"/>
      <c r="D21" s="42"/>
      <c r="E21" s="43"/>
      <c r="F21" s="12"/>
      <c r="G21" s="33"/>
      <c r="H21" s="51"/>
      <c r="I21" s="1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" customHeight="1" x14ac:dyDescent="0.2">
      <c r="A22" s="27"/>
      <c r="B22" s="23" t="s">
        <v>19</v>
      </c>
      <c r="C22" s="24" t="s">
        <v>20</v>
      </c>
      <c r="D22" s="35"/>
      <c r="E22" s="5"/>
      <c r="F22" s="5"/>
      <c r="G22" s="14" t="s">
        <v>21</v>
      </c>
      <c r="H22" s="14">
        <f>SUM(H17:H21)</f>
        <v>128760</v>
      </c>
      <c r="I22" s="5"/>
      <c r="J22" s="5"/>
      <c r="K22" s="5"/>
      <c r="L22" s="35"/>
      <c r="M22" s="35"/>
      <c r="N22" s="5"/>
      <c r="O22" s="5"/>
      <c r="P22" s="5"/>
      <c r="Q22" s="5"/>
      <c r="R22" s="5"/>
      <c r="S22" s="5"/>
      <c r="T22" s="5"/>
      <c r="U22" s="5"/>
      <c r="V22" s="5"/>
    </row>
    <row r="23" spans="1:22" ht="21" customHeight="1" x14ac:dyDescent="0.2">
      <c r="A23" s="5"/>
      <c r="B23" s="62" t="s">
        <v>46</v>
      </c>
      <c r="C23" s="24" t="s">
        <v>20</v>
      </c>
      <c r="D23" s="35" t="s">
        <v>57</v>
      </c>
      <c r="E23" s="15"/>
      <c r="F23" s="15"/>
      <c r="G23" s="16" t="s">
        <v>22</v>
      </c>
      <c r="H23" s="16">
        <f>ROUND(H22*7/100,2)</f>
        <v>9013.2000000000007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thickBot="1" x14ac:dyDescent="0.25">
      <c r="A24" s="5"/>
      <c r="B24" s="23" t="s">
        <v>23</v>
      </c>
      <c r="C24" s="35" t="s">
        <v>2</v>
      </c>
      <c r="D24" s="17" t="s">
        <v>24</v>
      </c>
      <c r="E24" s="5"/>
      <c r="F24" s="5"/>
      <c r="G24" s="18" t="s">
        <v>25</v>
      </c>
      <c r="H24" s="18">
        <f>SUM(H22:H23)</f>
        <v>137773.20000000001</v>
      </c>
      <c r="I24" s="5"/>
      <c r="J24" s="5"/>
      <c r="K24" s="64"/>
      <c r="L24" s="5"/>
      <c r="M24" s="19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thickTop="1" x14ac:dyDescent="0.2">
      <c r="A25" s="5"/>
      <c r="B25" s="5"/>
      <c r="C25" s="17"/>
      <c r="D25" s="17"/>
      <c r="E25" s="5"/>
      <c r="F25" s="5"/>
      <c r="G25" s="19"/>
      <c r="H25" s="1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5" t="s">
        <v>26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5"/>
      <c r="B27" s="5"/>
      <c r="C27" s="5"/>
      <c r="D27" s="5"/>
      <c r="E27" s="5"/>
      <c r="F27" s="5" t="s">
        <v>27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/>
      <c r="B30" s="5"/>
      <c r="C30" s="5"/>
      <c r="D30" s="5"/>
      <c r="E30" s="5"/>
      <c r="F30" s="5" t="s">
        <v>29</v>
      </c>
      <c r="G30" s="5" t="s">
        <v>30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5"/>
      <c r="B31" s="5"/>
      <c r="C31" s="5"/>
      <c r="D31" s="5"/>
      <c r="E31" s="5"/>
      <c r="F31" s="5"/>
      <c r="G31" s="5" t="s">
        <v>31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5"/>
      <c r="B32" s="5"/>
      <c r="C32" s="5"/>
      <c r="D32" s="5"/>
      <c r="E32" s="5"/>
      <c r="F32" s="5"/>
      <c r="G32" s="6" t="s">
        <v>32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thickBot="1" x14ac:dyDescent="0.25">
      <c r="A33" s="5"/>
      <c r="B33" s="22"/>
      <c r="C33" s="22"/>
      <c r="D33" s="22"/>
      <c r="E33" s="22"/>
      <c r="F33" s="22"/>
      <c r="G33" s="22"/>
      <c r="H33" s="2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6.5" customHeight="1" x14ac:dyDescent="0.5">
      <c r="A34" s="5"/>
      <c r="B34" s="5"/>
      <c r="C34" s="72" t="s">
        <v>33</v>
      </c>
      <c r="D34" s="73"/>
      <c r="E34" s="73"/>
      <c r="F34" s="73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6.5" customHeight="1" x14ac:dyDescent="0.5">
      <c r="A35" s="5"/>
      <c r="B35" s="5"/>
      <c r="C35" s="53" t="s">
        <v>44</v>
      </c>
      <c r="D35" s="2"/>
      <c r="E35" s="2"/>
      <c r="F35" s="2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6.5" customHeight="1" x14ac:dyDescent="0.5">
      <c r="A36" s="5"/>
      <c r="B36" s="5"/>
      <c r="C36" s="2" t="s">
        <v>34</v>
      </c>
      <c r="D36" s="2"/>
      <c r="E36" s="2"/>
      <c r="F36" s="2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21" customHeight="1" x14ac:dyDescent="0.5">
      <c r="A37" s="2"/>
      <c r="B37" s="20"/>
      <c r="C37" s="21"/>
      <c r="D37" s="2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1" customHeight="1" x14ac:dyDescent="0.5">
      <c r="A38" s="2"/>
      <c r="B38" s="20"/>
      <c r="C38" s="21"/>
      <c r="D38" s="2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1" customHeight="1" x14ac:dyDescent="0.5">
      <c r="A39" s="2"/>
      <c r="B39" s="20"/>
      <c r="C39" s="21"/>
      <c r="D39" s="2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2"/>
      <c r="B40" s="20"/>
      <c r="C40" s="21"/>
      <c r="D40" s="2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2"/>
      <c r="B41" s="20"/>
      <c r="C41" s="21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20"/>
      <c r="C42" s="21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20"/>
      <c r="C43" s="21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20"/>
      <c r="C44" s="21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</sheetData>
  <mergeCells count="5">
    <mergeCell ref="A2:H2"/>
    <mergeCell ref="B16:D16"/>
    <mergeCell ref="C34:F34"/>
    <mergeCell ref="A14:B14"/>
    <mergeCell ref="D13:F13"/>
  </mergeCells>
  <hyperlinks>
    <hyperlink ref="D11" r:id="rId1" xr:uid="{00000000-0004-0000-0000-000000000000}"/>
  </hyperlinks>
  <pageMargins left="0.7" right="0.7" top="0.75" bottom="0.75" header="0.3" footer="0.3"/>
  <pageSetup paperSize="9" scale="51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2022-12-27T10:58:31Z</cp:lastPrinted>
  <dcterms:created xsi:type="dcterms:W3CDTF">2015-07-21T01:54:00Z</dcterms:created>
  <dcterms:modified xsi:type="dcterms:W3CDTF">2022-12-27T10:58:37Z</dcterms:modified>
</cp:coreProperties>
</file>