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8C805FE7-6F60-4291-A67B-0B6F39828A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17" i="1"/>
  <c r="J17" i="1"/>
  <c r="K17" i="1" s="1"/>
  <c r="M17" i="1" s="1"/>
  <c r="J20" i="1"/>
  <c r="K20" i="1" s="1"/>
  <c r="J19" i="1"/>
  <c r="K19" i="1" s="1"/>
  <c r="J18" i="1"/>
  <c r="K18" i="1" s="1"/>
  <c r="H23" i="1" l="1"/>
  <c r="H24" i="1" l="1"/>
</calcChain>
</file>

<file path=xl/sharedStrings.xml><?xml version="1.0" encoding="utf-8"?>
<sst xmlns="http://schemas.openxmlformats.org/spreadsheetml/2006/main" count="59" uniqueCount="54">
  <si>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</si>
  <si>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</si>
  <si>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</si>
  <si>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</si>
  <si>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</si>
  <si>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</si>
  <si>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</si>
  <si>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</si>
  <si>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</si>
  <si>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</si>
  <si>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</si>
  <si>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</si>
  <si>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</si>
  <si>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</si>
  <si>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</si>
  <si>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</si>
  <si>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</si>
  <si>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</si>
  <si>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</si>
  <si>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</si>
  <si>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</si>
  <si>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</si>
  <si>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</si>
  <si>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</si>
  <si>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</si>
  <si>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</si>
  <si>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</si>
  <si>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</si>
  <si>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</si>
  <si>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</si>
  <si>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</si>
  <si>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</si>
  <si>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</si>
  <si>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</si>
  <si>
    <t>KS Sea Port Company Limited</t>
  </si>
  <si>
    <t>Tax ID. 0905559002358 Branch No. 00002</t>
  </si>
  <si>
    <t xml:space="preserve">3770 Sukhumwit Road, Bang Na Tai, Bang Na, </t>
  </si>
  <si>
    <t>Bangkok 10260</t>
  </si>
  <si>
    <t>สหัส ลิ้มประเสริฐ (Technical Manager)</t>
  </si>
  <si>
    <t>sahasl@ksseaport.com</t>
  </si>
  <si>
    <t>0644695525</t>
  </si>
  <si>
    <t>เครดิต 30วัน หลังจากส่งมอบสินค้าแล้วเสร็จ</t>
  </si>
  <si>
    <t>รวม</t>
  </si>
  <si>
    <t xml:space="preserve">ค่าขนส่ง </t>
  </si>
  <si>
    <t>ARISTA 2</t>
  </si>
  <si>
    <t>set</t>
  </si>
  <si>
    <t>27/12/2022</t>
  </si>
  <si>
    <t xml:space="preserve">Positive Displacement Flow Meter with Mechinal Register Counter, Strainer &amp; Air Eliminator </t>
  </si>
  <si>
    <t>Volume /Rev: 5.102L</t>
  </si>
  <si>
    <t>Max.Pressure : 10 Bar</t>
  </si>
  <si>
    <t>Less time 10-15 Working days.</t>
  </si>
  <si>
    <t xml:space="preserve">TTR 107-65 </t>
  </si>
  <si>
    <t>Flow Range : 170-1700L/Min</t>
  </si>
  <si>
    <t>Flow meter model:M-100H-1 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</si>
</sst>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1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00B050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  <font>
      <sz val="16"/>
      <color rgb="FFFF0000"/>
      <name val="Cordia New"/>
      <family val="2"/>
    </font>
    <font>
      <sz val="16"/>
      <color theme="4" tint="-0.249977111117893"/>
      <name val="Cordia New"/>
      <family val="2"/>
    </font>
    <font>
      <b/>
      <sz val="16"/>
      <color rgb="FFFF0000"/>
      <name val="Cordia New"/>
      <family val="2"/>
    </font>
    <font>
      <b/>
      <sz val="16"/>
      <color theme="1"/>
      <name val="Cordia New"/>
      <family val="2"/>
    </font>
    <font>
      <sz val="1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9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3" xfId="0" applyNumberFormat="1" applyFont="1" applyBorder="1"/>
    <xf numFmtId="43" fontId="5" fillId="0" borderId="0" xfId="0" applyNumberFormat="1" applyFo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167" fontId="12" fillId="0" borderId="0" xfId="0" applyNumberFormat="1" applyFont="1"/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1" fillId="0" borderId="0" xfId="0" applyFont="1"/>
    <xf numFmtId="0" fontId="14" fillId="0" borderId="0" xfId="0" applyFont="1" applyAlignment="1">
      <alignment horizontal="left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6" fontId="5" fillId="0" borderId="0" xfId="0" applyNumberFormat="1" applyFont="1"/>
    <xf numFmtId="0" fontId="11" fillId="0" borderId="11" xfId="0" applyFont="1" applyBorder="1" applyAlignment="1">
      <alignment wrapText="1"/>
    </xf>
    <xf numFmtId="0" fontId="11" fillId="0" borderId="0" xfId="0" applyFont="1" applyAlignment="1">
      <alignment wrapText="1"/>
    </xf>
    <xf numFmtId="164" fontId="16" fillId="2" borderId="0" xfId="1" applyFont="1" applyFill="1" applyAlignment="1">
      <alignment horizontal="center"/>
    </xf>
    <xf numFmtId="0" fontId="18" fillId="0" borderId="3" xfId="0" applyFont="1" applyBorder="1" applyAlignment="1">
      <alignment horizontal="center"/>
    </xf>
    <xf numFmtId="0" fontId="8" fillId="0" borderId="17" xfId="0" applyFont="1" applyBorder="1"/>
    <xf numFmtId="0" fontId="19" fillId="0" borderId="3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43" fontId="17" fillId="2" borderId="0" xfId="0" applyNumberFormat="1" applyFont="1" applyFill="1" applyAlignment="1">
      <alignment horizontal="center"/>
    </xf>
    <xf numFmtId="0" fontId="20" fillId="0" borderId="16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4" fontId="20" fillId="0" borderId="3" xfId="1" applyFont="1" applyBorder="1" applyAlignment="1">
      <alignment horizontal="right" vertical="center" wrapText="1"/>
    </xf>
    <xf numFmtId="166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13" xfId="0" applyFont="1" applyBorder="1" applyAlignment="1">
      <alignment horizontal="center" vertical="top"/>
    </xf>
    <xf numFmtId="0" fontId="8" fillId="0" borderId="14" xfId="0" applyFont="1" applyBorder="1"/>
    <xf numFmtId="0" fontId="8" fillId="0" borderId="15" xfId="0" applyFont="1" applyBorder="1"/>
    <xf numFmtId="0" fontId="11" fillId="0" borderId="0" xfId="0" applyFont="1"/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775390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241355</xdr:colOff>
      <xdr:row>31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34</xdr:row>
      <xdr:rowOff>52916</xdr:rowOff>
    </xdr:from>
    <xdr:to>
      <xdr:col>3</xdr:col>
      <xdr:colOff>58372</xdr:colOff>
      <xdr:row>36</xdr:row>
      <xdr:rowOff>158748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7"/>
  <sheetViews>
    <sheetView tabSelected="1" view="pageBreakPreview" zoomScale="98" zoomScaleNormal="90" zoomScaleSheetLayoutView="98" workbookViewId="0">
      <selection activeCell="D17" sqref="D17"/>
    </sheetView>
  </sheetViews>
  <sheetFormatPr defaultColWidth="14.375" defaultRowHeight="15" customHeight="1" x14ac:dyDescent="0.2"/>
  <cols>
    <col min="1" max="1" width="5" customWidth="1"/>
    <col min="2" max="2" width="29.75" customWidth="1"/>
    <col min="3" max="3" width="3" customWidth="1"/>
    <col min="4" max="4" width="38.5" customWidth="1"/>
    <col min="5" max="5" width="5.5" customWidth="1"/>
    <col min="6" max="6" width="6.125" customWidth="1"/>
    <col min="7" max="7" width="14" customWidth="1"/>
    <col min="8" max="8" width="17" customWidth="1"/>
    <col min="9" max="9" width="11.25" customWidth="1"/>
    <col min="10" max="10" width="11.125" customWidth="1"/>
    <col min="11" max="11" width="8.5" customWidth="1"/>
    <col min="12" max="12" width="10.75" customWidth="1"/>
    <col min="13" max="13" width="11.625" customWidth="1"/>
    <col min="14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1" t="s">
        <v>0</v>
      </c>
      <c r="B2" s="72"/>
      <c r="C2" s="72"/>
      <c r="D2" s="72"/>
      <c r="E2" s="72"/>
      <c r="F2" s="72"/>
      <c r="G2" s="72"/>
      <c r="H2" s="7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7" t="s">
        <v>51</v>
      </c>
      <c r="E4" s="5"/>
      <c r="F4" s="5"/>
      <c r="G4" s="6" t="s">
        <v>3</v>
      </c>
      <c r="H4" s="7" t="s">
        <v>46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34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8" t="s">
        <v>35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9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0" t="s">
        <v>37</v>
      </c>
      <c r="E8" s="5"/>
      <c r="F8" s="5"/>
      <c r="G8" s="11"/>
      <c r="H8" s="5"/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0"/>
      <c r="E9" s="5"/>
      <c r="F9" s="5"/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3" t="s">
        <v>39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4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5" t="s">
        <v>44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48" t="s">
        <v>10</v>
      </c>
      <c r="B16" s="73" t="s">
        <v>11</v>
      </c>
      <c r="C16" s="74"/>
      <c r="D16" s="75"/>
      <c r="E16" s="49" t="s">
        <v>12</v>
      </c>
      <c r="F16" s="15" t="s">
        <v>13</v>
      </c>
      <c r="G16" s="16" t="s">
        <v>14</v>
      </c>
      <c r="H16" s="17" t="s">
        <v>15</v>
      </c>
      <c r="I16" s="41" t="s">
        <v>31</v>
      </c>
      <c r="J16" s="42">
        <v>0.5</v>
      </c>
      <c r="K16" s="41" t="s">
        <v>42</v>
      </c>
      <c r="L16" s="45" t="s">
        <v>43</v>
      </c>
      <c r="M16" s="60" t="s">
        <v>30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9.75" customHeight="1" x14ac:dyDescent="0.55000000000000004">
      <c r="A17" s="69">
        <v>1</v>
      </c>
      <c r="B17" s="63" t="s">
        <v>53</v>
      </c>
      <c r="C17" s="64"/>
      <c r="D17" s="62" t="s">
        <v>47</v>
      </c>
      <c r="E17" s="65">
        <v>1</v>
      </c>
      <c r="F17" s="66" t="s">
        <v>45</v>
      </c>
      <c r="G17" s="67">
        <v>211085</v>
      </c>
      <c r="H17" s="68">
        <f>E17*G17</f>
        <v>211085</v>
      </c>
      <c r="I17" s="50">
        <v>139723</v>
      </c>
      <c r="J17" s="36">
        <f>I17*50%</f>
        <v>69861.5</v>
      </c>
      <c r="K17" s="38">
        <f>I17+J17</f>
        <v>209584.5</v>
      </c>
      <c r="L17" s="56">
        <v>1500</v>
      </c>
      <c r="M17" s="61">
        <f>K17+L17</f>
        <v>211084.5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4.5" customHeight="1" x14ac:dyDescent="0.55000000000000004">
      <c r="A18" s="39"/>
      <c r="B18" s="54"/>
      <c r="C18" s="55"/>
      <c r="D18" s="58" t="s">
        <v>52</v>
      </c>
      <c r="E18" s="39"/>
      <c r="F18" s="40"/>
      <c r="G18" s="35"/>
      <c r="H18" s="35"/>
      <c r="I18" s="35"/>
      <c r="J18" s="36">
        <f>I18*30%</f>
        <v>0</v>
      </c>
      <c r="K18" s="38">
        <f>I18+J18</f>
        <v>0</v>
      </c>
      <c r="L18" s="44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6" customHeight="1" x14ac:dyDescent="0.55000000000000004">
      <c r="A19" s="39"/>
      <c r="B19" s="51"/>
      <c r="C19" s="52"/>
      <c r="D19" s="70" t="s">
        <v>48</v>
      </c>
      <c r="E19" s="57"/>
      <c r="F19" s="57"/>
      <c r="G19" s="35"/>
      <c r="H19" s="35"/>
      <c r="I19" s="53"/>
      <c r="J19" s="36">
        <f>I19*30%</f>
        <v>0</v>
      </c>
      <c r="K19" s="38">
        <f>I19+J19</f>
        <v>0</v>
      </c>
      <c r="L19" s="44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6" customHeight="1" x14ac:dyDescent="0.55000000000000004">
      <c r="A20" s="39"/>
      <c r="B20" s="51"/>
      <c r="C20" s="52"/>
      <c r="D20" s="70" t="s">
        <v>49</v>
      </c>
      <c r="E20" s="59"/>
      <c r="F20" s="59"/>
      <c r="G20" s="35"/>
      <c r="H20" s="35"/>
      <c r="I20" s="53"/>
      <c r="J20" s="36">
        <f>I20*30%</f>
        <v>0</v>
      </c>
      <c r="K20" s="38">
        <f>I20+J20</f>
        <v>0</v>
      </c>
      <c r="L20" s="44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55000000000000004">
      <c r="A21" s="18"/>
      <c r="B21" s="19"/>
      <c r="C21" s="20"/>
      <c r="D21" s="21"/>
      <c r="E21" s="18"/>
      <c r="F21" s="18"/>
      <c r="G21" s="18"/>
      <c r="H21" s="18"/>
      <c r="I21" s="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22"/>
      <c r="B22" s="33" t="s">
        <v>16</v>
      </c>
      <c r="C22" s="34" t="s">
        <v>17</v>
      </c>
      <c r="D22" s="34" t="s">
        <v>50</v>
      </c>
      <c r="E22" s="5"/>
      <c r="F22" s="5"/>
      <c r="G22" s="23" t="s">
        <v>18</v>
      </c>
      <c r="H22" s="23">
        <f>SUM(H17:H21)</f>
        <v>211085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34"/>
      <c r="C23" s="34"/>
      <c r="D23" s="34"/>
      <c r="E23" s="24"/>
      <c r="F23" s="24"/>
      <c r="G23" s="25" t="s">
        <v>19</v>
      </c>
      <c r="H23" s="25">
        <f>ROUND(H22*7/100,2)</f>
        <v>14775.95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3" t="s">
        <v>20</v>
      </c>
      <c r="C24" s="34"/>
      <c r="D24" s="26" t="s">
        <v>41</v>
      </c>
      <c r="E24" s="5"/>
      <c r="F24" s="5"/>
      <c r="G24" s="27" t="s">
        <v>21</v>
      </c>
      <c r="H24" s="27">
        <f>SUM(H22:H23)</f>
        <v>225860.95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5"/>
      <c r="C25" s="26"/>
      <c r="D25" s="26"/>
      <c r="E25" s="5"/>
      <c r="F25" s="5"/>
      <c r="G25" s="28"/>
      <c r="H25" s="2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6"/>
      <c r="D26" s="26"/>
      <c r="E26" s="5"/>
      <c r="F26" s="5"/>
      <c r="G26" s="28"/>
      <c r="H26" s="2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 t="s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 t="s">
        <v>23</v>
      </c>
      <c r="G28" s="5" t="s">
        <v>24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25</v>
      </c>
      <c r="G31" s="5" t="s">
        <v>26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6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thickBot="1" x14ac:dyDescent="0.25">
      <c r="A34" s="5"/>
      <c r="B34" s="32"/>
      <c r="C34" s="32"/>
      <c r="D34" s="32"/>
      <c r="E34" s="32"/>
      <c r="F34" s="32"/>
      <c r="G34" s="32"/>
      <c r="H34" s="3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.75" customHeight="1" x14ac:dyDescent="0.55000000000000004">
      <c r="A35" s="5"/>
      <c r="B35" s="5"/>
      <c r="C35" s="76" t="s">
        <v>29</v>
      </c>
      <c r="D35" s="77"/>
      <c r="E35" s="77"/>
      <c r="F35" s="77"/>
      <c r="G35" s="4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3.25" customHeight="1" x14ac:dyDescent="0.55000000000000004">
      <c r="A36" s="5"/>
      <c r="B36" s="5"/>
      <c r="C36" s="47" t="s">
        <v>32</v>
      </c>
      <c r="D36" s="46"/>
      <c r="E36" s="46"/>
      <c r="F36" s="46"/>
      <c r="G36" s="4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3.25" customHeight="1" x14ac:dyDescent="0.55000000000000004">
      <c r="A37" s="5"/>
      <c r="B37" s="5"/>
      <c r="C37" s="46" t="s">
        <v>33</v>
      </c>
      <c r="D37" s="46"/>
      <c r="E37" s="46"/>
      <c r="F37" s="46"/>
      <c r="G37" s="4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5">
      <c r="A38" s="29"/>
      <c r="B38" s="30"/>
      <c r="C38" s="31"/>
      <c r="D38" s="3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29"/>
      <c r="B39" s="30"/>
      <c r="C39" s="31"/>
      <c r="D39" s="3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9"/>
      <c r="B40" s="30"/>
      <c r="C40" s="31"/>
      <c r="D40" s="3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9"/>
      <c r="B41" s="30"/>
      <c r="C41" s="31"/>
      <c r="D41" s="3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9"/>
      <c r="B42" s="30"/>
      <c r="C42" s="31"/>
      <c r="D42" s="3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9"/>
      <c r="B43" s="30"/>
      <c r="C43" s="31"/>
      <c r="D43" s="3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9"/>
      <c r="B44" s="30"/>
      <c r="C44" s="31"/>
      <c r="D44" s="3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9"/>
      <c r="B45" s="30"/>
      <c r="C45" s="31"/>
      <c r="D45" s="3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9"/>
      <c r="B46" s="30"/>
      <c r="C46" s="31"/>
      <c r="D46" s="3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9"/>
      <c r="B47" s="30"/>
      <c r="C47" s="31"/>
      <c r="D47" s="3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9"/>
      <c r="B48" s="30"/>
      <c r="C48" s="31"/>
      <c r="D48" s="3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9"/>
      <c r="B49" s="30"/>
      <c r="C49" s="31"/>
      <c r="D49" s="3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9"/>
      <c r="B50" s="30"/>
      <c r="C50" s="31"/>
      <c r="D50" s="3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9"/>
      <c r="B51" s="30"/>
      <c r="C51" s="31"/>
      <c r="D51" s="3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9"/>
      <c r="B52" s="30"/>
      <c r="C52" s="31"/>
      <c r="D52" s="3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9"/>
      <c r="B53" s="30"/>
      <c r="C53" s="31"/>
      <c r="D53" s="3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9"/>
      <c r="B54" s="30"/>
      <c r="C54" s="31"/>
      <c r="D54" s="3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9"/>
      <c r="B55" s="30"/>
      <c r="C55" s="31"/>
      <c r="D55" s="3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9"/>
      <c r="B56" s="30"/>
      <c r="C56" s="31"/>
      <c r="D56" s="3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9"/>
      <c r="B57" s="30"/>
      <c r="C57" s="31"/>
      <c r="D57" s="3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9"/>
      <c r="B58" s="30"/>
      <c r="C58" s="31"/>
      <c r="D58" s="3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9"/>
      <c r="B59" s="30"/>
      <c r="C59" s="31"/>
      <c r="D59" s="3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9"/>
      <c r="B60" s="30"/>
      <c r="C60" s="31"/>
      <c r="D60" s="3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9"/>
      <c r="B61" s="30"/>
      <c r="C61" s="31"/>
      <c r="D61" s="3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9"/>
      <c r="B62" s="30"/>
      <c r="C62" s="31"/>
      <c r="D62" s="3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9"/>
      <c r="B63" s="30"/>
      <c r="C63" s="31"/>
      <c r="D63" s="3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9"/>
      <c r="B64" s="30"/>
      <c r="C64" s="31"/>
      <c r="D64" s="3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9"/>
      <c r="B65" s="30"/>
      <c r="C65" s="31"/>
      <c r="D65" s="3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9"/>
      <c r="B66" s="30"/>
      <c r="C66" s="31"/>
      <c r="D66" s="3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9"/>
      <c r="B67" s="30"/>
      <c r="C67" s="31"/>
      <c r="D67" s="3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9"/>
      <c r="B68" s="30"/>
      <c r="C68" s="31"/>
      <c r="D68" s="3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9"/>
      <c r="B69" s="30"/>
      <c r="C69" s="31"/>
      <c r="D69" s="3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9"/>
      <c r="B70" s="30"/>
      <c r="C70" s="31"/>
      <c r="D70" s="3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9"/>
      <c r="B71" s="30"/>
      <c r="C71" s="31"/>
      <c r="D71" s="3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9"/>
      <c r="B72" s="30"/>
      <c r="C72" s="31"/>
      <c r="D72" s="3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9"/>
      <c r="B73" s="30"/>
      <c r="C73" s="31"/>
      <c r="D73" s="3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9"/>
      <c r="B74" s="30"/>
      <c r="C74" s="31"/>
      <c r="D74" s="3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9"/>
      <c r="B75" s="30"/>
      <c r="C75" s="31"/>
      <c r="D75" s="3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9"/>
      <c r="B76" s="30"/>
      <c r="C76" s="31"/>
      <c r="D76" s="3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9"/>
      <c r="B77" s="30"/>
      <c r="C77" s="31"/>
      <c r="D77" s="3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9"/>
      <c r="B78" s="30"/>
      <c r="C78" s="31"/>
      <c r="D78" s="3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9"/>
      <c r="B79" s="30"/>
      <c r="C79" s="31"/>
      <c r="D79" s="3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9"/>
      <c r="B80" s="30"/>
      <c r="C80" s="31"/>
      <c r="D80" s="3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9"/>
      <c r="B81" s="30"/>
      <c r="C81" s="31"/>
      <c r="D81" s="3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9"/>
      <c r="B82" s="30"/>
      <c r="C82" s="31"/>
      <c r="D82" s="3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9"/>
      <c r="B83" s="30"/>
      <c r="C83" s="31"/>
      <c r="D83" s="3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9"/>
      <c r="B84" s="30"/>
      <c r="C84" s="31"/>
      <c r="D84" s="3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9"/>
      <c r="B85" s="30"/>
      <c r="C85" s="31"/>
      <c r="D85" s="3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9"/>
      <c r="B86" s="30"/>
      <c r="C86" s="31"/>
      <c r="D86" s="3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9"/>
      <c r="B87" s="30"/>
      <c r="C87" s="31"/>
      <c r="D87" s="3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9"/>
      <c r="B88" s="30"/>
      <c r="C88" s="31"/>
      <c r="D88" s="3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9"/>
      <c r="B89" s="30"/>
      <c r="C89" s="31"/>
      <c r="D89" s="3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9"/>
      <c r="B90" s="30"/>
      <c r="C90" s="31"/>
      <c r="D90" s="3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9"/>
      <c r="B91" s="30"/>
      <c r="C91" s="31"/>
      <c r="D91" s="3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9"/>
      <c r="B92" s="30"/>
      <c r="C92" s="31"/>
      <c r="D92" s="3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9"/>
      <c r="B93" s="30"/>
      <c r="C93" s="31"/>
      <c r="D93" s="3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9"/>
      <c r="B94" s="30"/>
      <c r="C94" s="31"/>
      <c r="D94" s="3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9"/>
      <c r="B95" s="30"/>
      <c r="C95" s="31"/>
      <c r="D95" s="3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9"/>
      <c r="B96" s="30"/>
      <c r="C96" s="31"/>
      <c r="D96" s="3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9"/>
      <c r="B97" s="30"/>
      <c r="C97" s="31"/>
      <c r="D97" s="3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9"/>
      <c r="B98" s="30"/>
      <c r="C98" s="31"/>
      <c r="D98" s="3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9"/>
      <c r="B99" s="30"/>
      <c r="C99" s="31"/>
      <c r="D99" s="3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9"/>
      <c r="B100" s="30"/>
      <c r="C100" s="31"/>
      <c r="D100" s="3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9"/>
      <c r="B101" s="30"/>
      <c r="C101" s="31"/>
      <c r="D101" s="3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9"/>
      <c r="B102" s="30"/>
      <c r="C102" s="31"/>
      <c r="D102" s="3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9"/>
      <c r="B103" s="30"/>
      <c r="C103" s="31"/>
      <c r="D103" s="3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9"/>
      <c r="B104" s="30"/>
      <c r="C104" s="31"/>
      <c r="D104" s="3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9"/>
      <c r="B105" s="30"/>
      <c r="C105" s="31"/>
      <c r="D105" s="3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9"/>
      <c r="B106" s="30"/>
      <c r="C106" s="31"/>
      <c r="D106" s="3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9"/>
      <c r="B107" s="30"/>
      <c r="C107" s="31"/>
      <c r="D107" s="3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9"/>
      <c r="B108" s="30"/>
      <c r="C108" s="31"/>
      <c r="D108" s="3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9"/>
      <c r="B109" s="30"/>
      <c r="C109" s="31"/>
      <c r="D109" s="3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9"/>
      <c r="B110" s="30"/>
      <c r="C110" s="31"/>
      <c r="D110" s="3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9"/>
      <c r="B111" s="30"/>
      <c r="C111" s="31"/>
      <c r="D111" s="3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9"/>
      <c r="B112" s="30"/>
      <c r="C112" s="31"/>
      <c r="D112" s="3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9"/>
      <c r="B113" s="30"/>
      <c r="C113" s="31"/>
      <c r="D113" s="3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9"/>
      <c r="B114" s="30"/>
      <c r="C114" s="31"/>
      <c r="D114" s="3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9"/>
      <c r="B115" s="30"/>
      <c r="C115" s="31"/>
      <c r="D115" s="3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9"/>
      <c r="B116" s="30"/>
      <c r="C116" s="31"/>
      <c r="D116" s="3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9"/>
      <c r="B117" s="30"/>
      <c r="C117" s="31"/>
      <c r="D117" s="3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9"/>
      <c r="B118" s="30"/>
      <c r="C118" s="31"/>
      <c r="D118" s="3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9"/>
      <c r="B119" s="30"/>
      <c r="C119" s="31"/>
      <c r="D119" s="3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9"/>
      <c r="B120" s="30"/>
      <c r="C120" s="31"/>
      <c r="D120" s="3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9"/>
      <c r="B121" s="30"/>
      <c r="C121" s="31"/>
      <c r="D121" s="3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9"/>
      <c r="B122" s="30"/>
      <c r="C122" s="31"/>
      <c r="D122" s="3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9"/>
      <c r="B123" s="30"/>
      <c r="C123" s="31"/>
      <c r="D123" s="3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9"/>
      <c r="B124" s="30"/>
      <c r="C124" s="31"/>
      <c r="D124" s="3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9"/>
      <c r="B125" s="30"/>
      <c r="C125" s="31"/>
      <c r="D125" s="3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9"/>
      <c r="B126" s="30"/>
      <c r="C126" s="31"/>
      <c r="D126" s="3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9"/>
      <c r="B127" s="30"/>
      <c r="C127" s="31"/>
      <c r="D127" s="3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9"/>
      <c r="B128" s="30"/>
      <c r="C128" s="31"/>
      <c r="D128" s="3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9"/>
      <c r="B129" s="30"/>
      <c r="C129" s="31"/>
      <c r="D129" s="3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9"/>
      <c r="B130" s="30"/>
      <c r="C130" s="31"/>
      <c r="D130" s="3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9"/>
      <c r="B131" s="30"/>
      <c r="C131" s="31"/>
      <c r="D131" s="3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9"/>
      <c r="B132" s="30"/>
      <c r="C132" s="31"/>
      <c r="D132" s="3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9"/>
      <c r="B133" s="30"/>
      <c r="C133" s="31"/>
      <c r="D133" s="3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9"/>
      <c r="B134" s="30"/>
      <c r="C134" s="31"/>
      <c r="D134" s="3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9"/>
      <c r="B135" s="30"/>
      <c r="C135" s="31"/>
      <c r="D135" s="3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9"/>
      <c r="B136" s="30"/>
      <c r="C136" s="31"/>
      <c r="D136" s="3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9"/>
      <c r="B137" s="30"/>
      <c r="C137" s="31"/>
      <c r="D137" s="3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9"/>
      <c r="B138" s="30"/>
      <c r="C138" s="31"/>
      <c r="D138" s="3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9"/>
      <c r="B139" s="30"/>
      <c r="C139" s="31"/>
      <c r="D139" s="3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9"/>
      <c r="B140" s="30"/>
      <c r="C140" s="31"/>
      <c r="D140" s="3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9"/>
      <c r="B141" s="30"/>
      <c r="C141" s="31"/>
      <c r="D141" s="3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9"/>
      <c r="B142" s="30"/>
      <c r="C142" s="31"/>
      <c r="D142" s="3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9"/>
      <c r="B143" s="30"/>
      <c r="C143" s="31"/>
      <c r="D143" s="3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9"/>
      <c r="B144" s="30"/>
      <c r="C144" s="31"/>
      <c r="D144" s="3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9"/>
      <c r="B145" s="30"/>
      <c r="C145" s="31"/>
      <c r="D145" s="3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9"/>
      <c r="B146" s="30"/>
      <c r="C146" s="31"/>
      <c r="D146" s="3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9"/>
      <c r="B147" s="30"/>
      <c r="C147" s="31"/>
      <c r="D147" s="3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9"/>
      <c r="B148" s="30"/>
      <c r="C148" s="31"/>
      <c r="D148" s="3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9"/>
      <c r="B149" s="30"/>
      <c r="C149" s="31"/>
      <c r="D149" s="3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9"/>
      <c r="B150" s="30"/>
      <c r="C150" s="31"/>
      <c r="D150" s="3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9"/>
      <c r="B151" s="30"/>
      <c r="C151" s="31"/>
      <c r="D151" s="3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9"/>
      <c r="B152" s="30"/>
      <c r="C152" s="31"/>
      <c r="D152" s="3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9"/>
      <c r="B153" s="30"/>
      <c r="C153" s="31"/>
      <c r="D153" s="3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9"/>
      <c r="B154" s="30"/>
      <c r="C154" s="31"/>
      <c r="D154" s="3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9"/>
      <c r="B155" s="30"/>
      <c r="C155" s="31"/>
      <c r="D155" s="3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9"/>
      <c r="B156" s="30"/>
      <c r="C156" s="31"/>
      <c r="D156" s="3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9"/>
      <c r="B157" s="30"/>
      <c r="C157" s="31"/>
      <c r="D157" s="3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9"/>
      <c r="B158" s="30"/>
      <c r="C158" s="31"/>
      <c r="D158" s="3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9"/>
      <c r="B159" s="30"/>
      <c r="C159" s="31"/>
      <c r="D159" s="3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9"/>
      <c r="B160" s="30"/>
      <c r="C160" s="31"/>
      <c r="D160" s="3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9"/>
      <c r="B161" s="30"/>
      <c r="C161" s="31"/>
      <c r="D161" s="3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9"/>
      <c r="B162" s="30"/>
      <c r="C162" s="31"/>
      <c r="D162" s="3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9"/>
      <c r="B163" s="30"/>
      <c r="C163" s="31"/>
      <c r="D163" s="3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9"/>
      <c r="B164" s="30"/>
      <c r="C164" s="31"/>
      <c r="D164" s="3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9"/>
      <c r="B165" s="30"/>
      <c r="C165" s="31"/>
      <c r="D165" s="3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9"/>
      <c r="B166" s="30"/>
      <c r="C166" s="31"/>
      <c r="D166" s="3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9"/>
      <c r="B167" s="30"/>
      <c r="C167" s="31"/>
      <c r="D167" s="3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9"/>
      <c r="B168" s="30"/>
      <c r="C168" s="31"/>
      <c r="D168" s="3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9"/>
      <c r="B169" s="30"/>
      <c r="C169" s="31"/>
      <c r="D169" s="3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9"/>
      <c r="B170" s="30"/>
      <c r="C170" s="31"/>
      <c r="D170" s="3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9"/>
      <c r="B171" s="30"/>
      <c r="C171" s="31"/>
      <c r="D171" s="3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9"/>
      <c r="B172" s="30"/>
      <c r="C172" s="31"/>
      <c r="D172" s="3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9"/>
      <c r="B173" s="30"/>
      <c r="C173" s="31"/>
      <c r="D173" s="3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9"/>
      <c r="B174" s="30"/>
      <c r="C174" s="31"/>
      <c r="D174" s="3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9"/>
      <c r="B175" s="30"/>
      <c r="C175" s="31"/>
      <c r="D175" s="3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9"/>
      <c r="B176" s="30"/>
      <c r="C176" s="31"/>
      <c r="D176" s="3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9"/>
      <c r="B177" s="30"/>
      <c r="C177" s="31"/>
      <c r="D177" s="3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9"/>
      <c r="B178" s="30"/>
      <c r="C178" s="31"/>
      <c r="D178" s="3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9"/>
      <c r="B179" s="30"/>
      <c r="C179" s="31"/>
      <c r="D179" s="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9"/>
      <c r="B180" s="30"/>
      <c r="C180" s="31"/>
      <c r="D180" s="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9"/>
      <c r="B181" s="30"/>
      <c r="C181" s="31"/>
      <c r="D181" s="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9"/>
      <c r="B182" s="30"/>
      <c r="C182" s="31"/>
      <c r="D182" s="3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9"/>
      <c r="B183" s="30"/>
      <c r="C183" s="31"/>
      <c r="D183" s="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9"/>
      <c r="B184" s="30"/>
      <c r="C184" s="31"/>
      <c r="D184" s="3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9"/>
      <c r="B185" s="30"/>
      <c r="C185" s="31"/>
      <c r="D185" s="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9"/>
      <c r="B186" s="30"/>
      <c r="C186" s="31"/>
      <c r="D186" s="3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9"/>
      <c r="B187" s="30"/>
      <c r="C187" s="31"/>
      <c r="D187" s="3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9"/>
      <c r="B188" s="30"/>
      <c r="C188" s="31"/>
      <c r="D188" s="3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9"/>
      <c r="B189" s="30"/>
      <c r="C189" s="31"/>
      <c r="D189" s="3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9"/>
      <c r="B190" s="30"/>
      <c r="C190" s="31"/>
      <c r="D190" s="3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9"/>
      <c r="B191" s="30"/>
      <c r="C191" s="31"/>
      <c r="D191" s="3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9"/>
      <c r="B192" s="30"/>
      <c r="C192" s="31"/>
      <c r="D192" s="3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9"/>
      <c r="B193" s="30"/>
      <c r="C193" s="31"/>
      <c r="D193" s="3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9"/>
      <c r="B194" s="30"/>
      <c r="C194" s="31"/>
      <c r="D194" s="3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9"/>
      <c r="B195" s="30"/>
      <c r="C195" s="31"/>
      <c r="D195" s="3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9"/>
      <c r="B196" s="30"/>
      <c r="C196" s="31"/>
      <c r="D196" s="3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9"/>
      <c r="B197" s="30"/>
      <c r="C197" s="31"/>
      <c r="D197" s="3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9"/>
      <c r="B198" s="30"/>
      <c r="C198" s="31"/>
      <c r="D198" s="3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9"/>
      <c r="B199" s="30"/>
      <c r="C199" s="31"/>
      <c r="D199" s="3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9"/>
      <c r="B200" s="30"/>
      <c r="C200" s="31"/>
      <c r="D200" s="3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9"/>
      <c r="B201" s="30"/>
      <c r="C201" s="31"/>
      <c r="D201" s="3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9"/>
      <c r="B202" s="30"/>
      <c r="C202" s="31"/>
      <c r="D202" s="3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9"/>
      <c r="B203" s="30"/>
      <c r="C203" s="31"/>
      <c r="D203" s="3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9"/>
      <c r="B204" s="30"/>
      <c r="C204" s="31"/>
      <c r="D204" s="3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9"/>
      <c r="B205" s="30"/>
      <c r="C205" s="31"/>
      <c r="D205" s="3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9"/>
      <c r="B206" s="30"/>
      <c r="C206" s="31"/>
      <c r="D206" s="3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9"/>
      <c r="B207" s="30"/>
      <c r="C207" s="31"/>
      <c r="D207" s="3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9"/>
      <c r="B208" s="30"/>
      <c r="C208" s="31"/>
      <c r="D208" s="3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9"/>
      <c r="B209" s="30"/>
      <c r="C209" s="31"/>
      <c r="D209" s="3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9"/>
      <c r="B210" s="30"/>
      <c r="C210" s="31"/>
      <c r="D210" s="3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9"/>
      <c r="B211" s="30"/>
      <c r="C211" s="31"/>
      <c r="D211" s="3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9"/>
      <c r="B212" s="30"/>
      <c r="C212" s="31"/>
      <c r="D212" s="3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9"/>
      <c r="B213" s="30"/>
      <c r="C213" s="31"/>
      <c r="D213" s="3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9"/>
      <c r="B214" s="30"/>
      <c r="C214" s="31"/>
      <c r="D214" s="3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9"/>
      <c r="B215" s="30"/>
      <c r="C215" s="31"/>
      <c r="D215" s="3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9"/>
      <c r="B216" s="30"/>
      <c r="C216" s="31"/>
      <c r="D216" s="3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9"/>
      <c r="B217" s="30"/>
      <c r="C217" s="31"/>
      <c r="D217" s="3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9"/>
      <c r="B218" s="30"/>
      <c r="C218" s="31"/>
      <c r="D218" s="3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9"/>
      <c r="B219" s="30"/>
      <c r="C219" s="31"/>
      <c r="D219" s="3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9"/>
      <c r="B220" s="30"/>
      <c r="C220" s="31"/>
      <c r="D220" s="3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9"/>
      <c r="B221" s="30"/>
      <c r="C221" s="31"/>
      <c r="D221" s="3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9"/>
      <c r="B222" s="30"/>
      <c r="C222" s="31"/>
      <c r="D222" s="3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9"/>
      <c r="B223" s="30"/>
      <c r="C223" s="31"/>
      <c r="D223" s="3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9"/>
      <c r="B224" s="30"/>
      <c r="C224" s="31"/>
      <c r="D224" s="3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9"/>
      <c r="B225" s="30"/>
      <c r="C225" s="31"/>
      <c r="D225" s="3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9"/>
      <c r="B226" s="30"/>
      <c r="C226" s="31"/>
      <c r="D226" s="3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9"/>
      <c r="B227" s="30"/>
      <c r="C227" s="31"/>
      <c r="D227" s="3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9"/>
      <c r="B228" s="30"/>
      <c r="C228" s="31"/>
      <c r="D228" s="3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9"/>
      <c r="B229" s="30"/>
      <c r="C229" s="31"/>
      <c r="D229" s="3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9"/>
      <c r="B230" s="30"/>
      <c r="C230" s="31"/>
      <c r="D230" s="3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9"/>
      <c r="B231" s="30"/>
      <c r="C231" s="31"/>
      <c r="D231" s="3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9"/>
      <c r="B232" s="30"/>
      <c r="C232" s="31"/>
      <c r="D232" s="3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9"/>
      <c r="B233" s="30"/>
      <c r="C233" s="31"/>
      <c r="D233" s="3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9"/>
      <c r="B234" s="30"/>
      <c r="C234" s="31"/>
      <c r="D234" s="3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9"/>
      <c r="B235" s="30"/>
      <c r="C235" s="31"/>
      <c r="D235" s="3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9"/>
      <c r="B236" s="30"/>
      <c r="C236" s="31"/>
      <c r="D236" s="3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9"/>
      <c r="B237" s="30"/>
      <c r="C237" s="31"/>
      <c r="D237" s="3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</sheetData>
  <mergeCells count="3">
    <mergeCell ref="A2:H2"/>
    <mergeCell ref="B16:D16"/>
    <mergeCell ref="C35:F35"/>
  </mergeCells>
  <hyperlinks>
    <hyperlink ref="D11" r:id="rId1" xr:uid="{BE40A968-0E30-4EED-9FBC-65184FFB1E21}"/>
  </hyperlinks>
  <pageMargins left="0.46" right="0.39370078740157483" top="0.43307086614173229" bottom="0.39370078740157483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2022-12-27T05:40:51Z</cp:lastPrinted>
  <dcterms:created xsi:type="dcterms:W3CDTF">2015-07-21T01:54:00Z</dcterms:created>
  <dcterms:modified xsi:type="dcterms:W3CDTF">2022-12-27T05:41:05Z</dcterms:modified>
</cp:coreProperties>
</file>