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<sst xmlns="http://schemas.openxmlformats.org/spreadsheetml/2006/main" count="41" uniqueCount="22">
  <si>
    <t>in SGD</t>
  </si>
  <si>
    <t>in PHP</t>
  </si>
  <si>
    <t>Income</t>
  </si>
  <si>
    <t>salary</t>
  </si>
  <si>
    <t>Expenses</t>
  </si>
  <si>
    <t>rent</t>
  </si>
  <si>
    <t>PUB</t>
  </si>
  <si>
    <t>breakfast</t>
  </si>
  <si>
    <t>lunch</t>
  </si>
  <si>
    <t>transpo</t>
  </si>
  <si>
    <t>tax</t>
  </si>
  <si>
    <t>total expenses</t>
  </si>
  <si>
    <t>salary after expenses</t>
  </si>
  <si>
    <t>salary after loan payment (1000SGD)</t>
  </si>
  <si>
    <t>Philippine Expenses</t>
  </si>
  <si>
    <t>Therapy</t>
  </si>
  <si>
    <t>Allowance</t>
  </si>
  <si>
    <t>Sun Life</t>
  </si>
  <si>
    <t>Savings</t>
  </si>
  <si>
    <t>Annual Savings Difference</t>
  </si>
  <si>
    <t>Annual Income Old</t>
  </si>
  <si>
    <t>Annual Income Offer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</si>
</sst>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SGD]\ #,##0.00;[$SGD]\ \-#,##0.00"/>
    <numFmt numFmtId="179" formatCode="[$PHP]\ #,##0.00;[$PHP]\ \-#,##0.00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P31"/>
  <sheetViews>
    <sheetView tabSelected="1" zoomScale="85" zoomScaleNormal="85" topLeftCell="C5" workbookViewId="0">
      <selection activeCell="O32" sqref="O32"/>
    </sheetView>
  </sheetViews>
  <sheetFormatPr defaultColWidth="8.88888888888889" defaultRowHeight="14.4"/>
  <cols>
    <col min="6" max="6" width="13.5555555555556" customWidth="1"/>
    <col min="7" max="7" width="4.33333333333333" customWidth="1"/>
    <col min="8" max="8" width="32.7777777777778" customWidth="1"/>
    <col min="9" max="9" width="11.7777777777778" customWidth="1"/>
    <col min="10" max="10" width="26.3333333333333" style="1" customWidth="1"/>
    <col min="11" max="11" width="16.5555555555556" style="1"/>
    <col min="12" max="12" width="3.64814814814815" customWidth="1"/>
    <col min="13" max="13" width="34" customWidth="1"/>
    <col min="14" max="14" width="10.1111111111111" customWidth="1"/>
    <col min="15" max="15" width="12.7777777777778" customWidth="1"/>
    <col min="16" max="16" width="14.8888888888889" customWidth="1"/>
  </cols>
  <sheetData>
    <row r="1" hidden="1"/>
    <row r="2" hidden="1"/>
    <row r="3" hidden="1"/>
    <row r="4" hidden="1" spans="15:16">
      <c r="O4" s="1"/>
      <c r="P4" s="1"/>
    </row>
    <row r="5" spans="10:16">
      <c r="J5" s="5" t="s">
        <v>0</v>
      </c>
      <c r="K5" s="5" t="s">
        <v>1</v>
      </c>
      <c r="O5" s="5" t="s">
        <v>0</v>
      </c>
      <c r="P5" s="5" t="s">
        <v>1</v>
      </c>
    </row>
    <row r="6" spans="8:16">
      <c r="H6" s="2" t="s">
        <v>2</v>
      </c>
      <c r="I6" s="2" t="s">
        <v>3</v>
      </c>
      <c r="J6" s="6">
        <v>4858</v>
      </c>
      <c r="K6" s="7">
        <f>J6*42.5</f>
        <v>206465</v>
      </c>
      <c r="M6" s="2" t="s">
        <v>2</v>
      </c>
      <c r="N6" s="2" t="s">
        <v>3</v>
      </c>
      <c r="O6" s="6">
        <v>4071</v>
      </c>
      <c r="P6" s="7">
        <f t="shared" ref="P6:P14" si="0">O6*42.5</f>
        <v>173017.5</v>
      </c>
    </row>
    <row r="7" spans="10:16">
      <c r="J7" s="8"/>
      <c r="K7" s="9"/>
      <c r="O7" s="8"/>
      <c r="P7" s="9"/>
    </row>
    <row r="8" spans="8:16">
      <c r="H8" s="3" t="s">
        <v>4</v>
      </c>
      <c r="I8" s="2" t="s">
        <v>5</v>
      </c>
      <c r="J8" s="6">
        <v>550</v>
      </c>
      <c r="K8" s="7">
        <f t="shared" ref="K7:K17" si="1">J8*42.5</f>
        <v>23375</v>
      </c>
      <c r="M8" s="3" t="s">
        <v>4</v>
      </c>
      <c r="N8" s="2" t="s">
        <v>5</v>
      </c>
      <c r="O8" s="6">
        <v>550</v>
      </c>
      <c r="P8" s="7">
        <f t="shared" si="0"/>
        <v>23375</v>
      </c>
    </row>
    <row r="9" spans="8:16">
      <c r="H9" s="3"/>
      <c r="I9" s="2" t="s">
        <v>6</v>
      </c>
      <c r="J9" s="6">
        <v>200</v>
      </c>
      <c r="K9" s="7">
        <f t="shared" si="1"/>
        <v>8500</v>
      </c>
      <c r="M9" s="3"/>
      <c r="N9" s="2" t="s">
        <v>6</v>
      </c>
      <c r="O9" s="6">
        <v>200</v>
      </c>
      <c r="P9" s="7">
        <f t="shared" si="0"/>
        <v>8500</v>
      </c>
    </row>
    <row r="10" spans="8:16">
      <c r="H10" s="3"/>
      <c r="I10" s="2" t="s">
        <v>7</v>
      </c>
      <c r="J10" s="6">
        <f>4*22</f>
        <v>88</v>
      </c>
      <c r="K10" s="7">
        <f t="shared" si="1"/>
        <v>3740</v>
      </c>
      <c r="M10" s="3"/>
      <c r="N10" s="2" t="s">
        <v>7</v>
      </c>
      <c r="O10" s="6">
        <f>4*22</f>
        <v>88</v>
      </c>
      <c r="P10" s="7">
        <f t="shared" si="0"/>
        <v>3740</v>
      </c>
    </row>
    <row r="11" spans="8:16">
      <c r="H11" s="3"/>
      <c r="I11" s="2" t="s">
        <v>8</v>
      </c>
      <c r="J11" s="6">
        <f>6*22</f>
        <v>132</v>
      </c>
      <c r="K11" s="7">
        <f t="shared" si="1"/>
        <v>5610</v>
      </c>
      <c r="M11" s="3"/>
      <c r="N11" s="2" t="s">
        <v>8</v>
      </c>
      <c r="O11" s="6">
        <f>6*22</f>
        <v>132</v>
      </c>
      <c r="P11" s="7">
        <f t="shared" si="0"/>
        <v>5610</v>
      </c>
    </row>
    <row r="12" spans="8:16">
      <c r="H12" s="3"/>
      <c r="I12" s="2" t="s">
        <v>9</v>
      </c>
      <c r="J12" s="6">
        <f>4.16*22</f>
        <v>91.52</v>
      </c>
      <c r="K12" s="7">
        <f t="shared" si="1"/>
        <v>3889.6</v>
      </c>
      <c r="M12" s="3"/>
      <c r="N12" s="2" t="s">
        <v>9</v>
      </c>
      <c r="O12" s="6">
        <f>4.16*22</f>
        <v>91.52</v>
      </c>
      <c r="P12" s="7">
        <f t="shared" si="0"/>
        <v>3889.6</v>
      </c>
    </row>
    <row r="13" spans="8:16">
      <c r="H13" s="3"/>
      <c r="I13" s="2" t="s">
        <v>10</v>
      </c>
      <c r="J13" s="6">
        <v>35</v>
      </c>
      <c r="K13" s="7">
        <f t="shared" si="1"/>
        <v>1487.5</v>
      </c>
      <c r="M13" s="3"/>
      <c r="N13" s="2" t="s">
        <v>10</v>
      </c>
      <c r="O13" s="6">
        <v>35</v>
      </c>
      <c r="P13" s="7">
        <f t="shared" si="0"/>
        <v>1487.5</v>
      </c>
    </row>
    <row r="14" spans="8:16">
      <c r="H14" s="2" t="s">
        <v>11</v>
      </c>
      <c r="I14" s="2"/>
      <c r="J14" s="6">
        <f>SUM(J8:J13)</f>
        <v>1096.52</v>
      </c>
      <c r="K14" s="7">
        <f t="shared" si="1"/>
        <v>46602.1</v>
      </c>
      <c r="M14" s="2" t="s">
        <v>11</v>
      </c>
      <c r="N14" s="2"/>
      <c r="O14" s="6">
        <f>SUM(O8:O13)</f>
        <v>1096.52</v>
      </c>
      <c r="P14" s="7">
        <f t="shared" si="0"/>
        <v>46602.1</v>
      </c>
    </row>
    <row r="15" spans="10:16">
      <c r="J15" s="8"/>
      <c r="K15" s="9"/>
      <c r="O15" s="8"/>
      <c r="P15" s="9"/>
    </row>
    <row r="16" spans="8:16">
      <c r="H16" s="2" t="s">
        <v>12</v>
      </c>
      <c r="I16" s="2"/>
      <c r="J16" s="6">
        <f>J6-J14</f>
        <v>3761.48</v>
      </c>
      <c r="K16" s="7">
        <f t="shared" si="1"/>
        <v>159862.9</v>
      </c>
      <c r="M16" s="2" t="s">
        <v>12</v>
      </c>
      <c r="N16" s="2"/>
      <c r="O16" s="6">
        <f>O6-O14</f>
        <v>2974.48</v>
      </c>
      <c r="P16" s="7">
        <f>O16*42.5</f>
        <v>126415.4</v>
      </c>
    </row>
    <row r="17" spans="8:16">
      <c r="H17" s="2" t="s">
        <v>13</v>
      </c>
      <c r="I17" s="2"/>
      <c r="J17" s="6">
        <f>J16-1000</f>
        <v>2761.48</v>
      </c>
      <c r="K17" s="7">
        <f t="shared" si="1"/>
        <v>117362.9</v>
      </c>
      <c r="M17" s="2" t="s">
        <v>13</v>
      </c>
      <c r="N17" s="2"/>
      <c r="O17" s="6">
        <f>O16-1000</f>
        <v>1974.48</v>
      </c>
      <c r="P17" s="7">
        <f>O17*42.5</f>
        <v>83915.4</v>
      </c>
    </row>
    <row r="18" spans="15:16">
      <c r="O18" s="1"/>
      <c r="P18" s="1"/>
    </row>
    <row r="19" spans="8:16">
      <c r="H19" s="4" t="s">
        <v>14</v>
      </c>
      <c r="I19" s="2" t="s">
        <v>15</v>
      </c>
      <c r="J19" s="10"/>
      <c r="K19" s="7">
        <v>12000</v>
      </c>
      <c r="M19" s="4" t="s">
        <v>14</v>
      </c>
      <c r="N19" s="2" t="s">
        <v>15</v>
      </c>
      <c r="O19" s="10"/>
      <c r="P19" s="7">
        <v>12000</v>
      </c>
    </row>
    <row r="20" spans="8:16">
      <c r="H20" s="4"/>
      <c r="I20" s="2" t="s">
        <v>16</v>
      </c>
      <c r="J20" s="10"/>
      <c r="K20" s="7">
        <v>35000</v>
      </c>
      <c r="M20" s="4"/>
      <c r="N20" s="2" t="s">
        <v>16</v>
      </c>
      <c r="O20" s="10"/>
      <c r="P20" s="7">
        <v>35000</v>
      </c>
    </row>
    <row r="21" spans="9:16">
      <c r="I21" s="2" t="s">
        <v>17</v>
      </c>
      <c r="J21" s="10"/>
      <c r="K21" s="7">
        <f>6745/3</f>
        <v>2248.33333333333</v>
      </c>
      <c r="N21" s="2" t="s">
        <v>17</v>
      </c>
      <c r="O21" s="10"/>
      <c r="P21" s="7">
        <f>6745/3</f>
        <v>2248.33333333333</v>
      </c>
    </row>
    <row r="22" spans="11:16">
      <c r="K22" s="9"/>
      <c r="O22" s="1"/>
      <c r="P22" s="9"/>
    </row>
    <row r="23" spans="11:16">
      <c r="K23" s="9"/>
      <c r="O23" s="1"/>
      <c r="P23" s="9"/>
    </row>
    <row r="24" spans="9:16">
      <c r="I24" s="11" t="s">
        <v>18</v>
      </c>
      <c r="J24" s="12"/>
      <c r="K24" s="13">
        <f>K17-SUM(K19:K21)</f>
        <v>68114.5666666667</v>
      </c>
      <c r="N24" s="11" t="s">
        <v>18</v>
      </c>
      <c r="O24" s="12"/>
      <c r="P24" s="13">
        <f>P17-SUM(P19:P21)</f>
        <v>34667.0666666667</v>
      </c>
    </row>
    <row r="25" spans="11:11">
      <c r="K25" s="9"/>
    </row>
    <row r="26" spans="11:11">
      <c r="K26" s="9"/>
    </row>
    <row r="27" spans="11:11">
      <c r="K27" s="9">
        <f>K24-P24</f>
        <v>33447.5</v>
      </c>
    </row>
    <row r="28" spans="10:11">
      <c r="J28" s="1" t="s">
        <v>19</v>
      </c>
      <c r="K28" s="9">
        <f>K27*12</f>
        <v>401370</v>
      </c>
    </row>
    <row r="29" spans="11:11">
      <c r="K29" s="9"/>
    </row>
    <row r="30" spans="10:11">
      <c r="J30" s="1" t="s">
        <v>20</v>
      </c>
      <c r="K30" s="9">
        <f>P24*12</f>
        <v>416004.8</v>
      </c>
    </row>
    <row r="31" spans="10:11">
      <c r="J31" s="1" t="s">
        <v>21</v>
      </c>
      <c r="K31" s="9">
        <f>K24*12</f>
        <v>817374.8</v>
      </c>
    </row>
  </sheetData>
  <mergeCells count="4">
    <mergeCell ref="H8:H13"/>
    <mergeCell ref="H19:H20"/>
    <mergeCell ref="M8:M13"/>
    <mergeCell ref="M19:M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2025-06-04T07:26:00Z</dcterms:created>
  <dcterms:modified xsi:type="dcterms:W3CDTF">2025-06-18T07:33:04Z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FCD22A3FB9DD4E51ADE0F85AC41A2ACC_11</vt:lpwstr>
  </property>
  <property fmtid="{D5CDD505-2E9C-101B-9397-08002B2CF9AE}" pid="3" name="KSOProductBuildVer">
    <vt:lpwstr>1033-12.2.0.21546</vt:lpwstr>
  </property>
</Properties>
</file>