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babilistic Modelling in AI\Assignment\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7" i="1"/>
  <c r="I16" i="1"/>
  <c r="I15" i="1"/>
  <c r="I14" i="1"/>
  <c r="I12" i="1"/>
  <c r="I11" i="1"/>
  <c r="I9" i="1"/>
  <c r="I7" i="1"/>
  <c r="I6" i="1"/>
  <c r="I5" i="1"/>
  <c r="I4" i="1"/>
  <c r="G22" i="1"/>
  <c r="G21" i="1"/>
  <c r="G20" i="1"/>
  <c r="G19" i="1"/>
  <c r="G17" i="1"/>
  <c r="G16" i="1"/>
  <c r="G15" i="1"/>
  <c r="G14" i="1"/>
  <c r="G12" i="1"/>
  <c r="G11" i="1"/>
  <c r="G10" i="1"/>
  <c r="G9" i="1"/>
  <c r="G7" i="1"/>
  <c r="G6" i="1"/>
  <c r="G5" i="1"/>
  <c r="G4" i="1"/>
  <c r="D16" i="1"/>
  <c r="D15" i="1"/>
  <c r="D13" i="1"/>
  <c r="D12" i="1"/>
  <c r="D10" i="1"/>
  <c r="D9" i="1"/>
  <c r="D8" i="1"/>
  <c r="D7" i="1"/>
  <c r="B16" i="1"/>
  <c r="B15" i="1"/>
  <c r="B13" i="1"/>
  <c r="B12" i="1"/>
  <c r="B10" i="1"/>
  <c r="B9" i="1"/>
  <c r="B8" i="1"/>
  <c r="B7" i="1"/>
  <c r="D4" i="1"/>
  <c r="B4" i="1"/>
</calcChain>
</file>

<file path=xl/sharedStrings.xml><?xml version="1.0" encoding="utf-8"?>
<sst xmlns="http://schemas.openxmlformats.org/spreadsheetml/2006/main" count="50" uniqueCount="50">
  <si>
    <t>P(Death=Y)</t>
  </si>
  <si>
    <t>P(Death=N)</t>
  </si>
  <si>
    <t>P(Class=1st|Death)</t>
  </si>
  <si>
    <t>P(Class=2nd|Death)</t>
  </si>
  <si>
    <t>P(Class=3rd|Death)</t>
  </si>
  <si>
    <t>P(Class=crew|Death)</t>
  </si>
  <si>
    <t>P(Age=Child|Death)</t>
  </si>
  <si>
    <t>P(Age=Adult|Death)</t>
  </si>
  <si>
    <t>P(Gender=Male|Death)</t>
  </si>
  <si>
    <t>P(Gender=Female|Death)</t>
  </si>
  <si>
    <t>P(Class=1st|Survived)</t>
  </si>
  <si>
    <t>P(Class=2nd|Survived)</t>
  </si>
  <si>
    <t>P(Class=3rd|Survived)</t>
  </si>
  <si>
    <t>P(Class=crew|Survived)</t>
  </si>
  <si>
    <t>P(Age=Child|Survived)</t>
  </si>
  <si>
    <t>P(Age=Adult|Survived)</t>
  </si>
  <si>
    <t>P(Gender=Male|Survived)</t>
  </si>
  <si>
    <t>P(Gender=Female|Survived)</t>
  </si>
  <si>
    <t>P(Class=1st,Age=Child,Gender=Male)</t>
  </si>
  <si>
    <t>P(Class=1st,Age=Child,Gender=Female)</t>
  </si>
  <si>
    <t>P(Class=1st,Age=Adult,Gender=Male)</t>
  </si>
  <si>
    <t>P(Class=1st,Age=Adult,Gender=Female)</t>
  </si>
  <si>
    <t>P(Class=2nd,Age=Child,Gender=Male)</t>
  </si>
  <si>
    <t>P(Class=2nd,Age=Child,Gender=Female)</t>
  </si>
  <si>
    <t>P(Class=2nd,Age=Adult,Gender=Male)</t>
  </si>
  <si>
    <t>P(Class=2nd,Age=Adult,Gender=Female)</t>
  </si>
  <si>
    <t>P(Class=3rd,Age=Child,Gender=Male)</t>
  </si>
  <si>
    <t>P(Class=3rd,Age=Child,Gender=Female)</t>
  </si>
  <si>
    <t>P(Class=3rd,Age=Adult,Gender=Male)</t>
  </si>
  <si>
    <t>P(Class=3rd,Age=Adult,Gender=Female)</t>
  </si>
  <si>
    <t>P(Class=Crew,Age=Child,Gender=Male)</t>
  </si>
  <si>
    <t>P(Class=Crew,Age=Child,Gender=Female)</t>
  </si>
  <si>
    <t>P(Class=Crew,Age=Adult,Gender=Male)</t>
  </si>
  <si>
    <t>P(Class=Crew,Age=Adult,Gender=Female)</t>
  </si>
  <si>
    <t>P(Class=1st,Age=Child,Gender=Male|Death)</t>
  </si>
  <si>
    <t>P(Class=1st,Age=Child,Gender=Female|Death)</t>
  </si>
  <si>
    <t>P(Class=1st,Age=Adult,Gender=Male|Death)</t>
  </si>
  <si>
    <t>P(Class=1st,Age=Adult,Gender=Female|Death)</t>
  </si>
  <si>
    <t>P(Class=2nd,Age=Child,Gender=Male|Death)</t>
  </si>
  <si>
    <t>P(Class=2nd,Age=Child,Gender=Female|Death)</t>
  </si>
  <si>
    <t>P(Class=2nd,Age=Adult,Gender=Male|Death)</t>
  </si>
  <si>
    <t>P(Class=2nd,Age=Adult,Gender=Female|Death)</t>
  </si>
  <si>
    <t>P(Class=3rd,Age=Child,Gender=Male|Death)</t>
  </si>
  <si>
    <t>P(Class=3rd,Age=Child,Gender=Female|Death)</t>
  </si>
  <si>
    <t>P(Class=3rd,Age=Adult,Gender=Male|Death)</t>
  </si>
  <si>
    <t>P(Class=3rd,Age=Adult,Gender=Female|Death)</t>
  </si>
  <si>
    <t>P(Class=Crew,Age=Child,Gender=Male|Death)</t>
  </si>
  <si>
    <t>P(Class=Crew,Age=Child,Gender=Female|Death)</t>
  </si>
  <si>
    <t>P(Class=Crew,Age=Adult,Gender=Male|Death)</t>
  </si>
  <si>
    <t>P(Class=Crew,Age=Adult,Gender=Female|Death)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</si>
</sst>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tabSelected="1" workbookViewId="0">
      <selection activeCell="A4" sqref="A4:A22"/>
    </sheetView>
  </sheetViews>
  <sheetFormatPr defaultRowHeight="15" x14ac:dyDescent="0.25"/>
  <cols>
    <col min="1" max="1" width="24" customWidth="1"/>
    <col min="2" max="2" width="10.28515625" customWidth="1"/>
    <col min="3" max="3" width="26" customWidth="1"/>
    <col min="4" max="4" width="12.5703125" customWidth="1"/>
    <col min="6" max="6" width="38.42578125" customWidth="1"/>
    <col min="8" max="8" width="48.5703125" customWidth="1"/>
    <col min="11" max="11" width="11.7109375" customWidth="1"/>
    <col min="12" max="12" width="15.42578125" customWidth="1"/>
  </cols>
  <sheetData>
    <row r="4" spans="1:9" x14ac:dyDescent="0.25">
      <c r="A4" t="s">
        <v>0</v>
      </c>
      <c r="B4">
        <f>1490/2201</f>
        <v>0.67696501590186275</v>
      </c>
      <c r="C4" t="s">
        <v>1</v>
      </c>
      <c r="D4">
        <f>711/2201</f>
        <v>0.32303498409813719</v>
      </c>
      <c r="F4" t="s">
        <v>18</v>
      </c>
      <c r="G4">
        <f>5/2201</f>
        <v>2.271694684234439E-3</v>
      </c>
      <c r="H4" t="s">
        <v>34</v>
      </c>
      <c r="I4">
        <f>0</f>
        <v>0</v>
      </c>
    </row>
    <row r="5" spans="1:9" x14ac:dyDescent="0.25">
      <c r="F5" t="s">
        <v>19</v>
      </c>
      <c r="G5">
        <f>1/2201</f>
        <v>4.5433893684688776E-4</v>
      </c>
      <c r="H5" t="s">
        <v>35</v>
      </c>
      <c r="I5">
        <f>0</f>
        <v>0</v>
      </c>
    </row>
    <row r="6" spans="1:9" x14ac:dyDescent="0.25">
      <c r="F6" t="s">
        <v>20</v>
      </c>
      <c r="G6">
        <f>175/2201</f>
        <v>7.950931394820536E-2</v>
      </c>
      <c r="H6" t="s">
        <v>36</v>
      </c>
      <c r="I6">
        <f>118/1490</f>
        <v>7.9194630872483227E-2</v>
      </c>
    </row>
    <row r="7" spans="1:9" x14ac:dyDescent="0.25">
      <c r="A7" t="s">
        <v>2</v>
      </c>
      <c r="B7">
        <f>122/1490</f>
        <v>8.1879194630872482E-2</v>
      </c>
      <c r="C7" t="s">
        <v>10</v>
      </c>
      <c r="D7">
        <f>203/711</f>
        <v>0.28551336146272854</v>
      </c>
      <c r="F7" t="s">
        <v>21</v>
      </c>
      <c r="G7">
        <f>144/2201</f>
        <v>6.5424806905951843E-2</v>
      </c>
      <c r="H7" t="s">
        <v>37</v>
      </c>
      <c r="I7">
        <f>4/1490</f>
        <v>2.6845637583892616E-3</v>
      </c>
    </row>
    <row r="8" spans="1:9" x14ac:dyDescent="0.25">
      <c r="A8" t="s">
        <v>3</v>
      </c>
      <c r="B8">
        <f>167/1490</f>
        <v>0.11208053691275167</v>
      </c>
      <c r="C8" t="s">
        <v>11</v>
      </c>
      <c r="D8">
        <f>118/711</f>
        <v>0.16596343178621659</v>
      </c>
    </row>
    <row r="9" spans="1:9" x14ac:dyDescent="0.25">
      <c r="A9" t="s">
        <v>4</v>
      </c>
      <c r="B9">
        <f>528/1490</f>
        <v>0.35436241610738256</v>
      </c>
      <c r="C9" t="s">
        <v>12</v>
      </c>
      <c r="D9">
        <f>178/711</f>
        <v>0.25035161744022505</v>
      </c>
      <c r="F9" t="s">
        <v>22</v>
      </c>
      <c r="G9">
        <f>11/2201</f>
        <v>4.9977283053157656E-3</v>
      </c>
      <c r="H9" t="s">
        <v>38</v>
      </c>
      <c r="I9">
        <f>0</f>
        <v>0</v>
      </c>
    </row>
    <row r="10" spans="1:9" x14ac:dyDescent="0.25">
      <c r="A10" t="s">
        <v>5</v>
      </c>
      <c r="B10">
        <f>673/1490</f>
        <v>0.45167785234899327</v>
      </c>
      <c r="C10" t="s">
        <v>13</v>
      </c>
      <c r="D10">
        <f>212/711</f>
        <v>0.29817158931082982</v>
      </c>
      <c r="F10" t="s">
        <v>23</v>
      </c>
      <c r="G10">
        <f>13/2201</f>
        <v>5.906406179009541E-3</v>
      </c>
      <c r="H10" t="s">
        <v>39</v>
      </c>
      <c r="I10">
        <v>0</v>
      </c>
    </row>
    <row r="11" spans="1:9" x14ac:dyDescent="0.25">
      <c r="F11" t="s">
        <v>24</v>
      </c>
      <c r="G11">
        <f>168/2201</f>
        <v>7.6328941390277141E-2</v>
      </c>
      <c r="H11" t="s">
        <v>40</v>
      </c>
      <c r="I11">
        <f>154/1490</f>
        <v>0.10335570469798658</v>
      </c>
    </row>
    <row r="12" spans="1:9" x14ac:dyDescent="0.25">
      <c r="A12" t="s">
        <v>6</v>
      </c>
      <c r="B12">
        <f>52/1490</f>
        <v>3.4899328859060399E-2</v>
      </c>
      <c r="C12" t="s">
        <v>14</v>
      </c>
      <c r="D12">
        <f>57/711</f>
        <v>8.0168776371308023E-2</v>
      </c>
      <c r="F12" t="s">
        <v>25</v>
      </c>
      <c r="G12">
        <f>93/2201</f>
        <v>4.2253521126760563E-2</v>
      </c>
      <c r="H12" t="s">
        <v>41</v>
      </c>
      <c r="I12">
        <f>13/1490</f>
        <v>8.7248322147650999E-3</v>
      </c>
    </row>
    <row r="13" spans="1:9" x14ac:dyDescent="0.25">
      <c r="A13" t="s">
        <v>7</v>
      </c>
      <c r="B13">
        <f>1438/1490</f>
        <v>0.96510067114093956</v>
      </c>
      <c r="C13" t="s">
        <v>15</v>
      </c>
      <c r="D13">
        <f>654/711</f>
        <v>0.91983122362869196</v>
      </c>
    </row>
    <row r="14" spans="1:9" x14ac:dyDescent="0.25">
      <c r="F14" t="s">
        <v>26</v>
      </c>
      <c r="G14">
        <f>48/2201</f>
        <v>2.1808268968650613E-2</v>
      </c>
      <c r="H14" t="s">
        <v>42</v>
      </c>
      <c r="I14">
        <f>35/1490</f>
        <v>2.3489932885906041E-2</v>
      </c>
    </row>
    <row r="15" spans="1:9" x14ac:dyDescent="0.25">
      <c r="A15" t="s">
        <v>8</v>
      </c>
      <c r="B15">
        <f>1364/1490</f>
        <v>0.91543624161073822</v>
      </c>
      <c r="C15" t="s">
        <v>16</v>
      </c>
      <c r="D15">
        <f>367/711</f>
        <v>0.5161744022503516</v>
      </c>
      <c r="F15" t="s">
        <v>27</v>
      </c>
      <c r="G15">
        <f>31/2201</f>
        <v>1.4084507042253521E-2</v>
      </c>
      <c r="H15" t="s">
        <v>43</v>
      </c>
      <c r="I15">
        <f>17/1490</f>
        <v>1.1409395973154362E-2</v>
      </c>
    </row>
    <row r="16" spans="1:9" x14ac:dyDescent="0.25">
      <c r="A16" t="s">
        <v>9</v>
      </c>
      <c r="B16">
        <f>126/1490</f>
        <v>8.4563758389261751E-2</v>
      </c>
      <c r="C16" t="s">
        <v>17</v>
      </c>
      <c r="D16">
        <f>344/711</f>
        <v>0.4838255977496484</v>
      </c>
      <c r="F16" t="s">
        <v>28</v>
      </c>
      <c r="G16">
        <f>462/2201</f>
        <v>0.20990458882326216</v>
      </c>
      <c r="H16" t="s">
        <v>44</v>
      </c>
      <c r="I16">
        <f>387/1490</f>
        <v>0.25973154362416107</v>
      </c>
    </row>
    <row r="17" spans="6:9" x14ac:dyDescent="0.25">
      <c r="F17" t="s">
        <v>29</v>
      </c>
      <c r="G17">
        <f>165/2201</f>
        <v>7.4965924579736484E-2</v>
      </c>
      <c r="H17" t="s">
        <v>45</v>
      </c>
      <c r="I17">
        <f>89/1490</f>
        <v>5.9731543624161075E-2</v>
      </c>
    </row>
    <row r="19" spans="6:9" x14ac:dyDescent="0.25">
      <c r="F19" t="s">
        <v>30</v>
      </c>
      <c r="G19">
        <f>0</f>
        <v>0</v>
      </c>
      <c r="H19" t="s">
        <v>46</v>
      </c>
      <c r="I19">
        <f>0</f>
        <v>0</v>
      </c>
    </row>
    <row r="20" spans="6:9" x14ac:dyDescent="0.25">
      <c r="F20" t="s">
        <v>31</v>
      </c>
      <c r="G20">
        <f>0</f>
        <v>0</v>
      </c>
      <c r="H20" t="s">
        <v>47</v>
      </c>
      <c r="I20">
        <f>0</f>
        <v>0</v>
      </c>
    </row>
    <row r="21" spans="6:9" x14ac:dyDescent="0.25">
      <c r="F21" t="s">
        <v>32</v>
      </c>
      <c r="G21">
        <f>862/2201</f>
        <v>0.39164016356201725</v>
      </c>
      <c r="H21" t="s">
        <v>48</v>
      </c>
      <c r="I21">
        <f>670/1490</f>
        <v>0.44966442953020136</v>
      </c>
    </row>
    <row r="22" spans="6:9" x14ac:dyDescent="0.25">
      <c r="F22" t="s">
        <v>33</v>
      </c>
      <c r="G22">
        <f>23/2201</f>
        <v>1.0449795547478418E-2</v>
      </c>
      <c r="H22" t="s">
        <v>49</v>
      </c>
      <c r="I22">
        <f>3/1490</f>
        <v>2.0134228187919465E-3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santhanakrishnan r</dc:creator>
  <cp:lastModifiedBy>santhanakrishnan r</cp:lastModifiedBy>
  <dcterms:created xsi:type="dcterms:W3CDTF">2015-08-31T20:44:05Z</dcterms:created>
  <dcterms:modified xsi:type="dcterms:W3CDTF">2015-08-31T22:20:42Z</dcterms:modified>
</cp:coreProperties>
</file>