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ti\Documents\Proyectos\AutomatizacionNatsa\"/>
    </mc:Choice>
  </mc:AlternateContent>
  <xr:revisionPtr revIDLastSave="0" documentId="13_ncr:1_{9166DE7D-FCD9-49D3-BE18-7F299E86AAED}" xr6:coauthVersionLast="47" xr6:coauthVersionMax="47" xr10:uidLastSave="{00000000-0000-0000-0000-000000000000}"/>
  <bookViews>
    <workbookView xWindow="-120" yWindow="-120" windowWidth="38640" windowHeight="21120" tabRatio="822" firstSheet="46" activeTab="73" xr2:uid="{00000000-000D-0000-FFFF-FFFF00000000}"/>
  </bookViews>
  <sheets>
    <sheet name="4163" sheetId="1798" state="hidden" r:id="rId1"/>
    <sheet name="4164" sheetId="1799" state="hidden" r:id="rId2"/>
    <sheet name="4165" sheetId="1800" state="hidden" r:id="rId3"/>
    <sheet name="4166" sheetId="1801" state="hidden" r:id="rId4"/>
    <sheet name="4167" sheetId="1802" state="hidden" r:id="rId5"/>
    <sheet name="4168" sheetId="1803" state="hidden" r:id="rId6"/>
    <sheet name="4189" sheetId="1823" state="hidden" r:id="rId7"/>
    <sheet name="4190" sheetId="1824" state="hidden" r:id="rId8"/>
    <sheet name="4191" sheetId="1825" state="hidden" r:id="rId9"/>
    <sheet name="4192" sheetId="1826" state="hidden" r:id="rId10"/>
    <sheet name="4206" sheetId="1839" state="hidden" r:id="rId11"/>
    <sheet name="4207" sheetId="1840" state="hidden" r:id="rId12"/>
    <sheet name="4208" sheetId="1841" state="hidden" r:id="rId13"/>
    <sheet name="4209" sheetId="1842" state="hidden" r:id="rId14"/>
    <sheet name="4210" sheetId="1843" state="hidden" r:id="rId15"/>
    <sheet name="4211" sheetId="1844" state="hidden" r:id="rId16"/>
    <sheet name="4212" sheetId="1845" state="hidden" r:id="rId17"/>
    <sheet name="4213" sheetId="1846" state="hidden" r:id="rId18"/>
    <sheet name="4232" sheetId="1864" state="hidden" r:id="rId19"/>
    <sheet name="4233" sheetId="1865" state="hidden" r:id="rId20"/>
    <sheet name="4234" sheetId="1866" state="hidden" r:id="rId21"/>
    <sheet name="4235" sheetId="1867" state="hidden" r:id="rId22"/>
    <sheet name="4236" sheetId="1868" state="hidden" r:id="rId23"/>
    <sheet name="4237" sheetId="1869" state="hidden" r:id="rId24"/>
    <sheet name="4238" sheetId="1870" state="hidden" r:id="rId25"/>
    <sheet name="4239" sheetId="1871" state="hidden" r:id="rId26"/>
    <sheet name="4240" sheetId="1872" state="hidden" r:id="rId27"/>
    <sheet name="4343" sheetId="1970" state="hidden" r:id="rId28"/>
    <sheet name="4344" sheetId="1971" state="hidden" r:id="rId29"/>
    <sheet name="4345" sheetId="1972" state="hidden" r:id="rId30"/>
    <sheet name="4346" sheetId="1973" state="hidden" r:id="rId31"/>
    <sheet name="4347" sheetId="1974" state="hidden" r:id="rId32"/>
    <sheet name="4366" sheetId="1992" state="hidden" r:id="rId33"/>
    <sheet name="4367" sheetId="1993" state="hidden" r:id="rId34"/>
    <sheet name="4368" sheetId="1994" state="hidden" r:id="rId35"/>
    <sheet name="4369" sheetId="1995" state="hidden" r:id="rId36"/>
    <sheet name="4370" sheetId="1996" state="hidden" r:id="rId37"/>
    <sheet name="4371" sheetId="1997" state="hidden" r:id="rId38"/>
    <sheet name="4372" sheetId="1998" state="hidden" r:id="rId39"/>
    <sheet name="4373" sheetId="1999" state="hidden" r:id="rId40"/>
    <sheet name="4374" sheetId="2000" state="hidden" r:id="rId41"/>
    <sheet name="4441" sheetId="2064" state="hidden" r:id="rId42"/>
    <sheet name="4442" sheetId="2065" state="hidden" r:id="rId43"/>
    <sheet name="4443" sheetId="2066" state="hidden" r:id="rId44"/>
    <sheet name="4444" sheetId="2067" state="hidden" r:id="rId45"/>
    <sheet name="4445" sheetId="2068" state="hidden" r:id="rId46"/>
    <sheet name="8047" sheetId="3738" r:id="rId47"/>
    <sheet name="8048" sheetId="3739" r:id="rId48"/>
    <sheet name="8049" sheetId="3740" r:id="rId49"/>
    <sheet name="8050" sheetId="3741" r:id="rId50"/>
    <sheet name="8051" sheetId="3742" r:id="rId51"/>
    <sheet name="8052" sheetId="3743" r:id="rId52"/>
    <sheet name="8053" sheetId="3744" r:id="rId53"/>
    <sheet name="8054" sheetId="3745" r:id="rId54"/>
    <sheet name="8055" sheetId="3746" r:id="rId55"/>
    <sheet name="8056" sheetId="3747" r:id="rId56"/>
    <sheet name="8057" sheetId="3748" r:id="rId57"/>
    <sheet name="8058" sheetId="3749" r:id="rId58"/>
    <sheet name="8059" sheetId="3750" r:id="rId59"/>
    <sheet name="8060" sheetId="3751" r:id="rId60"/>
    <sheet name="8061" sheetId="3752" r:id="rId61"/>
    <sheet name="8062" sheetId="3753" r:id="rId62"/>
    <sheet name="8063" sheetId="3754" r:id="rId63"/>
    <sheet name="8064" sheetId="3755" r:id="rId64"/>
    <sheet name="8065" sheetId="3756" r:id="rId65"/>
    <sheet name="8066" sheetId="3757" r:id="rId66"/>
    <sheet name="8067" sheetId="3758" r:id="rId67"/>
    <sheet name="8068" sheetId="3759" r:id="rId68"/>
    <sheet name="8069" sheetId="3760" r:id="rId69"/>
    <sheet name="8070" sheetId="3761" r:id="rId70"/>
    <sheet name="8071" sheetId="3762" r:id="rId71"/>
    <sheet name="8072" sheetId="3763" r:id="rId72"/>
    <sheet name="8073" sheetId="3764" r:id="rId73"/>
    <sheet name="GENERAR" sheetId="3765" r:id="rId74"/>
    <sheet name="Hoja1" sheetId="3767" r:id="rId75"/>
    <sheet name="_8073" sheetId="3766" r:id="rId76"/>
  </sheets>
  <definedNames>
    <definedName name="_8073">_8073!$A$1</definedName>
    <definedName name="_xlnm._FilterDatabase" localSheetId="0">'4163'!$A$16:$D$27</definedName>
    <definedName name="_xlnm._FilterDatabase" localSheetId="1">'4164'!$A$16:$D$27</definedName>
    <definedName name="_xlnm._FilterDatabase" localSheetId="2">'4165'!$A$16:$D$33</definedName>
    <definedName name="_xlnm._FilterDatabase" localSheetId="3">'4166'!$A$16:$D$19</definedName>
    <definedName name="_xlnm._FilterDatabase" localSheetId="4">'4167'!$A$16:$D$26</definedName>
    <definedName name="_xlnm._FilterDatabase" localSheetId="5">'4168'!$A$16:$D$23</definedName>
    <definedName name="_xlnm._FilterDatabase" localSheetId="6">'4189'!$A$16:$D$21</definedName>
    <definedName name="_xlnm._FilterDatabase" localSheetId="7">'4190'!$A$16:$D$32</definedName>
    <definedName name="_xlnm._FilterDatabase" localSheetId="8">'4191'!$A$16:$D$28</definedName>
    <definedName name="_xlnm._FilterDatabase" localSheetId="9">'4192'!$A$16:$D$35</definedName>
    <definedName name="_xlnm._FilterDatabase" localSheetId="10">'4206'!$A$16:$D$33</definedName>
    <definedName name="_xlnm._FilterDatabase" localSheetId="11">'4207'!$A$16:$D$22</definedName>
    <definedName name="_xlnm._FilterDatabase" localSheetId="12">'4208'!$A$16:$D$19</definedName>
    <definedName name="_xlnm._FilterDatabase" localSheetId="13">'4209'!$A$16:$D$27</definedName>
    <definedName name="_xlnm._FilterDatabase" localSheetId="14">'4210'!$A$16:$D$22</definedName>
    <definedName name="_xlnm._FilterDatabase" localSheetId="15">'4211'!$A$16:$D$22</definedName>
    <definedName name="_xlnm._FilterDatabase" localSheetId="16">'4212'!$A$16:$D$37</definedName>
    <definedName name="_xlnm._FilterDatabase" localSheetId="17">'4213'!$A$16:$D$31</definedName>
    <definedName name="_xlnm._FilterDatabase" localSheetId="18">'4232'!$A$16:$D$19</definedName>
    <definedName name="_xlnm._FilterDatabase" localSheetId="19">'4233'!$A$16:$D$22</definedName>
    <definedName name="_xlnm._FilterDatabase" localSheetId="20">'4234'!$A$16:$D$30</definedName>
    <definedName name="_xlnm._FilterDatabase" localSheetId="21">'4235'!$A$16:$D$22</definedName>
    <definedName name="_xlnm._FilterDatabase" localSheetId="22">'4236'!$A$16:$D$19</definedName>
    <definedName name="_xlnm._FilterDatabase" localSheetId="23">'4237'!$A$16:$D$25</definedName>
    <definedName name="_xlnm._FilterDatabase" localSheetId="24">'4238'!$A$16:$D$22</definedName>
    <definedName name="_xlnm._FilterDatabase" localSheetId="25">'4239'!$A$16:$D$27</definedName>
    <definedName name="_xlnm._FilterDatabase" localSheetId="26">'4240'!$A$16:$D$19</definedName>
    <definedName name="_xlnm._FilterDatabase" localSheetId="27">'4343'!$A$16:$D$19</definedName>
    <definedName name="_xlnm._FilterDatabase" localSheetId="28">'4344'!$A$16:$D$27</definedName>
    <definedName name="_xlnm._FilterDatabase" localSheetId="29">'4345'!$A$16:$D$51</definedName>
    <definedName name="_xlnm._FilterDatabase" localSheetId="30">'4346'!$A$16:$D$28</definedName>
    <definedName name="_xlnm._FilterDatabase" localSheetId="31">'4347'!$A$16:$D$26</definedName>
    <definedName name="_xlnm._FilterDatabase" localSheetId="32">'4366'!$A$16:$D$28</definedName>
    <definedName name="_xlnm._FilterDatabase" localSheetId="33">'4367'!$A$16:$D$26</definedName>
    <definedName name="_xlnm._FilterDatabase" localSheetId="34">'4368'!$A$16:$D$21</definedName>
    <definedName name="_xlnm._FilterDatabase" localSheetId="35">'4369'!$A$16:$D$31</definedName>
    <definedName name="_xlnm._FilterDatabase" localSheetId="36">'4370'!$A$16:$D$24</definedName>
    <definedName name="_xlnm._FilterDatabase" localSheetId="37">'4371'!$A$16:$D$27</definedName>
    <definedName name="_xlnm._FilterDatabase" localSheetId="38">'4372'!$A$16:$D$19</definedName>
    <definedName name="_xlnm._FilterDatabase" localSheetId="39">'4373'!$A$16:$D$20</definedName>
    <definedName name="_xlnm._FilterDatabase" localSheetId="40">'4374'!$A$16:$D$24</definedName>
    <definedName name="_xlnm._FilterDatabase" localSheetId="41">'4441'!$A$16:$D$21</definedName>
    <definedName name="_xlnm._FilterDatabase" localSheetId="42">'4442'!$A$16:$D$28</definedName>
    <definedName name="_xlnm._FilterDatabase" localSheetId="43">'4443'!$A$16:$D$22</definedName>
    <definedName name="_xlnm._FilterDatabase" localSheetId="44">'4444'!$A$16:$D$47</definedName>
    <definedName name="_xlnm._FilterDatabase" localSheetId="45">'4445'!$A$16:$D$20</definedName>
    <definedName name="_xlnm._FilterDatabase" localSheetId="46">'8047'!$A$16:$D$53</definedName>
    <definedName name="_xlnm._FilterDatabase" localSheetId="47">'8048'!$A$16:$D$28</definedName>
    <definedName name="_xlnm._FilterDatabase" localSheetId="48">'8049'!$A$16:$D$33</definedName>
    <definedName name="_xlnm._FilterDatabase" localSheetId="49">'8050'!$A$16:$D$19</definedName>
    <definedName name="_xlnm._FilterDatabase" localSheetId="50">'8051'!$A$16:$D$26</definedName>
    <definedName name="_xlnm._FilterDatabase" localSheetId="51">'8052'!$A$16:$D$22</definedName>
    <definedName name="_xlnm._FilterDatabase" localSheetId="52">'8053'!$A$16:$D$23</definedName>
    <definedName name="_xlnm._FilterDatabase" localSheetId="53">'8054'!$A$16:$D$23</definedName>
    <definedName name="_xlnm._FilterDatabase" localSheetId="54">'8055'!$A$16:$D$42</definedName>
    <definedName name="_xlnm._FilterDatabase" localSheetId="55">'8056'!$A$16:$D$28</definedName>
    <definedName name="_xlnm._FilterDatabase" localSheetId="56">'8057'!$A$16:$D$32</definedName>
    <definedName name="_xlnm._FilterDatabase" localSheetId="57">'8058'!$A$16:$D$50</definedName>
    <definedName name="_xlnm._FilterDatabase" localSheetId="58">'8059'!$A$16:$D$19</definedName>
    <definedName name="_xlnm._FilterDatabase" localSheetId="59">'8060'!$A$16:$D$31</definedName>
    <definedName name="_xlnm._FilterDatabase" localSheetId="60">'8061'!$A$16:$D$32</definedName>
    <definedName name="_xlnm._FilterDatabase" localSheetId="61">'8062'!$A$16:$D$23</definedName>
    <definedName name="_xlnm._FilterDatabase" localSheetId="62">'8063'!$A$16:$D$27</definedName>
    <definedName name="_xlnm._FilterDatabase" localSheetId="63">'8064'!$A$16:$D$24</definedName>
    <definedName name="_xlnm._FilterDatabase" localSheetId="64">'8065'!$A$16:$D$29</definedName>
    <definedName name="_xlnm._FilterDatabase" localSheetId="65">'8066'!$A$16:$D$26</definedName>
    <definedName name="_xlnm._FilterDatabase" localSheetId="66">'8067'!$A$16:$D$33</definedName>
    <definedName name="_xlnm._FilterDatabase" localSheetId="67">'8068'!$A$16:$D$34</definedName>
    <definedName name="_xlnm._FilterDatabase" localSheetId="68">'8069'!$A$16:$D$37</definedName>
    <definedName name="_xlnm._FilterDatabase" localSheetId="69">'8070'!$A$16:$D$30</definedName>
    <definedName name="_xlnm._FilterDatabase" localSheetId="70">'8071'!$A$16:$D$19</definedName>
    <definedName name="_xlnm._FilterDatabase" localSheetId="71">'8072'!$A$16:$D$25</definedName>
    <definedName name="_xlnm._FilterDatabase" localSheetId="72">'8073'!$A$16:$D$20</definedName>
    <definedName name="_xlnm.Print_Area" localSheetId="0">'4163'!$A$1:$D$40</definedName>
    <definedName name="_xlnm.Print_Area" localSheetId="1">'4164'!$A$1:$D$40</definedName>
    <definedName name="_xlnm.Print_Area" localSheetId="2">'4165'!$A$1:$D$46</definedName>
    <definedName name="_xlnm.Print_Area" localSheetId="3">'4166'!$A$1:$D$32</definedName>
    <definedName name="_xlnm.Print_Area" localSheetId="4">'4167'!$A$1:$D$39</definedName>
    <definedName name="_xlnm.Print_Area" localSheetId="5">'4168'!$A$1:$D$36</definedName>
    <definedName name="_xlnm.Print_Area" localSheetId="6">'4189'!$A$1:$D$34</definedName>
    <definedName name="_xlnm.Print_Area" localSheetId="7">'4190'!$A$1:$D$45</definedName>
    <definedName name="_xlnm.Print_Area" localSheetId="8">'4191'!$A$1:$D$41</definedName>
    <definedName name="_xlnm.Print_Area" localSheetId="9">'4192'!$A$1:$D$48</definedName>
    <definedName name="_xlnm.Print_Area" localSheetId="10">'4206'!$A$1:$D$46</definedName>
    <definedName name="_xlnm.Print_Area" localSheetId="11">'4207'!$A$1:$D$35</definedName>
    <definedName name="_xlnm.Print_Area" localSheetId="12">'4208'!$A$1:$D$32</definedName>
    <definedName name="_xlnm.Print_Area" localSheetId="13">'4209'!$A$1:$D$40</definedName>
    <definedName name="_xlnm.Print_Area" localSheetId="14">'4210'!$A$1:$D$35</definedName>
    <definedName name="_xlnm.Print_Area" localSheetId="15">'4211'!$A$1:$D$35</definedName>
    <definedName name="_xlnm.Print_Area" localSheetId="16">'4212'!$A$1:$D$50</definedName>
    <definedName name="_xlnm.Print_Area" localSheetId="17">'4213'!$A$1:$D$44</definedName>
    <definedName name="_xlnm.Print_Area" localSheetId="18">'4232'!$A$1:$D$32</definedName>
    <definedName name="_xlnm.Print_Area" localSheetId="19">'4233'!$A$1:$D$35</definedName>
    <definedName name="_xlnm.Print_Area" localSheetId="20">'4234'!$A$1:$D$43</definedName>
    <definedName name="_xlnm.Print_Area" localSheetId="21">'4235'!$A$1:$D$35</definedName>
    <definedName name="_xlnm.Print_Area" localSheetId="22">'4236'!$A$1:$D$32</definedName>
    <definedName name="_xlnm.Print_Area" localSheetId="23">'4237'!$A$1:$D$38</definedName>
    <definedName name="_xlnm.Print_Area" localSheetId="24">'4238'!$A$1:$D$35</definedName>
    <definedName name="_xlnm.Print_Area" localSheetId="25">'4239'!$A$1:$D$40</definedName>
    <definedName name="_xlnm.Print_Area" localSheetId="26">'4240'!$A$1:$D$32</definedName>
    <definedName name="_xlnm.Print_Area" localSheetId="27">'4343'!$A$1:$D$32</definedName>
    <definedName name="_xlnm.Print_Area" localSheetId="28">'4344'!$A$1:$D$40</definedName>
    <definedName name="_xlnm.Print_Area" localSheetId="29">'4345'!$A$1:$D$64</definedName>
    <definedName name="_xlnm.Print_Area" localSheetId="30">'4346'!$A$1:$D$41</definedName>
    <definedName name="_xlnm.Print_Area" localSheetId="31">'4347'!$A$1:$D$39</definedName>
    <definedName name="_xlnm.Print_Area" localSheetId="32">'4366'!$A$1:$D$41</definedName>
    <definedName name="_xlnm.Print_Area" localSheetId="33">'4367'!$A$1:$D$39</definedName>
    <definedName name="_xlnm.Print_Area" localSheetId="34">'4368'!$A$1:$D$34</definedName>
    <definedName name="_xlnm.Print_Area" localSheetId="35">'4369'!$A$1:$D$44</definedName>
    <definedName name="_xlnm.Print_Area" localSheetId="36">'4370'!$A$1:$D$37</definedName>
    <definedName name="_xlnm.Print_Area" localSheetId="37">'4371'!$A$1:$D$40</definedName>
    <definedName name="_xlnm.Print_Area" localSheetId="38">'4372'!$A$1:$D$32</definedName>
    <definedName name="_xlnm.Print_Area" localSheetId="39">'4373'!$A$1:$D$33</definedName>
    <definedName name="_xlnm.Print_Area" localSheetId="40">'4374'!$A$1:$D$37</definedName>
    <definedName name="_xlnm.Print_Area" localSheetId="41">'4441'!$A$1:$D$34</definedName>
    <definedName name="_xlnm.Print_Area" localSheetId="42">'4442'!$A$1:$D$41</definedName>
    <definedName name="_xlnm.Print_Area" localSheetId="43">'4443'!$A$1:$D$35</definedName>
    <definedName name="_xlnm.Print_Area" localSheetId="44">'4444'!$A$1:$D$60</definedName>
    <definedName name="_xlnm.Print_Area" localSheetId="45">'4445'!$A$1:$D$33</definedName>
    <definedName name="_xlnm.Print_Area" localSheetId="46">'8047'!$A$1:$D$66</definedName>
    <definedName name="_xlnm.Print_Area" localSheetId="47">'8048'!$A$1:$D$41</definedName>
    <definedName name="_xlnm.Print_Area" localSheetId="48">'8049'!$A$1:$D$46</definedName>
    <definedName name="_xlnm.Print_Area" localSheetId="49">'8050'!$A$1:$D$32</definedName>
    <definedName name="_xlnm.Print_Area" localSheetId="50">'8051'!$A$1:$D$39</definedName>
    <definedName name="_xlnm.Print_Area" localSheetId="51">'8052'!$A$1:$D$35</definedName>
    <definedName name="_xlnm.Print_Area" localSheetId="52">'8053'!$A$1:$D$36</definedName>
    <definedName name="_xlnm.Print_Area" localSheetId="53">'8054'!$A$1:$D$36</definedName>
    <definedName name="_xlnm.Print_Area" localSheetId="54">'8055'!$A$1:$D$55</definedName>
    <definedName name="_xlnm.Print_Area" localSheetId="55">'8056'!$A$1:$D$41</definedName>
    <definedName name="_xlnm.Print_Area" localSheetId="56">'8057'!$A$1:$D$45</definedName>
    <definedName name="_xlnm.Print_Area" localSheetId="57">'8058'!$A$1:$D$63</definedName>
    <definedName name="_xlnm.Print_Area" localSheetId="58">'8059'!$A$1:$D$32</definedName>
    <definedName name="_xlnm.Print_Area" localSheetId="59">'8060'!$A$1:$D$44</definedName>
    <definedName name="_xlnm.Print_Area" localSheetId="60">'8061'!$A$1:$D$45</definedName>
    <definedName name="_xlnm.Print_Area" localSheetId="61">'8062'!$A$1:$D$36</definedName>
    <definedName name="_xlnm.Print_Area" localSheetId="62">'8063'!$A$1:$D$40</definedName>
    <definedName name="_xlnm.Print_Area" localSheetId="63">'8064'!$A$1:$D$37</definedName>
    <definedName name="_xlnm.Print_Area" localSheetId="64">'8065'!$A$1:$D$42</definedName>
    <definedName name="_xlnm.Print_Area" localSheetId="65">'8066'!$A$1:$D$39</definedName>
    <definedName name="_xlnm.Print_Area" localSheetId="66">'8067'!$A$1:$D$46</definedName>
    <definedName name="_xlnm.Print_Area" localSheetId="67">'8068'!$A$1:$D$47</definedName>
    <definedName name="_xlnm.Print_Area" localSheetId="68">'8069'!$A$1:$D$50</definedName>
    <definedName name="_xlnm.Print_Area" localSheetId="69">'8070'!$A$1:$D$43</definedName>
    <definedName name="_xlnm.Print_Area" localSheetId="70">'8071'!$A$1:$D$32</definedName>
    <definedName name="_xlnm.Print_Area" localSheetId="71">'8072'!$A$1:$D$38</definedName>
    <definedName name="_xlnm.Print_Area" localSheetId="72">'8073'!$A$1:$D$33</definedName>
    <definedName name="Tabla1">GENERAR!$A$1</definedName>
    <definedName name="_xlnm.Print_Titles" localSheetId="0">'4163'!$A$2:$IV$16</definedName>
    <definedName name="_xlnm.Print_Titles" localSheetId="1">'4164'!$A$2:$IV$16</definedName>
    <definedName name="_xlnm.Print_Titles" localSheetId="2">'4165'!$A$2:$IV$16</definedName>
    <definedName name="_xlnm.Print_Titles" localSheetId="3">'4166'!$A$2:$IV$16</definedName>
    <definedName name="_xlnm.Print_Titles" localSheetId="4">'4167'!$A$2:$IV$16</definedName>
    <definedName name="_xlnm.Print_Titles" localSheetId="5">'4168'!$A$2:$IV$16</definedName>
    <definedName name="_xlnm.Print_Titles" localSheetId="6">'4189'!$A$2:$IV$16</definedName>
    <definedName name="_xlnm.Print_Titles" localSheetId="7">'4190'!$A$2:$IV$16</definedName>
    <definedName name="_xlnm.Print_Titles" localSheetId="8">'4191'!$A$2:$IV$16</definedName>
    <definedName name="_xlnm.Print_Titles" localSheetId="9">'4192'!$A$2:$IV$16</definedName>
    <definedName name="_xlnm.Print_Titles" localSheetId="10">'4206'!$A$2:$IV$16</definedName>
    <definedName name="_xlnm.Print_Titles" localSheetId="11">'4207'!$A$2:$IV$16</definedName>
    <definedName name="_xlnm.Print_Titles" localSheetId="12">'4208'!$A$2:$IV$16</definedName>
    <definedName name="_xlnm.Print_Titles" localSheetId="13">'4209'!$A$2:$IV$16</definedName>
    <definedName name="_xlnm.Print_Titles" localSheetId="14">'4210'!$A$2:$IV$16</definedName>
    <definedName name="_xlnm.Print_Titles" localSheetId="15">'4211'!$A$2:$IV$16</definedName>
    <definedName name="_xlnm.Print_Titles" localSheetId="16">'4212'!$A$2:$IV$16</definedName>
    <definedName name="_xlnm.Print_Titles" localSheetId="17">'4213'!$A$2:$IV$16</definedName>
    <definedName name="_xlnm.Print_Titles" localSheetId="18">'4232'!$A$2:$IV$16</definedName>
    <definedName name="_xlnm.Print_Titles" localSheetId="19">'4233'!$A$2:$IV$16</definedName>
    <definedName name="_xlnm.Print_Titles" localSheetId="20">'4234'!$A$2:$IV$16</definedName>
    <definedName name="_xlnm.Print_Titles" localSheetId="21">'4235'!$A$2:$IV$16</definedName>
    <definedName name="_xlnm.Print_Titles" localSheetId="22">'4236'!$A$2:$IV$16</definedName>
    <definedName name="_xlnm.Print_Titles" localSheetId="23">'4237'!$A$2:$IV$16</definedName>
    <definedName name="_xlnm.Print_Titles" localSheetId="24">'4238'!$A$2:$IV$16</definedName>
    <definedName name="_xlnm.Print_Titles" localSheetId="25">'4239'!$A$2:$IV$16</definedName>
    <definedName name="_xlnm.Print_Titles" localSheetId="26">'4240'!$A$2:$IV$16</definedName>
    <definedName name="_xlnm.Print_Titles" localSheetId="27">'4343'!$A$2:$IV$16</definedName>
    <definedName name="_xlnm.Print_Titles" localSheetId="28">'4344'!$A$2:$IV$16</definedName>
    <definedName name="_xlnm.Print_Titles" localSheetId="29">'4345'!$A$2:$IV$16</definedName>
    <definedName name="_xlnm.Print_Titles" localSheetId="30">'4346'!$A$2:$IV$16</definedName>
    <definedName name="_xlnm.Print_Titles" localSheetId="31">'4347'!$A$2:$IV$16</definedName>
    <definedName name="_xlnm.Print_Titles" localSheetId="32">'4366'!$A$2:$IV$16</definedName>
    <definedName name="_xlnm.Print_Titles" localSheetId="33">'4367'!$A$2:$IV$16</definedName>
    <definedName name="_xlnm.Print_Titles" localSheetId="34">'4368'!$A$2:$IV$16</definedName>
    <definedName name="_xlnm.Print_Titles" localSheetId="35">'4369'!$A$2:$IV$16</definedName>
    <definedName name="_xlnm.Print_Titles" localSheetId="36">'4370'!$A$2:$IV$16</definedName>
    <definedName name="_xlnm.Print_Titles" localSheetId="37">'4371'!$A$2:$IV$16</definedName>
    <definedName name="_xlnm.Print_Titles" localSheetId="38">'4372'!$A$2:$IV$16</definedName>
    <definedName name="_xlnm.Print_Titles" localSheetId="39">'4373'!$A$2:$IV$16</definedName>
    <definedName name="_xlnm.Print_Titles" localSheetId="40">'4374'!$A$2:$IV$16</definedName>
    <definedName name="_xlnm.Print_Titles" localSheetId="41">'4441'!$A$2:$IV$16</definedName>
    <definedName name="_xlnm.Print_Titles" localSheetId="42">'4442'!$A$2:$IV$16</definedName>
    <definedName name="_xlnm.Print_Titles" localSheetId="43">'4443'!$A$2:$IV$16</definedName>
    <definedName name="_xlnm.Print_Titles" localSheetId="44">'4444'!$A$2:$IV$16</definedName>
    <definedName name="_xlnm.Print_Titles" localSheetId="45">'4445'!$A$2:$IV$16</definedName>
    <definedName name="_xlnm.Print_Titles" localSheetId="46">'8047'!$A$2:$IV$16</definedName>
    <definedName name="_xlnm.Print_Titles" localSheetId="47">'8048'!$A$2:$IV$16</definedName>
    <definedName name="_xlnm.Print_Titles" localSheetId="48">'8049'!$A$2:$IV$16</definedName>
    <definedName name="_xlnm.Print_Titles" localSheetId="49">'8050'!$A$2:$IV$16</definedName>
    <definedName name="_xlnm.Print_Titles" localSheetId="50">'8051'!$A$2:$IV$16</definedName>
    <definedName name="_xlnm.Print_Titles" localSheetId="51">'8052'!$A$2:$IV$16</definedName>
    <definedName name="_xlnm.Print_Titles" localSheetId="52">'8053'!$A$2:$IV$16</definedName>
    <definedName name="_xlnm.Print_Titles" localSheetId="53">'8054'!$A$2:$IV$16</definedName>
    <definedName name="_xlnm.Print_Titles" localSheetId="54">'8055'!$A$2:$IV$16</definedName>
    <definedName name="_xlnm.Print_Titles" localSheetId="55">'8056'!$A$2:$IV$16</definedName>
    <definedName name="_xlnm.Print_Titles" localSheetId="56">'8057'!$A$2:$IV$16</definedName>
    <definedName name="_xlnm.Print_Titles" localSheetId="57">'8058'!$A$2:$IV$16</definedName>
    <definedName name="_xlnm.Print_Titles" localSheetId="58">'8059'!$A$2:$IV$16</definedName>
    <definedName name="_xlnm.Print_Titles" localSheetId="59">'8060'!$A$2:$IV$16</definedName>
    <definedName name="_xlnm.Print_Titles" localSheetId="60">'8061'!$A$2:$IV$16</definedName>
    <definedName name="_xlnm.Print_Titles" localSheetId="61">'8062'!$A$2:$IV$16</definedName>
    <definedName name="_xlnm.Print_Titles" localSheetId="62">'8063'!$A$2:$IV$16</definedName>
    <definedName name="_xlnm.Print_Titles" localSheetId="63">'8064'!$A$2:$IV$16</definedName>
    <definedName name="_xlnm.Print_Titles" localSheetId="64">'8065'!$A$2:$IV$16</definedName>
    <definedName name="_xlnm.Print_Titles" localSheetId="65">'8066'!$A$2:$IV$16</definedName>
    <definedName name="_xlnm.Print_Titles" localSheetId="66">'8067'!$A$2:$IV$16</definedName>
    <definedName name="_xlnm.Print_Titles" localSheetId="67">'8068'!$A$2:$IV$16</definedName>
    <definedName name="_xlnm.Print_Titles" localSheetId="68">'8069'!$A$2:$IV$16</definedName>
    <definedName name="_xlnm.Print_Titles" localSheetId="69">'8070'!$A$2:$IV$16</definedName>
    <definedName name="_xlnm.Print_Titles" localSheetId="70">'8071'!$A$2:$IV$16</definedName>
    <definedName name="_xlnm.Print_Titles" localSheetId="71">'8072'!$A$2:$IV$16</definedName>
    <definedName name="_xlnm.Print_Titles" localSheetId="72">'8073'!$A$2:$IV$16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764" l="1"/>
  <c r="D18" i="3764"/>
  <c r="D17" i="3764"/>
  <c r="A1" i="3764"/>
  <c r="D24" i="3763"/>
  <c r="D23" i="3763"/>
  <c r="D22" i="3763"/>
  <c r="D21" i="3763"/>
  <c r="D20" i="3763"/>
  <c r="D19" i="3763"/>
  <c r="D18" i="3763"/>
  <c r="D17" i="3763"/>
  <c r="D25" i="3763" s="1"/>
  <c r="A1" i="3763"/>
  <c r="D19" i="3762"/>
  <c r="D18" i="3762"/>
  <c r="D17" i="3762"/>
  <c r="A1" i="3762"/>
  <c r="D29" i="3761"/>
  <c r="D28" i="3761"/>
  <c r="D27" i="3761"/>
  <c r="D26" i="3761"/>
  <c r="D25" i="3761"/>
  <c r="D24" i="3761"/>
  <c r="D23" i="3761"/>
  <c r="D22" i="3761"/>
  <c r="D21" i="3761"/>
  <c r="D20" i="3761"/>
  <c r="D19" i="3761"/>
  <c r="D18" i="3761"/>
  <c r="D30" i="3761" s="1"/>
  <c r="D17" i="3761"/>
  <c r="A1" i="3761"/>
  <c r="D31" i="3760"/>
  <c r="D30" i="3760"/>
  <c r="D29" i="3760"/>
  <c r="D28" i="3760"/>
  <c r="D27" i="3760"/>
  <c r="D26" i="3760"/>
  <c r="D25" i="3760"/>
  <c r="D24" i="3760"/>
  <c r="D23" i="3760"/>
  <c r="D22" i="3760"/>
  <c r="D21" i="3760"/>
  <c r="D20" i="3760"/>
  <c r="D37" i="3760" s="1"/>
  <c r="D19" i="3760"/>
  <c r="D18" i="3760"/>
  <c r="D36" i="3760"/>
  <c r="D35" i="3760"/>
  <c r="D34" i="3760"/>
  <c r="D33" i="3760"/>
  <c r="D32" i="3760"/>
  <c r="D17" i="3760"/>
  <c r="A1" i="3760"/>
  <c r="D25" i="3759"/>
  <c r="D24" i="3759"/>
  <c r="D23" i="3759"/>
  <c r="D22" i="3759"/>
  <c r="D33" i="3759"/>
  <c r="D32" i="3759"/>
  <c r="D31" i="3759"/>
  <c r="D30" i="3759"/>
  <c r="D29" i="3759"/>
  <c r="D28" i="3759"/>
  <c r="D27" i="3759"/>
  <c r="D26" i="3759"/>
  <c r="D21" i="3759"/>
  <c r="D20" i="3759"/>
  <c r="D19" i="3759"/>
  <c r="D18" i="3759"/>
  <c r="D17" i="3759"/>
  <c r="D34" i="3759" s="1"/>
  <c r="A1" i="3759"/>
  <c r="D31" i="3758"/>
  <c r="D30" i="3758"/>
  <c r="D29" i="3758"/>
  <c r="D28" i="3758"/>
  <c r="D27" i="3758"/>
  <c r="D26" i="3758"/>
  <c r="D25" i="3758"/>
  <c r="D24" i="3758"/>
  <c r="D23" i="3758"/>
  <c r="D22" i="3758"/>
  <c r="D21" i="3758"/>
  <c r="D20" i="3758"/>
  <c r="D19" i="3758"/>
  <c r="D18" i="3758"/>
  <c r="D32" i="3758"/>
  <c r="D17" i="3758"/>
  <c r="D33" i="3758" s="1"/>
  <c r="A1" i="3758"/>
  <c r="D25" i="3757"/>
  <c r="D24" i="3757"/>
  <c r="D23" i="3757"/>
  <c r="D22" i="3757"/>
  <c r="D21" i="3757"/>
  <c r="D20" i="3757"/>
  <c r="D19" i="3757"/>
  <c r="D18" i="3757"/>
  <c r="D17" i="3757"/>
  <c r="D26" i="3757" s="1"/>
  <c r="A1" i="3757"/>
  <c r="D24" i="3756"/>
  <c r="D23" i="3756"/>
  <c r="D22" i="3756"/>
  <c r="D21" i="3756"/>
  <c r="D20" i="3756"/>
  <c r="D19" i="3756"/>
  <c r="D18" i="3756"/>
  <c r="D27" i="3756"/>
  <c r="D26" i="3756"/>
  <c r="D25" i="3756"/>
  <c r="D28" i="3756"/>
  <c r="D17" i="3756"/>
  <c r="D29" i="3756" s="1"/>
  <c r="A1" i="3756"/>
  <c r="D24" i="3755"/>
  <c r="D19" i="3755"/>
  <c r="D20" i="3755"/>
  <c r="D21" i="3755"/>
  <c r="D22" i="3755"/>
  <c r="D23" i="3755"/>
  <c r="D18" i="3755"/>
  <c r="D17" i="3755"/>
  <c r="A1" i="3755"/>
  <c r="D26" i="3754"/>
  <c r="D25" i="3754"/>
  <c r="D24" i="3754"/>
  <c r="D27" i="3754" s="1"/>
  <c r="D23" i="3754"/>
  <c r="D22" i="3754"/>
  <c r="D21" i="3754"/>
  <c r="D20" i="3754"/>
  <c r="D19" i="3754"/>
  <c r="D18" i="3754"/>
  <c r="D17" i="3754"/>
  <c r="A1" i="3754"/>
  <c r="D22" i="3753"/>
  <c r="D21" i="3753"/>
  <c r="D20" i="3753"/>
  <c r="D23" i="3753" s="1"/>
  <c r="D19" i="3753"/>
  <c r="D18" i="3753"/>
  <c r="D17" i="3753"/>
  <c r="A1" i="3753"/>
  <c r="D24" i="3752"/>
  <c r="D23" i="3752"/>
  <c r="D22" i="3752"/>
  <c r="D21" i="3752"/>
  <c r="D31" i="3752"/>
  <c r="D30" i="3752"/>
  <c r="D29" i="3752"/>
  <c r="D28" i="3752"/>
  <c r="D27" i="3752"/>
  <c r="D26" i="3752"/>
  <c r="D25" i="3752"/>
  <c r="D20" i="3752"/>
  <c r="D32" i="3752" s="1"/>
  <c r="D19" i="3752"/>
  <c r="D18" i="3752"/>
  <c r="D17" i="3752"/>
  <c r="A1" i="3752"/>
  <c r="D30" i="3751"/>
  <c r="D29" i="3751"/>
  <c r="D28" i="3751"/>
  <c r="D27" i="3751"/>
  <c r="D26" i="3751"/>
  <c r="D25" i="3751"/>
  <c r="D24" i="3751"/>
  <c r="D23" i="3751"/>
  <c r="D22" i="3751"/>
  <c r="D21" i="3751"/>
  <c r="D20" i="3751"/>
  <c r="D19" i="3751"/>
  <c r="D18" i="3751"/>
  <c r="D17" i="3751"/>
  <c r="D31" i="3751" s="1"/>
  <c r="A1" i="3751"/>
  <c r="D18" i="3750"/>
  <c r="D17" i="3750"/>
  <c r="D19" i="3750" s="1"/>
  <c r="D21" i="3750" s="1"/>
  <c r="A1" i="3750"/>
  <c r="D30" i="3749"/>
  <c r="D29" i="3749"/>
  <c r="D28" i="3749"/>
  <c r="D27" i="3749"/>
  <c r="D26" i="3749"/>
  <c r="D25" i="3749"/>
  <c r="D24" i="3749"/>
  <c r="D50" i="3749" s="1"/>
  <c r="D23" i="3749"/>
  <c r="D22" i="3749"/>
  <c r="D21" i="3749"/>
  <c r="D20" i="3749"/>
  <c r="D19" i="3749"/>
  <c r="D18" i="3749"/>
  <c r="D43" i="3749"/>
  <c r="D42" i="3749"/>
  <c r="D41" i="3749"/>
  <c r="D40" i="3749"/>
  <c r="D39" i="3749"/>
  <c r="D38" i="3749"/>
  <c r="D37" i="3749"/>
  <c r="D36" i="3749"/>
  <c r="D35" i="3749"/>
  <c r="D34" i="3749"/>
  <c r="D33" i="3749"/>
  <c r="D32" i="3749"/>
  <c r="D31" i="3749"/>
  <c r="D49" i="3749"/>
  <c r="D48" i="3749"/>
  <c r="D47" i="3749"/>
  <c r="D46" i="3749"/>
  <c r="D45" i="3749"/>
  <c r="D44" i="3749"/>
  <c r="D17" i="3749"/>
  <c r="A1" i="3749"/>
  <c r="D26" i="3748"/>
  <c r="D25" i="3748"/>
  <c r="D24" i="3748"/>
  <c r="D23" i="3748"/>
  <c r="D22" i="3748"/>
  <c r="D21" i="3748"/>
  <c r="D20" i="3748"/>
  <c r="D19" i="3748"/>
  <c r="D18" i="3748"/>
  <c r="D31" i="3748"/>
  <c r="D30" i="3748"/>
  <c r="D29" i="3748"/>
  <c r="D28" i="3748"/>
  <c r="D27" i="3748"/>
  <c r="D17" i="3748"/>
  <c r="D32" i="3748" s="1"/>
  <c r="A1" i="3748"/>
  <c r="D27" i="3747"/>
  <c r="D26" i="3747"/>
  <c r="D25" i="3747"/>
  <c r="D24" i="3747"/>
  <c r="D23" i="3747"/>
  <c r="D22" i="3747"/>
  <c r="D21" i="3747"/>
  <c r="D20" i="3747"/>
  <c r="D28" i="3747" s="1"/>
  <c r="D19" i="3747"/>
  <c r="D18" i="3747"/>
  <c r="D17" i="3747"/>
  <c r="A1" i="3747"/>
  <c r="D31" i="3746"/>
  <c r="D30" i="3746"/>
  <c r="D29" i="3746"/>
  <c r="D28" i="3746"/>
  <c r="D27" i="3746"/>
  <c r="D26" i="3746"/>
  <c r="D25" i="3746"/>
  <c r="D24" i="3746"/>
  <c r="D23" i="3746"/>
  <c r="D22" i="3746"/>
  <c r="D21" i="3746"/>
  <c r="D20" i="3746"/>
  <c r="D19" i="3746"/>
  <c r="D18" i="3746"/>
  <c r="D42" i="3746" s="1"/>
  <c r="D41" i="3746"/>
  <c r="D40" i="3746"/>
  <c r="D39" i="3746"/>
  <c r="D38" i="3746"/>
  <c r="D37" i="3746"/>
  <c r="D36" i="3746"/>
  <c r="D35" i="3746"/>
  <c r="D34" i="3746"/>
  <c r="D33" i="3746"/>
  <c r="D32" i="3746"/>
  <c r="D17" i="3746"/>
  <c r="A1" i="3746"/>
  <c r="D22" i="3745"/>
  <c r="D21" i="3745"/>
  <c r="D20" i="3745"/>
  <c r="D19" i="3745"/>
  <c r="D23" i="3745" s="1"/>
  <c r="D18" i="3745"/>
  <c r="D17" i="3745"/>
  <c r="A1" i="3745"/>
  <c r="D20" i="3744"/>
  <c r="D19" i="3744"/>
  <c r="D18" i="3744"/>
  <c r="D22" i="3744"/>
  <c r="D21" i="3744"/>
  <c r="D17" i="3744"/>
  <c r="A1" i="3744"/>
  <c r="D21" i="3743"/>
  <c r="D20" i="3743"/>
  <c r="D19" i="3743"/>
  <c r="D18" i="3743"/>
  <c r="D17" i="3743"/>
  <c r="D22" i="3743" s="1"/>
  <c r="A1" i="3743"/>
  <c r="D25" i="3742"/>
  <c r="D26" i="3742" s="1"/>
  <c r="D24" i="3742"/>
  <c r="D23" i="3742"/>
  <c r="D22" i="3742"/>
  <c r="D21" i="3742"/>
  <c r="D20" i="3742"/>
  <c r="D19" i="3742"/>
  <c r="D18" i="3742"/>
  <c r="D17" i="3742"/>
  <c r="A1" i="3742"/>
  <c r="D18" i="3741"/>
  <c r="D17" i="3741"/>
  <c r="D19" i="3741" s="1"/>
  <c r="D21" i="3741" s="1"/>
  <c r="A1" i="3741"/>
  <c r="D26" i="3740"/>
  <c r="D25" i="3740"/>
  <c r="D24" i="3740"/>
  <c r="D23" i="3740"/>
  <c r="D22" i="3740"/>
  <c r="D21" i="3740"/>
  <c r="D20" i="3740"/>
  <c r="D19" i="3740"/>
  <c r="D18" i="3740"/>
  <c r="D32" i="3740"/>
  <c r="D31" i="3740"/>
  <c r="D30" i="3740"/>
  <c r="D29" i="3740"/>
  <c r="D28" i="3740"/>
  <c r="D27" i="3740"/>
  <c r="D17" i="3740"/>
  <c r="D33" i="3740" s="1"/>
  <c r="A1" i="3740"/>
  <c r="D27" i="3739"/>
  <c r="D26" i="3739"/>
  <c r="D25" i="3739"/>
  <c r="D24" i="3739"/>
  <c r="D23" i="3739"/>
  <c r="D22" i="3739"/>
  <c r="D21" i="3739"/>
  <c r="D20" i="3739"/>
  <c r="D19" i="3739"/>
  <c r="D18" i="3739"/>
  <c r="D17" i="3739"/>
  <c r="A1" i="3739"/>
  <c r="D35" i="3738"/>
  <c r="D34" i="3738"/>
  <c r="D33" i="3738"/>
  <c r="D32" i="3738"/>
  <c r="D31" i="3738"/>
  <c r="D30" i="3738"/>
  <c r="D29" i="3738"/>
  <c r="D28" i="3738"/>
  <c r="D27" i="3738"/>
  <c r="D26" i="3738"/>
  <c r="D25" i="3738"/>
  <c r="D24" i="3738"/>
  <c r="D23" i="3738"/>
  <c r="D22" i="3738"/>
  <c r="D21" i="3738"/>
  <c r="D20" i="3738"/>
  <c r="D19" i="3738"/>
  <c r="D18" i="3738"/>
  <c r="D51" i="3738"/>
  <c r="D50" i="3738"/>
  <c r="D49" i="3738"/>
  <c r="D48" i="3738"/>
  <c r="D47" i="3738"/>
  <c r="D46" i="3738"/>
  <c r="D45" i="3738"/>
  <c r="D44" i="3738"/>
  <c r="D43" i="3738"/>
  <c r="D42" i="3738"/>
  <c r="D41" i="3738"/>
  <c r="D40" i="3738"/>
  <c r="D39" i="3738"/>
  <c r="D38" i="3738"/>
  <c r="D37" i="3738"/>
  <c r="D36" i="3738"/>
  <c r="D17" i="3738"/>
  <c r="D52" i="3738"/>
  <c r="A1" i="3738"/>
  <c r="D20" i="3764" l="1"/>
  <c r="D22" i="3764" s="1"/>
  <c r="D27" i="3763"/>
  <c r="D21" i="3762"/>
  <c r="D32" i="3761"/>
  <c r="D39" i="3760"/>
  <c r="D36" i="3759"/>
  <c r="D35" i="3758"/>
  <c r="D28" i="3757"/>
  <c r="D31" i="3756"/>
  <c r="D26" i="3755"/>
  <c r="D29" i="3754"/>
  <c r="D25" i="3753"/>
  <c r="D34" i="3752"/>
  <c r="D33" i="3751"/>
  <c r="D52" i="3749"/>
  <c r="D34" i="3748"/>
  <c r="D30" i="3747"/>
  <c r="D44" i="3746"/>
  <c r="D25" i="3745"/>
  <c r="D23" i="3744"/>
  <c r="D25" i="3744" s="1"/>
  <c r="D24" i="3743"/>
  <c r="D28" i="3742"/>
  <c r="D35" i="3740"/>
  <c r="D28" i="3739"/>
  <c r="D30" i="3739" s="1"/>
  <c r="D53" i="3738"/>
  <c r="D55" i="3738" s="1"/>
  <c r="D19" i="2068" l="1"/>
  <c r="D18" i="2068"/>
  <c r="D17" i="2068"/>
  <c r="A1" i="2068"/>
  <c r="D32" i="2067"/>
  <c r="D31" i="2067"/>
  <c r="D30" i="2067"/>
  <c r="D29" i="2067"/>
  <c r="D28" i="2067"/>
  <c r="D27" i="2067"/>
  <c r="D26" i="2067"/>
  <c r="D25" i="2067"/>
  <c r="D24" i="2067"/>
  <c r="D23" i="2067"/>
  <c r="D22" i="2067"/>
  <c r="D21" i="2067"/>
  <c r="D20" i="2067"/>
  <c r="D19" i="2067"/>
  <c r="D18" i="2067"/>
  <c r="D17" i="2067"/>
  <c r="D45" i="2067"/>
  <c r="D44" i="2067"/>
  <c r="D43" i="2067"/>
  <c r="D42" i="2067"/>
  <c r="D41" i="2067"/>
  <c r="D40" i="2067"/>
  <c r="D39" i="2067"/>
  <c r="D38" i="2067"/>
  <c r="D37" i="2067"/>
  <c r="D36" i="2067"/>
  <c r="D35" i="2067"/>
  <c r="D34" i="2067"/>
  <c r="D33" i="2067"/>
  <c r="D46" i="2067"/>
  <c r="A1" i="2067"/>
  <c r="D21" i="2066"/>
  <c r="D20" i="2066"/>
  <c r="D19" i="2066"/>
  <c r="D18" i="2066"/>
  <c r="D17" i="2066"/>
  <c r="A1" i="2066"/>
  <c r="D22" i="2065"/>
  <c r="D21" i="2065"/>
  <c r="D20" i="2065"/>
  <c r="D19" i="2065"/>
  <c r="D18" i="2065"/>
  <c r="D17" i="2065"/>
  <c r="D25" i="2065"/>
  <c r="D24" i="2065"/>
  <c r="D23" i="2065"/>
  <c r="D27" i="2065"/>
  <c r="D26" i="2065"/>
  <c r="A1" i="2065"/>
  <c r="D18" i="2064"/>
  <c r="D20" i="2064"/>
  <c r="D19" i="2064"/>
  <c r="D17" i="2064"/>
  <c r="D21" i="2064" s="1"/>
  <c r="A1" i="2064"/>
  <c r="D47" i="2067" l="1"/>
  <c r="D28" i="2065"/>
  <c r="D22" i="2066"/>
  <c r="D20" i="2068"/>
  <c r="D22" i="2068"/>
  <c r="D49" i="2067"/>
  <c r="D24" i="2066"/>
  <c r="D30" i="2065"/>
  <c r="D23" i="2064"/>
  <c r="D23" i="2000"/>
  <c r="D22" i="2000"/>
  <c r="D21" i="2000"/>
  <c r="D20" i="2000"/>
  <c r="D19" i="2000"/>
  <c r="D18" i="2000"/>
  <c r="D17" i="2000"/>
  <c r="A1" i="2000"/>
  <c r="D19" i="1999"/>
  <c r="D18" i="1999"/>
  <c r="D17" i="1999"/>
  <c r="A1" i="1999"/>
  <c r="D18" i="1998"/>
  <c r="D17" i="1998"/>
  <c r="D19" i="1998" s="1"/>
  <c r="A1" i="1998"/>
  <c r="D21" i="1997"/>
  <c r="D20" i="1997"/>
  <c r="D19" i="1997"/>
  <c r="D18" i="1997"/>
  <c r="D17" i="1997"/>
  <c r="D27" i="1997" s="1"/>
  <c r="D26" i="1997"/>
  <c r="D25" i="1997"/>
  <c r="D24" i="1997"/>
  <c r="D23" i="1997"/>
  <c r="D22" i="1997"/>
  <c r="A1" i="1997"/>
  <c r="D23" i="1996"/>
  <c r="D22" i="1996"/>
  <c r="D21" i="1996"/>
  <c r="D20" i="1996"/>
  <c r="D19" i="1996"/>
  <c r="D18" i="1996"/>
  <c r="D17" i="1996"/>
  <c r="D24" i="1996" s="1"/>
  <c r="A1" i="1996"/>
  <c r="D20" i="1995"/>
  <c r="D19" i="1995"/>
  <c r="D18" i="1995"/>
  <c r="D25" i="1995"/>
  <c r="D24" i="1995"/>
  <c r="D23" i="1995"/>
  <c r="D22" i="1995"/>
  <c r="D21" i="1995"/>
  <c r="D17" i="1995"/>
  <c r="D28" i="1995"/>
  <c r="D27" i="1995"/>
  <c r="D26" i="1995"/>
  <c r="D30" i="1995"/>
  <c r="D29" i="1995"/>
  <c r="A1" i="1995"/>
  <c r="D20" i="1994"/>
  <c r="D19" i="1994"/>
  <c r="D18" i="1994"/>
  <c r="D17" i="1994"/>
  <c r="A1" i="1994"/>
  <c r="D25" i="1993"/>
  <c r="D24" i="1993"/>
  <c r="D23" i="1993"/>
  <c r="D22" i="1993"/>
  <c r="D21" i="1993"/>
  <c r="D20" i="1993"/>
  <c r="D19" i="1993"/>
  <c r="D18" i="1993"/>
  <c r="D17" i="1993"/>
  <c r="A1" i="1993"/>
  <c r="D20" i="1992"/>
  <c r="D19" i="1992"/>
  <c r="D18" i="1992"/>
  <c r="D17" i="1992"/>
  <c r="D24" i="1992"/>
  <c r="D23" i="1992"/>
  <c r="D22" i="1992"/>
  <c r="D21" i="1992"/>
  <c r="D26" i="1992"/>
  <c r="D25" i="1992"/>
  <c r="D27" i="1992"/>
  <c r="A1" i="1992"/>
  <c r="D25" i="1974"/>
  <c r="D24" i="1974"/>
  <c r="D23" i="1974"/>
  <c r="D22" i="1974"/>
  <c r="D21" i="1974"/>
  <c r="D20" i="1974"/>
  <c r="D19" i="1974"/>
  <c r="D18" i="1974"/>
  <c r="D17" i="1974"/>
  <c r="A1" i="1974"/>
  <c r="D27" i="1973"/>
  <c r="D26" i="1973"/>
  <c r="D25" i="1973"/>
  <c r="D24" i="1973"/>
  <c r="D23" i="1973"/>
  <c r="D22" i="1973"/>
  <c r="D21" i="1973"/>
  <c r="D20" i="1973"/>
  <c r="D19" i="1973"/>
  <c r="D18" i="1973"/>
  <c r="D17" i="1973"/>
  <c r="A1" i="1973"/>
  <c r="D34" i="1972"/>
  <c r="D33" i="1972"/>
  <c r="D32" i="1972"/>
  <c r="D31" i="1972"/>
  <c r="D30" i="1972"/>
  <c r="D29" i="1972"/>
  <c r="D28" i="1972"/>
  <c r="D27" i="1972"/>
  <c r="D26" i="1972"/>
  <c r="D25" i="1972"/>
  <c r="D24" i="1972"/>
  <c r="D23" i="1972"/>
  <c r="D22" i="1972"/>
  <c r="D21" i="1972"/>
  <c r="D20" i="1972"/>
  <c r="D19" i="1972"/>
  <c r="D18" i="1972"/>
  <c r="D17" i="1972"/>
  <c r="D43" i="1972"/>
  <c r="D42" i="1972"/>
  <c r="D41" i="1972"/>
  <c r="D40" i="1972"/>
  <c r="D39" i="1972"/>
  <c r="D38" i="1972"/>
  <c r="D37" i="1972"/>
  <c r="D36" i="1972"/>
  <c r="D35" i="1972"/>
  <c r="D50" i="1972"/>
  <c r="D49" i="1972"/>
  <c r="D48" i="1972"/>
  <c r="D47" i="1972"/>
  <c r="D46" i="1972"/>
  <c r="D45" i="1972"/>
  <c r="D44" i="1972"/>
  <c r="A1" i="1972"/>
  <c r="D20" i="1971"/>
  <c r="D27" i="1971" s="1"/>
  <c r="D29" i="1971" s="1"/>
  <c r="D19" i="1971"/>
  <c r="D18" i="1971"/>
  <c r="D17" i="1971"/>
  <c r="D24" i="1971"/>
  <c r="D23" i="1971"/>
  <c r="D22" i="1971"/>
  <c r="D21" i="1971"/>
  <c r="D25" i="1971"/>
  <c r="D26" i="1971"/>
  <c r="A1" i="1971"/>
  <c r="D18" i="1970"/>
  <c r="D17" i="1970"/>
  <c r="A1" i="1970"/>
  <c r="D24" i="2000" l="1"/>
  <c r="D28" i="1973"/>
  <c r="D26" i="1974"/>
  <c r="D26" i="1993"/>
  <c r="D20" i="1999"/>
  <c r="D31" i="1995"/>
  <c r="D33" i="1995" s="1"/>
  <c r="D28" i="1992"/>
  <c r="D51" i="1972"/>
  <c r="D53" i="1972" s="1"/>
  <c r="D21" i="1994"/>
  <c r="D23" i="1994" s="1"/>
  <c r="D19" i="1970"/>
  <c r="D26" i="2000"/>
  <c r="D22" i="1999"/>
  <c r="D21" i="1998"/>
  <c r="D29" i="1997"/>
  <c r="D26" i="1996"/>
  <c r="D28" i="1993"/>
  <c r="D30" i="1992"/>
  <c r="D28" i="1974"/>
  <c r="D30" i="1973"/>
  <c r="D21" i="1970"/>
  <c r="D17" i="1872" l="1"/>
  <c r="D18" i="1872"/>
  <c r="A1" i="1872"/>
  <c r="D23" i="1871"/>
  <c r="D22" i="1871"/>
  <c r="D21" i="1871"/>
  <c r="D20" i="1871"/>
  <c r="D19" i="1871"/>
  <c r="D18" i="1871"/>
  <c r="D17" i="1871"/>
  <c r="D26" i="1871"/>
  <c r="D25" i="1871"/>
  <c r="D24" i="1871"/>
  <c r="A1" i="1871"/>
  <c r="D21" i="1870"/>
  <c r="D20" i="1870"/>
  <c r="D19" i="1870"/>
  <c r="D18" i="1870"/>
  <c r="D17" i="1870"/>
  <c r="D22" i="1870" s="1"/>
  <c r="A1" i="1870"/>
  <c r="D23" i="1869"/>
  <c r="D22" i="1869"/>
  <c r="D21" i="1869"/>
  <c r="D20" i="1869"/>
  <c r="D19" i="1869"/>
  <c r="D18" i="1869"/>
  <c r="D17" i="1869"/>
  <c r="D24" i="1869"/>
  <c r="A1" i="1869"/>
  <c r="D18" i="1868"/>
  <c r="D17" i="1868"/>
  <c r="A1" i="1868"/>
  <c r="D21" i="1867"/>
  <c r="D20" i="1867"/>
  <c r="D19" i="1867"/>
  <c r="D18" i="1867"/>
  <c r="D17" i="1867"/>
  <c r="A1" i="1867"/>
  <c r="D24" i="1866"/>
  <c r="D23" i="1866"/>
  <c r="D22" i="1866"/>
  <c r="D21" i="1866"/>
  <c r="D20" i="1866"/>
  <c r="D19" i="1866"/>
  <c r="D18" i="1866"/>
  <c r="D17" i="1866"/>
  <c r="D28" i="1866"/>
  <c r="D27" i="1866"/>
  <c r="D26" i="1866"/>
  <c r="D25" i="1866"/>
  <c r="D29" i="1866"/>
  <c r="A1" i="1866"/>
  <c r="D20" i="1865"/>
  <c r="D19" i="1865"/>
  <c r="D18" i="1865"/>
  <c r="D17" i="1865"/>
  <c r="D22" i="1865" s="1"/>
  <c r="D21" i="1865"/>
  <c r="A1" i="1865"/>
  <c r="D17" i="1864"/>
  <c r="D18" i="1864"/>
  <c r="A1" i="1864"/>
  <c r="D30" i="1846"/>
  <c r="D29" i="1846"/>
  <c r="D28" i="1846"/>
  <c r="D27" i="1846"/>
  <c r="D26" i="1846"/>
  <c r="D25" i="1846"/>
  <c r="D24" i="1846"/>
  <c r="D23" i="1846"/>
  <c r="D22" i="1846"/>
  <c r="D21" i="1846"/>
  <c r="D20" i="1846"/>
  <c r="D19" i="1846"/>
  <c r="D18" i="1846"/>
  <c r="D17" i="1846"/>
  <c r="A1" i="1846"/>
  <c r="D27" i="1845"/>
  <c r="D26" i="1845"/>
  <c r="D25" i="1845"/>
  <c r="D24" i="1845"/>
  <c r="D23" i="1845"/>
  <c r="D22" i="1845"/>
  <c r="D21" i="1845"/>
  <c r="D20" i="1845"/>
  <c r="D19" i="1845"/>
  <c r="D18" i="1845"/>
  <c r="D17" i="1845"/>
  <c r="D35" i="1845"/>
  <c r="D34" i="1845"/>
  <c r="D33" i="1845"/>
  <c r="D32" i="1845"/>
  <c r="D31" i="1845"/>
  <c r="D30" i="1845"/>
  <c r="D29" i="1845"/>
  <c r="D28" i="1845"/>
  <c r="D36" i="1845"/>
  <c r="A1" i="1845"/>
  <c r="D21" i="1844"/>
  <c r="D20" i="1844"/>
  <c r="D19" i="1844"/>
  <c r="D18" i="1844"/>
  <c r="D17" i="1844"/>
  <c r="A1" i="1844"/>
  <c r="D21" i="1843"/>
  <c r="D20" i="1843"/>
  <c r="D19" i="1843"/>
  <c r="D18" i="1843"/>
  <c r="D17" i="1843"/>
  <c r="A1" i="1843"/>
  <c r="D26" i="1842"/>
  <c r="D25" i="1842"/>
  <c r="D24" i="1842"/>
  <c r="D23" i="1842"/>
  <c r="D22" i="1842"/>
  <c r="D21" i="1842"/>
  <c r="D20" i="1842"/>
  <c r="D19" i="1842"/>
  <c r="D18" i="1842"/>
  <c r="D17" i="1842"/>
  <c r="A1" i="1842"/>
  <c r="D18" i="1841"/>
  <c r="D17" i="1841"/>
  <c r="A1" i="1841"/>
  <c r="D21" i="1840"/>
  <c r="D20" i="1840"/>
  <c r="D19" i="1840"/>
  <c r="D18" i="1840"/>
  <c r="D17" i="1840"/>
  <c r="A1" i="1840"/>
  <c r="D27" i="1839"/>
  <c r="D26" i="1839"/>
  <c r="D25" i="1839"/>
  <c r="D24" i="1839"/>
  <c r="D23" i="1839"/>
  <c r="D22" i="1839"/>
  <c r="D21" i="1839"/>
  <c r="D20" i="1839"/>
  <c r="D19" i="1839"/>
  <c r="D18" i="1839"/>
  <c r="D17" i="1839"/>
  <c r="D31" i="1839"/>
  <c r="D30" i="1839"/>
  <c r="D29" i="1839"/>
  <c r="D28" i="1839"/>
  <c r="D32" i="1839"/>
  <c r="A1" i="1839"/>
  <c r="D31" i="1826"/>
  <c r="D30" i="1826"/>
  <c r="D29" i="1826"/>
  <c r="D28" i="1826"/>
  <c r="D27" i="1826"/>
  <c r="D26" i="1826"/>
  <c r="D25" i="1826"/>
  <c r="D24" i="1826"/>
  <c r="D23" i="1826"/>
  <c r="D22" i="1826"/>
  <c r="D21" i="1826"/>
  <c r="D20" i="1826"/>
  <c r="D19" i="1826"/>
  <c r="D18" i="1826"/>
  <c r="D33" i="1826"/>
  <c r="D32" i="1826"/>
  <c r="D17" i="1826"/>
  <c r="D34" i="1826"/>
  <c r="A1" i="1826"/>
  <c r="D27" i="1825"/>
  <c r="D26" i="1825"/>
  <c r="D25" i="1825"/>
  <c r="D24" i="1825"/>
  <c r="D23" i="1825"/>
  <c r="D22" i="1825"/>
  <c r="D21" i="1825"/>
  <c r="D20" i="1825"/>
  <c r="D19" i="1825"/>
  <c r="D18" i="1825"/>
  <c r="D17" i="1825"/>
  <c r="A1" i="1825"/>
  <c r="D24" i="1824"/>
  <c r="D23" i="1824"/>
  <c r="D22" i="1824"/>
  <c r="D21" i="1824"/>
  <c r="D20" i="1824"/>
  <c r="D19" i="1824"/>
  <c r="D18" i="1824"/>
  <c r="D29" i="1824"/>
  <c r="D28" i="1824"/>
  <c r="D27" i="1824"/>
  <c r="D26" i="1824"/>
  <c r="D25" i="1824"/>
  <c r="D17" i="1824"/>
  <c r="D30" i="1824"/>
  <c r="D31" i="1824"/>
  <c r="A1" i="1824"/>
  <c r="D21" i="1823"/>
  <c r="D19" i="1823"/>
  <c r="D18" i="1823"/>
  <c r="D17" i="1823"/>
  <c r="D20" i="1823"/>
  <c r="A1" i="1823"/>
  <c r="D22" i="1803"/>
  <c r="D21" i="1803"/>
  <c r="D20" i="1803"/>
  <c r="D23" i="1803" s="1"/>
  <c r="D19" i="1803"/>
  <c r="D18" i="1803"/>
  <c r="D17" i="1803"/>
  <c r="A1" i="1803"/>
  <c r="D25" i="1802"/>
  <c r="D24" i="1802"/>
  <c r="D23" i="1802"/>
  <c r="D22" i="1802"/>
  <c r="D21" i="1802"/>
  <c r="D20" i="1802"/>
  <c r="D19" i="1802"/>
  <c r="D18" i="1802"/>
  <c r="D17" i="1802"/>
  <c r="A1" i="1802"/>
  <c r="D18" i="1801"/>
  <c r="D17" i="1801"/>
  <c r="A1" i="1801"/>
  <c r="D25" i="1800"/>
  <c r="D24" i="1800"/>
  <c r="D23" i="1800"/>
  <c r="D22" i="1800"/>
  <c r="D21" i="1800"/>
  <c r="D20" i="1800"/>
  <c r="D19" i="1800"/>
  <c r="D18" i="1800"/>
  <c r="D32" i="1800"/>
  <c r="D31" i="1800"/>
  <c r="D30" i="1800"/>
  <c r="D29" i="1800"/>
  <c r="D28" i="1800"/>
  <c r="D27" i="1800"/>
  <c r="D26" i="1800"/>
  <c r="D17" i="1800"/>
  <c r="A1" i="1800"/>
  <c r="D26" i="1799"/>
  <c r="D25" i="1799"/>
  <c r="D24" i="1799"/>
  <c r="D23" i="1799"/>
  <c r="D22" i="1799"/>
  <c r="D21" i="1799"/>
  <c r="D20" i="1799"/>
  <c r="D19" i="1799"/>
  <c r="D18" i="1799"/>
  <c r="D17" i="1799"/>
  <c r="A1" i="1799"/>
  <c r="D22" i="1798"/>
  <c r="D21" i="1798"/>
  <c r="D20" i="1798"/>
  <c r="D19" i="1798"/>
  <c r="D18" i="1798"/>
  <c r="D17" i="1798"/>
  <c r="D25" i="1798"/>
  <c r="D24" i="1798"/>
  <c r="D23" i="1798"/>
  <c r="D26" i="1798"/>
  <c r="A1" i="1798"/>
  <c r="D27" i="1842" l="1"/>
  <c r="D30" i="1866"/>
  <c r="D32" i="1824"/>
  <c r="D25" i="1869"/>
  <c r="D27" i="1871"/>
  <c r="D22" i="1843"/>
  <c r="D24" i="1843" s="1"/>
  <c r="D33" i="1800"/>
  <c r="D35" i="1800" s="1"/>
  <c r="D35" i="1826"/>
  <c r="D37" i="1826" s="1"/>
  <c r="D22" i="1840"/>
  <c r="D24" i="1840" s="1"/>
  <c r="D33" i="1839"/>
  <c r="D35" i="1839" s="1"/>
  <c r="D28" i="1825"/>
  <c r="D30" i="1825" s="1"/>
  <c r="D19" i="1801"/>
  <c r="D21" i="1801" s="1"/>
  <c r="D37" i="1845"/>
  <c r="D19" i="1841"/>
  <c r="D21" i="1841" s="1"/>
  <c r="D31" i="1846"/>
  <c r="D27" i="1798"/>
  <c r="D26" i="1802"/>
  <c r="D28" i="1802" s="1"/>
  <c r="D32" i="1866"/>
  <c r="D27" i="1869"/>
  <c r="D19" i="1872"/>
  <c r="D21" i="1872" s="1"/>
  <c r="D29" i="1871"/>
  <c r="D24" i="1870"/>
  <c r="D19" i="1868"/>
  <c r="D21" i="1868" s="1"/>
  <c r="D22" i="1867"/>
  <c r="D24" i="1867" s="1"/>
  <c r="D24" i="1865"/>
  <c r="D19" i="1864"/>
  <c r="D21" i="1864" s="1"/>
  <c r="D33" i="1846"/>
  <c r="D39" i="1845"/>
  <c r="D22" i="1844"/>
  <c r="D24" i="1844" s="1"/>
  <c r="D29" i="1842"/>
  <c r="D34" i="1824"/>
  <c r="D23" i="1823"/>
  <c r="D25" i="1803"/>
  <c r="D27" i="1799"/>
  <c r="D29" i="1799" s="1"/>
  <c r="D29" i="1798"/>
</calcChain>
</file>

<file path=xl/sharedStrings.xml><?xml version="1.0" encoding="utf-8"?>
<sst xmlns="http://schemas.openxmlformats.org/spreadsheetml/2006/main" count="2500" uniqueCount="625">
  <si>
    <t xml:space="preserve">                                Distribuidor Mayorista ferretería y Electricos  NATSA       </t>
  </si>
  <si>
    <t>FECHA:</t>
  </si>
  <si>
    <t>Telefono 7909289</t>
  </si>
  <si>
    <t>Nº de Remision</t>
  </si>
  <si>
    <t>Celular 3003394611 - 3229445111</t>
  </si>
  <si>
    <t>Facturar a:</t>
  </si>
  <si>
    <t xml:space="preserve">[Nombre] </t>
  </si>
  <si>
    <t>[Dirección]</t>
  </si>
  <si>
    <t>CENTRO</t>
  </si>
  <si>
    <t>[Ciudad,</t>
  </si>
  <si>
    <t xml:space="preserve">[Número de teléfono </t>
  </si>
  <si>
    <t xml:space="preserve"> </t>
  </si>
  <si>
    <t>CANTIDAD</t>
  </si>
  <si>
    <t> DESCRIPCIÓN </t>
  </si>
  <si>
    <t>PRECIO POR UNIDAD</t>
  </si>
  <si>
    <t>TOTAL</t>
  </si>
  <si>
    <t>____________________            ___________________________    _____________________</t>
  </si>
  <si>
    <t>Almacenista</t>
  </si>
  <si>
    <t xml:space="preserve">                                                       Cliente </t>
  </si>
  <si>
    <t xml:space="preserve">                       Entrega</t>
  </si>
  <si>
    <t>Observaciones</t>
  </si>
  <si>
    <t>AM</t>
  </si>
  <si>
    <t>PEDIDO 14</t>
  </si>
  <si>
    <t xml:space="preserve">LA GRAN VIA </t>
  </si>
  <si>
    <t>Brocha eco 1 1/2</t>
  </si>
  <si>
    <t xml:space="preserve">Brocha eco 2" </t>
  </si>
  <si>
    <t>PEDIDO 15</t>
  </si>
  <si>
    <t>Cinta 3H porras  aislante pequeña</t>
  </si>
  <si>
    <t>Cinta 3H porras aislante grande</t>
  </si>
  <si>
    <t>Rally pequeño ECO</t>
  </si>
  <si>
    <t>Silicona locct ROJA x 50</t>
  </si>
  <si>
    <t>Silicona x 50ml uduke gris</t>
  </si>
  <si>
    <t>multitoma pared</t>
  </si>
  <si>
    <t>Teflon industria PORRAS</t>
  </si>
  <si>
    <t>CLAVIJA POLO A TIERRA CODELCA</t>
  </si>
  <si>
    <t>Rodillo acrilico 2" GAPOR</t>
  </si>
  <si>
    <t>Rodillo industrial  9" PORRAS</t>
  </si>
  <si>
    <t>Cinta aislante pequeña CAROPA</t>
  </si>
  <si>
    <t>TOMA POLO A TIERRA CODELCA</t>
  </si>
  <si>
    <t>CINTA AISLANTE AZUL PEQ</t>
  </si>
  <si>
    <t>CINTA AISLANTE PEQUEÑA VERDE</t>
  </si>
  <si>
    <t>SANDRA PIRAQUIVE</t>
  </si>
  <si>
    <t>MESITAS</t>
  </si>
  <si>
    <t>guante caucho  T 8 1/2</t>
  </si>
  <si>
    <t>guante caucho T 9</t>
  </si>
  <si>
    <t>Rodillo Acrilico 3" GAPOR</t>
  </si>
  <si>
    <t>Rodillo acrilico 4" GAPOR</t>
  </si>
  <si>
    <t>LLANA SARDINEL /ESQUINERA/BORDEADORA</t>
  </si>
  <si>
    <t>PEDIDO 13</t>
  </si>
  <si>
    <t>FERRE ESTEBAN</t>
  </si>
  <si>
    <t>Interruptor + toma blanca mercury/zafiro</t>
  </si>
  <si>
    <t>Pipa gas PESADA (propano)</t>
  </si>
  <si>
    <t>Toma doble BLANCA  mercury/zafiro</t>
  </si>
  <si>
    <t>Tornillo cisterna bolsa x 10</t>
  </si>
  <si>
    <t>JAVIER BONILLA</t>
  </si>
  <si>
    <t>TOCAIMA</t>
  </si>
  <si>
    <t>Bristol juego MM</t>
  </si>
  <si>
    <t>Caja plastica 5800 INDUMA</t>
  </si>
  <si>
    <t>Clavija codelca 3 x 50</t>
  </si>
  <si>
    <t>Multitoma Economica TITANIUM</t>
  </si>
  <si>
    <t xml:space="preserve">Sensor de Techo </t>
  </si>
  <si>
    <t>Tapa 2400 INDUMA x 10uds</t>
  </si>
  <si>
    <t xml:space="preserve">CINTA AISLANTE BLANCA PEQUEÑA </t>
  </si>
  <si>
    <t>CINTA AISLANTE ROJA PEQ</t>
  </si>
  <si>
    <t>WILLIAM HERNADEZ</t>
  </si>
  <si>
    <t>Silicona liquida 100 GIGO/JAZA</t>
  </si>
  <si>
    <t>PEDIDO 16</t>
  </si>
  <si>
    <t>FERRETERIA CHAVEZ</t>
  </si>
  <si>
    <t xml:space="preserve">MESITAS </t>
  </si>
  <si>
    <t>BROCA  FPB  1/8 x 10 PCS</t>
  </si>
  <si>
    <t>Destornillador doble punta USA</t>
  </si>
  <si>
    <t>Guante Nitrilo  talla 10 PORRAS</t>
  </si>
  <si>
    <t>Roseta 2 piezas plast OSBLACK</t>
  </si>
  <si>
    <t>FITTING SENCILLO</t>
  </si>
  <si>
    <t>LIJA OMEGA 120</t>
  </si>
  <si>
    <t>LIJA OMEGA 150</t>
  </si>
  <si>
    <t>PEDIDO 17</t>
  </si>
  <si>
    <t>FERREELECTRICOS FOCUS</t>
  </si>
  <si>
    <t>Atatodo pequeño 130 mtr</t>
  </si>
  <si>
    <t>Grata lineal</t>
  </si>
  <si>
    <t>Regulador para gas- GAPOR</t>
  </si>
  <si>
    <t>Segueta Sandflex 18 T</t>
  </si>
  <si>
    <t>ROLLO CABUYA 170 MTR</t>
  </si>
  <si>
    <t>PEDIDO 18</t>
  </si>
  <si>
    <t>Amarre plastico No 20 NEGRO 3.5</t>
  </si>
  <si>
    <t>Disco TOOLS  continuo 4 1/2</t>
  </si>
  <si>
    <t>Cinta transparente x 100  PORRAS</t>
  </si>
  <si>
    <t>Cable  2x1</t>
  </si>
  <si>
    <t>Electrodos</t>
  </si>
  <si>
    <t>Pistola silicona pequeña glue-gun</t>
  </si>
  <si>
    <t>CALENTADOR DE AGUA ALUMINIO PEQUEÑO</t>
  </si>
  <si>
    <t>Rally ORIGINAL Grande</t>
  </si>
  <si>
    <t>Rally ORIGINAL Pequeño</t>
  </si>
  <si>
    <t>Sintesolda 10 minutos</t>
  </si>
  <si>
    <t>Broca muro francesa 1/4</t>
  </si>
  <si>
    <t>Llave jardin-PORRAS</t>
  </si>
  <si>
    <t>Disco flat 80  4 1/2" AZUL PORRAS</t>
  </si>
  <si>
    <t>AMARRE PLASTICO 200MM NEGRO 4.8</t>
  </si>
  <si>
    <t>Silicona x 85ml transparente PORRAS</t>
  </si>
  <si>
    <t>DISCO DIAMANTADO ABRACOL 4" CONTINUO</t>
  </si>
  <si>
    <t>BISTURI GRANDE TIRA X 12- GAPOR</t>
  </si>
  <si>
    <t>JORGE PEÑA</t>
  </si>
  <si>
    <t>LA VEGA</t>
  </si>
  <si>
    <t>FLOTADOR TANQUE ROJO</t>
  </si>
  <si>
    <t>VARILLA FLOTADOR LATONADA 30CM</t>
  </si>
  <si>
    <t>Chapa manija cromada unifer/mercury</t>
  </si>
  <si>
    <t>PEDIDO 1</t>
  </si>
  <si>
    <t>ESTER CARDENAS</t>
  </si>
  <si>
    <t>GUADUAS</t>
  </si>
  <si>
    <t>Cinta enmascarar PORRAS 1 1/2"</t>
  </si>
  <si>
    <t>Cinta transparente  x 30  PORRAS</t>
  </si>
  <si>
    <t>Disco flat 60  4 1/2" AZUL PORRAS</t>
  </si>
  <si>
    <t>Espatula 1 1/2 PORRAS</t>
  </si>
  <si>
    <t>Racor cobre</t>
  </si>
  <si>
    <t>COR- PLAFON ABIERTO 3/4 DORADO</t>
  </si>
  <si>
    <t>COR- TERMINAL 3/4 DORADO</t>
  </si>
  <si>
    <t>Espatula 3" PORRAS</t>
  </si>
  <si>
    <t>PEDIDO 22</t>
  </si>
  <si>
    <t>MAURICIO TORRES</t>
  </si>
  <si>
    <t>SAN FRANCISCO</t>
  </si>
  <si>
    <t>"Y" lavadora metalica grinaca</t>
  </si>
  <si>
    <t>"y" lavadora plastica b</t>
  </si>
  <si>
    <t>Brocha eco   1/2</t>
  </si>
  <si>
    <t>Brocha REINA 2 1/2"</t>
  </si>
  <si>
    <t>Brocha REINA 3"</t>
  </si>
  <si>
    <t>manija de cisterna silver</t>
  </si>
  <si>
    <t>PEDIDO 23</t>
  </si>
  <si>
    <t>ROSA AVILA</t>
  </si>
  <si>
    <t>BROCA  FPB  1/4 X 10 PCS</t>
  </si>
  <si>
    <t>Destornillador para reloj</t>
  </si>
  <si>
    <t>Manguera lavadora desague</t>
  </si>
  <si>
    <t>Sintesolda 24 horas</t>
  </si>
  <si>
    <t>SILICONA LOCTITE NEGRA 50 GR</t>
  </si>
  <si>
    <t>Silicona x 50ml transparente- GAPOR</t>
  </si>
  <si>
    <t>PEDIDO 24</t>
  </si>
  <si>
    <t>Super bonder 3 gr</t>
  </si>
  <si>
    <t>PEGA BOXER ORIGINAL 90 CC</t>
  </si>
  <si>
    <t>Registro 1/2" pvc liso</t>
  </si>
  <si>
    <t>HUMBERTO CRUZ</t>
  </si>
  <si>
    <t>RESTREPO</t>
  </si>
  <si>
    <t xml:space="preserve">Grasa 1/16 </t>
  </si>
  <si>
    <t>LIJA  ROJA carborundum 100</t>
  </si>
  <si>
    <t>LIJA  ROJA carborundum 120</t>
  </si>
  <si>
    <t>Lija roja carborundum 400</t>
  </si>
  <si>
    <t>Rubbing 1/16</t>
  </si>
  <si>
    <t>Silicona locct GRIS x 50</t>
  </si>
  <si>
    <t>PEGA ASTRO GLUE 8GR X 12 UND</t>
  </si>
  <si>
    <t>CINTA ENMASCARAR 101+ 3M 2"  X 25 MTR</t>
  </si>
  <si>
    <t>PEGA BOXER ORIGINAL 200 CC</t>
  </si>
  <si>
    <t>ANA / ANTONIO</t>
  </si>
  <si>
    <t xml:space="preserve">CUMARAL </t>
  </si>
  <si>
    <t>REGISTRO PN40 1" BRONCE</t>
  </si>
  <si>
    <t>REGISTRO PN40 1/4 BRONCE</t>
  </si>
  <si>
    <t>REGISTRO PN40 3/4 BRONCE</t>
  </si>
  <si>
    <t>REGISTRO PN40 3/8 BRONCE</t>
  </si>
  <si>
    <t>FERREELECTRICOS RESTREPO</t>
  </si>
  <si>
    <t>CINTA AUTOFUNDENTE 18MM X 9.1MT</t>
  </si>
  <si>
    <t>GILMA FORERO</t>
  </si>
  <si>
    <t>LA MESA</t>
  </si>
  <si>
    <t>Aceite 3 en 1 ECO. Peq. FOXTER</t>
  </si>
  <si>
    <t>Guante Nitrilo talla 8 PORRAS</t>
  </si>
  <si>
    <t>Suelda Todo BLANCO 40 gr PEQ</t>
  </si>
  <si>
    <t>Suelda Todo NEGRO 40 gr PEQ</t>
  </si>
  <si>
    <t>Cinta doble faz grande- GAPOR</t>
  </si>
  <si>
    <t>WILLIAM HERNANDEZ</t>
  </si>
  <si>
    <t>DIABLO ROJO - PORRAS</t>
  </si>
  <si>
    <t>Pegante boxer universal 60 cm.</t>
  </si>
  <si>
    <t>PEDIDO 20</t>
  </si>
  <si>
    <t>JORGE ROJAS</t>
  </si>
  <si>
    <t>chapa 808</t>
  </si>
  <si>
    <t xml:space="preserve">Chapa guantera-rabbit </t>
  </si>
  <si>
    <t>Clavija CODELCA domestica 10 amp</t>
  </si>
  <si>
    <t>Teflon 10mts PORRAS</t>
  </si>
  <si>
    <t>PEDIDO 21</t>
  </si>
  <si>
    <t>MARINA GAMBOA</t>
  </si>
  <si>
    <t>Antena TDT 3mtrs</t>
  </si>
  <si>
    <t xml:space="preserve">Guante Nitrilo  talla 10 </t>
  </si>
  <si>
    <t>Guante Nitrilo talla 9</t>
  </si>
  <si>
    <t>limpiador pvc 60 box</t>
  </si>
  <si>
    <t>Pila panasonic AA tira x 10</t>
  </si>
  <si>
    <t>Roseta plastica Mercury/Uduke</t>
  </si>
  <si>
    <t>Soldadura pvc x60 (1/64)</t>
  </si>
  <si>
    <t>Spray ECO cafe-PORRAS</t>
  </si>
  <si>
    <t>Spray ECO laca brillante-PORRAS</t>
  </si>
  <si>
    <t>Spray ECO silver - PORRAS</t>
  </si>
  <si>
    <t>LINTERNA RECARGABLE NEGRA PEQUEÑA LED</t>
  </si>
  <si>
    <t>ANTENA TDT - R (IMAN - CABLE X 5 MTRS)</t>
  </si>
  <si>
    <t>FERRERAMIREZ</t>
  </si>
  <si>
    <t>ANOLAIMA</t>
  </si>
  <si>
    <t>Disco DEWALT 4/2 PULIR</t>
  </si>
  <si>
    <t>Disco TOOLS sierra 4 1/2 40 dientes</t>
  </si>
  <si>
    <t>Grata copa LISA 4</t>
  </si>
  <si>
    <t>GRATA X 5 pcs</t>
  </si>
  <si>
    <t>Union galvanizada 1/2</t>
  </si>
  <si>
    <t>Union galvanizada 3/8</t>
  </si>
  <si>
    <t>DISCO DEWALT METAL 7 " X 1/16 PLANO</t>
  </si>
  <si>
    <t>ESTUCO 1/8 PORRAS</t>
  </si>
  <si>
    <t>Extension 5 mts-15ft osblack-titanium</t>
  </si>
  <si>
    <t>Extension 8 mts-25 ft osblack-titanium</t>
  </si>
  <si>
    <t>Grapa plastica No 9 cuadrada</t>
  </si>
  <si>
    <t>Candado encartonado 32-40-50  amarillo</t>
  </si>
  <si>
    <t>Portalampara de caucho</t>
  </si>
  <si>
    <t>DISCO DEWALT METAL 7 X 1/16 PLANO</t>
  </si>
  <si>
    <t>AGUASTOP RIOPLAST VULCANIZADO</t>
  </si>
  <si>
    <t>Convertidor redondo a plano CODELCA</t>
  </si>
  <si>
    <t>SANDRA ROMERO</t>
  </si>
  <si>
    <t xml:space="preserve">Canaleta 1/2" eco </t>
  </si>
  <si>
    <t>clavija CODELCA industrial 15 amp</t>
  </si>
  <si>
    <t>KATERINE CAMACHO</t>
  </si>
  <si>
    <t xml:space="preserve">AGUA DE DIOS </t>
  </si>
  <si>
    <t>LORENA CAMACHO</t>
  </si>
  <si>
    <t xml:space="preserve">Panel led 18w SOBREPONER ELITE </t>
  </si>
  <si>
    <t>CINTA VESTA GR NEGRA</t>
  </si>
  <si>
    <t xml:space="preserve">Bombillo led con sensor </t>
  </si>
  <si>
    <t>SENSOR TIPO INTERRUPTOR</t>
  </si>
  <si>
    <t xml:space="preserve">TOCAIMA </t>
  </si>
  <si>
    <t>Toma CODELCA 10 amp GRANDE</t>
  </si>
  <si>
    <t xml:space="preserve">TOMA codelca pequeña </t>
  </si>
  <si>
    <t>PEDIDO 27</t>
  </si>
  <si>
    <t>OLGA LUCIA MARTINEZ</t>
  </si>
  <si>
    <t>ATATODO GRANDE 750 mtr</t>
  </si>
  <si>
    <t>PEDIDO 28</t>
  </si>
  <si>
    <t>DIANA SUAREZ</t>
  </si>
  <si>
    <t>ANAPOIMA</t>
  </si>
  <si>
    <t>FERRETERIA GUZMAN</t>
  </si>
  <si>
    <t>Candado  amarillo NO 60- GAPOR</t>
  </si>
  <si>
    <t>DADO MAGNETICO 5/16</t>
  </si>
  <si>
    <t>LA GRAN VIA</t>
  </si>
  <si>
    <t>Roseta porcelana</t>
  </si>
  <si>
    <t>PEDIDO 25</t>
  </si>
  <si>
    <t xml:space="preserve">Canastilla 4" </t>
  </si>
  <si>
    <t>Puntilla madera  x 400 gr 1" cia mejia</t>
  </si>
  <si>
    <t>Puntilla madera x 400 gr  2" cia mejia</t>
  </si>
  <si>
    <t>Sifon acordeon CROMADO CON canastilla- GAPOR</t>
  </si>
  <si>
    <t>Sifon acordeon CROMADO sin canastilla- GAPOR</t>
  </si>
  <si>
    <t>PEDIDO 26</t>
  </si>
  <si>
    <t xml:space="preserve">JAIRO GARCIA </t>
  </si>
  <si>
    <t>PEDIDO 29</t>
  </si>
  <si>
    <t>Spray ECO negro brillante - PORRAS</t>
  </si>
  <si>
    <t>Limpiador Electronico</t>
  </si>
  <si>
    <t xml:space="preserve">Llave jardin PLASTICA RIOPLAST </t>
  </si>
  <si>
    <t>Llave jardin</t>
  </si>
  <si>
    <t>Espatula plastica pequeña PORRAS</t>
  </si>
  <si>
    <t>llave ganso MESA FLEXIBLE METALICA</t>
  </si>
  <si>
    <t xml:space="preserve">Cinta enmascarar 1" PORRAS </t>
  </si>
  <si>
    <t xml:space="preserve">Cinta enmascarar 1/2" PORRAS </t>
  </si>
  <si>
    <t xml:space="preserve">Cinta enmascarar 3/4" PORRAS </t>
  </si>
  <si>
    <t>Silicona SILIK Tapa Verde</t>
  </si>
  <si>
    <t>Disco DEWALT 4/2 corte ACERO</t>
  </si>
  <si>
    <t>AMARRE PLASTICO 250MM NEGRO 4.8</t>
  </si>
  <si>
    <t xml:space="preserve">Cable DUPLEX 2x12 Especial </t>
  </si>
  <si>
    <t>Gastop  FM  pequeño UNIFIX</t>
  </si>
  <si>
    <t>Broca muro francesa 3/8</t>
  </si>
  <si>
    <t>AMARRE PLASTICO 400MM BLANCO 4.8</t>
  </si>
  <si>
    <t>Amarre plastico No 10 BLANCO 2.5</t>
  </si>
  <si>
    <t>MAURICIO TRIANA</t>
  </si>
  <si>
    <t>PEDIDO 33</t>
  </si>
  <si>
    <t>ELKIN ROCHA</t>
  </si>
  <si>
    <t>NIMAIMA</t>
  </si>
  <si>
    <t>Aerografo  400 c c</t>
  </si>
  <si>
    <t>Lima para serrucho triangular</t>
  </si>
  <si>
    <t xml:space="preserve">Tapa asiento plastico blanco </t>
  </si>
  <si>
    <t xml:space="preserve">TAPA REGISTRO 15 X 15 </t>
  </si>
  <si>
    <t>ANTENA TDT EXTERIOR MARIPOSA</t>
  </si>
  <si>
    <t>PEDIDO 34</t>
  </si>
  <si>
    <t>cable 1 x1</t>
  </si>
  <si>
    <t>Cable DVD 3x3</t>
  </si>
  <si>
    <t>cautin FINO mango plastico 60w</t>
  </si>
  <si>
    <t>Cinta enmascarar 2" PORRAS</t>
  </si>
  <si>
    <t>CONVERTIDOR 3 X 2 SAKURA- GAPOR</t>
  </si>
  <si>
    <t>Destornillador PIT BULL x 6 azul</t>
  </si>
  <si>
    <t>Manguera lavadora ENTRADA terminal plástica</t>
  </si>
  <si>
    <t>metro KOMELON amarillo x 5</t>
  </si>
  <si>
    <t>Portalampara con clavija</t>
  </si>
  <si>
    <t>CAUTIN 100W TECH MADERA</t>
  </si>
  <si>
    <t>LUBRICANTE PEQUEÑO ECONOMICO 200 ML</t>
  </si>
  <si>
    <t>UNION RJ 45</t>
  </si>
  <si>
    <t>SOPLETE GRANDE</t>
  </si>
  <si>
    <t>PEDIDO 35</t>
  </si>
  <si>
    <t>silicona NEGRA x50ml  uduke  </t>
  </si>
  <si>
    <t>Silicona ROJA x50ml uduke</t>
  </si>
  <si>
    <t>PEDIDO 36</t>
  </si>
  <si>
    <t>LUIS EDUARDO ORTIZ</t>
  </si>
  <si>
    <t>CINTA PAPEL X 25 MTS</t>
  </si>
  <si>
    <t>CINTA PAPEL X 50 MTS</t>
  </si>
  <si>
    <t>MANILA ALGODÓN #8 X 160 MTRS</t>
  </si>
  <si>
    <t>PEDIDO 37</t>
  </si>
  <si>
    <t>CARETA GUADAÑADORA ROJA</t>
  </si>
  <si>
    <t xml:space="preserve">NIMAIMA </t>
  </si>
  <si>
    <t>LIJA  ROJA carborundum 150</t>
  </si>
  <si>
    <t>Pintura en spray dorado</t>
  </si>
  <si>
    <t>Pintura en spray  rojo</t>
  </si>
  <si>
    <t>LIJA OMEGA 100</t>
  </si>
  <si>
    <t>LIJA OMEGA 180</t>
  </si>
  <si>
    <t>LIJA OMEGA 80</t>
  </si>
  <si>
    <t xml:space="preserve">JAVIER GUZMAN </t>
  </si>
  <si>
    <t>PEDIDO 26 - REMESA</t>
  </si>
  <si>
    <t xml:space="preserve">ELKIN ROCHA </t>
  </si>
  <si>
    <t xml:space="preserve">Bisagra 1 1/2" x 24 uds INDUMA </t>
  </si>
  <si>
    <t>Bisagra 1" x 48 uds INDUMA</t>
  </si>
  <si>
    <t xml:space="preserve">CARETA PARA SOLDAR INDUSTRIAL </t>
  </si>
  <si>
    <t>Grapa plastica No 9 redonda</t>
  </si>
  <si>
    <t>Regadera redonda/cuadrada GRANDE  6" con tubo</t>
  </si>
  <si>
    <t>Registro ducha FULL PASO unifer</t>
  </si>
  <si>
    <t>PEDIDO 27 - REMESA</t>
  </si>
  <si>
    <t>FANY GOMEZ</t>
  </si>
  <si>
    <t>ACCESORIOS PARA BAÑOS GRINACOL 179-55 - BARRA DE SEGURIDAD 30CM</t>
  </si>
  <si>
    <t>ACCESORIOS PARA BAÑOS GRINACOL 179-55 - BARRA DE SEGURIDAD 40CM</t>
  </si>
  <si>
    <t>ACCESORIOS PARA BAÑOS GRINACOL 179-55 - BARRA DE SEGURIDAD 50CM</t>
  </si>
  <si>
    <t>Fija tornillos FUERZA ALTA 10 gr</t>
  </si>
  <si>
    <t>LIJA  ROJA carborundum 220</t>
  </si>
  <si>
    <t>LIJA  ROJA carborundum 80</t>
  </si>
  <si>
    <t>AEROSOL ANTICORROSIVO BLANCO</t>
  </si>
  <si>
    <t>AEROSOL ANTICORROSIVO NEGRO</t>
  </si>
  <si>
    <t>PINTURA ALTA TEMPERATURA ALUMINIO STANDPROF</t>
  </si>
  <si>
    <t>MARY BASTIDAS</t>
  </si>
  <si>
    <t xml:space="preserve">GUAYABETAL </t>
  </si>
  <si>
    <t>Extension  3 mts-9ft Osblack-titanium</t>
  </si>
  <si>
    <t>Multitoma FINA Titanium</t>
  </si>
  <si>
    <t>Pistola silicona grande uduke/glue gun</t>
  </si>
  <si>
    <t xml:space="preserve">Pistola silicona pequeña </t>
  </si>
  <si>
    <t>JHON RODRIGUEZ</t>
  </si>
  <si>
    <t>CACHIPAY</t>
  </si>
  <si>
    <t xml:space="preserve">Brocha eco 2 1/2 </t>
  </si>
  <si>
    <t xml:space="preserve">Brocha eco 3" </t>
  </si>
  <si>
    <t>Brocha eco 4"</t>
  </si>
  <si>
    <t>Rodillo Acrilico 6" GAPOR</t>
  </si>
  <si>
    <t>JAIRO GARCIA</t>
  </si>
  <si>
    <t>Cinta aislante GDE MERCURY</t>
  </si>
  <si>
    <t>Amarre plastico  No 20 BLANCO 3.6</t>
  </si>
  <si>
    <t>Amarre plastico No 15 BLANCO 3.6</t>
  </si>
  <si>
    <t>Adhesivo pequeño porras</t>
  </si>
  <si>
    <t>estaño tubo</t>
  </si>
  <si>
    <t>NIPLE PARA DUCHA 25 CM CURVO</t>
  </si>
  <si>
    <t>Broca muro francesa 3/16</t>
  </si>
  <si>
    <t xml:space="preserve">Pegadit 5 gr </t>
  </si>
  <si>
    <t>Broca muro francesa 5/16</t>
  </si>
  <si>
    <t xml:space="preserve">Disco flat 60  4 1/2" AZUL </t>
  </si>
  <si>
    <t>Llave jardin Porras</t>
  </si>
  <si>
    <t>Disco TOOLS 7" turbo o continuo</t>
  </si>
  <si>
    <t>Disco TOOLS segmentado 7"</t>
  </si>
  <si>
    <t>CONSTRUHIERROS</t>
  </si>
  <si>
    <t>PEDIDO 32</t>
  </si>
  <si>
    <t>REJILLA PLASTICA CON SOSCO 3 X 1 1/2</t>
  </si>
  <si>
    <t>REJILLA PLASTICA CON SOSCO 4 X 3</t>
  </si>
  <si>
    <t>REJILLA VENTILACION 15 X 15</t>
  </si>
  <si>
    <t>Espatula 4"</t>
  </si>
  <si>
    <t>COR- PLAFON ABIERTO 5/8 CROMADO</t>
  </si>
  <si>
    <t>JOSE MARTINEZ</t>
  </si>
  <si>
    <t>LA MAGDALENA</t>
  </si>
  <si>
    <t>ANTENA TDT EXTERIOR ESPINA PESC. PEQ</t>
  </si>
  <si>
    <t>CABLE ENCAUCHETADO 3 X 12 - 50MTRS</t>
  </si>
  <si>
    <t>CABLE ENCAUCHETADO 2 X 12 - 50MTRS</t>
  </si>
  <si>
    <t xml:space="preserve">GUADUAS </t>
  </si>
  <si>
    <t>Amarre Plastico No 25 BLANCO 3.5</t>
  </si>
  <si>
    <t>Bisturi encauchetado</t>
  </si>
  <si>
    <t>Cable  2x2 1.5 mtrs</t>
  </si>
  <si>
    <t>Cable de grabadora importado</t>
  </si>
  <si>
    <t>pomada UNICA grande</t>
  </si>
  <si>
    <t>Suelda Todo BLANCO 80 gr GRANDE</t>
  </si>
  <si>
    <t>Suelda Todo NEGRO 80 gr GRANDE</t>
  </si>
  <si>
    <t>Timbre inalambrico V-ZOOR-intellingent</t>
  </si>
  <si>
    <t>AMARRE PLASTICO 300MM NEGRO 4.8</t>
  </si>
  <si>
    <t>GRAPA PLASTICA SENCILLA 1/2</t>
  </si>
  <si>
    <t>SOLDADURA ESTAÑO CARRETA 30 GRAMOS</t>
  </si>
  <si>
    <t>Remision N°</t>
  </si>
  <si>
    <t>PEDIDO 19</t>
  </si>
  <si>
    <t>Cuerda tendedero -</t>
  </si>
  <si>
    <t>Regulador para gas</t>
  </si>
  <si>
    <t>Spray  Anticorrosivo BLANCO - PORRAS</t>
  </si>
  <si>
    <t>Griferia sanitario valvula grecco RIOPLAST</t>
  </si>
  <si>
    <t>DECAMETRO 20 MTRS</t>
  </si>
  <si>
    <t>Cinta enmascarar 1" PORRAS</t>
  </si>
  <si>
    <t>Rally pequeño Durepoxy</t>
  </si>
  <si>
    <t>DISCO CORTE VIDRIO 4 1/2</t>
  </si>
  <si>
    <t>SWITCH PULSADOR ROJO</t>
  </si>
  <si>
    <t>Interruptor sencillo BLANCA mercury</t>
  </si>
  <si>
    <t>Llave jardin zincada 1/2- porras</t>
  </si>
  <si>
    <t>Toma doble BLANCA MERCURY</t>
  </si>
  <si>
    <t>Llave palanca  1/2 Grinaca</t>
  </si>
  <si>
    <t>Spray Anticorrosivo GRIS - PORRAS</t>
  </si>
  <si>
    <t>Spray Anticorrosivo NEGRO - PORRAS</t>
  </si>
  <si>
    <t>Atatodo pequeño 130 mtr verde - Porras</t>
  </si>
  <si>
    <t>Benjamin con cadena beige</t>
  </si>
  <si>
    <t>Benjamin con cadena cafe</t>
  </si>
  <si>
    <t>Spray Negro Brillante ALTA TEMPERATURA - PORRAS</t>
  </si>
  <si>
    <t>CLAVO VERTICAL 2" 1/2</t>
  </si>
  <si>
    <t>Llave ganso mesa FIJA METALICA palanca- GAPOR</t>
  </si>
  <si>
    <t>LLave lavamanos Metalica Cruceta - GAPOR</t>
  </si>
  <si>
    <t>Pistola calafateo REFORZADA</t>
  </si>
  <si>
    <t>CODELCA C-010 TOMA INDUSTRIAL grande 15 AMP</t>
  </si>
  <si>
    <t>CODELCA C-019 TOMA PEQUEÑA AEREA 15AMP</t>
  </si>
  <si>
    <t>PEDIDO 30</t>
  </si>
  <si>
    <t>CRISTINA MUÑOZ</t>
  </si>
  <si>
    <t>JAIVER ROZO</t>
  </si>
  <si>
    <t>Espatula 1 1/2" - Porras</t>
  </si>
  <si>
    <t>Espatula 2 1/2"- Porras</t>
  </si>
  <si>
    <t>Espatula 2"</t>
  </si>
  <si>
    <t>Espatula 3"</t>
  </si>
  <si>
    <t>Espatula 5"</t>
  </si>
  <si>
    <t>Espatula 6" - Golden</t>
  </si>
  <si>
    <t>Extension  3 mts-9ft - Titanium</t>
  </si>
  <si>
    <t>Extension 5 mts-15ft - Titanium</t>
  </si>
  <si>
    <t>Extension 8 mts-25ft - Titanium</t>
  </si>
  <si>
    <t>Filtro lavaplatos borde ANCHO</t>
  </si>
  <si>
    <t>llave mixta No 10</t>
  </si>
  <si>
    <t>Llave mixta No 11</t>
  </si>
  <si>
    <t>manguera SWAN</t>
  </si>
  <si>
    <t>Poma universal</t>
  </si>
  <si>
    <t>Silicona x 85ml gris</t>
  </si>
  <si>
    <t>Spray Blanco Brillante ALTA TEMPERATURA - PORRAS</t>
  </si>
  <si>
    <t>Spray Negro Mate ALTA TEMPERATURA - PORRAS</t>
  </si>
  <si>
    <t>Spray silver ALTA TEMPERATURA - PORRAS</t>
  </si>
  <si>
    <t>DESTORNILLADOR RANGER ESTRELLA 3/16 X 6"</t>
  </si>
  <si>
    <t>DESTORNILLADOR RANGER ESTRELLA 3/16 X 8"</t>
  </si>
  <si>
    <t>POMA UNIVERSAL - CRUCETA</t>
  </si>
  <si>
    <t>TIJERA PODAR FINA 8"</t>
  </si>
  <si>
    <t>TIJERA PODAR GRANDE</t>
  </si>
  <si>
    <t>TIJERA PODAR ECONOMICA 8"</t>
  </si>
  <si>
    <t>LIMA MOTO SIERRA 3/16</t>
  </si>
  <si>
    <t>LIMA MOTO SIERRA 7/32</t>
  </si>
  <si>
    <t>PEDIDO 4</t>
  </si>
  <si>
    <t>"T" Naranja Titanium en cruz</t>
  </si>
  <si>
    <t>CINTA AISLANTE 3M GDE  18mtrs x 10</t>
  </si>
  <si>
    <t>Clavija codelca 2 x 20</t>
  </si>
  <si>
    <t>CONVERTIDOR 3 X 2 SAKURA</t>
  </si>
  <si>
    <t>Disco diamantado Segmentado 4 1/2 - Porras</t>
  </si>
  <si>
    <t>pomada para soldar tira x 12</t>
  </si>
  <si>
    <t>Silicona en Tubo TRANSPARENTE - Golden</t>
  </si>
  <si>
    <t>CODELCA C-013 TOMA INCRUSTAR BIFASICA 20AMP</t>
  </si>
  <si>
    <t>LINTERNA Recargable MINERA</t>
  </si>
  <si>
    <t>PEDIDO 5</t>
  </si>
  <si>
    <t>LIZETH PEÑA</t>
  </si>
  <si>
    <t>Corta vidrio TIPO aleman</t>
  </si>
  <si>
    <t>DISCO DEWALT METAL 9 " X 1/16 PLANO</t>
  </si>
  <si>
    <t>llave ganso mesa FLEXIBLE METALICA palanca- GAPOR</t>
  </si>
  <si>
    <t>Llave ganso mesa flexible metalica NEGRA - GAPOR</t>
  </si>
  <si>
    <t>Llave lavamanos 30cm Cromada - Gapor</t>
  </si>
  <si>
    <t>Llave lavamanos 30cm Negra - Gapor</t>
  </si>
  <si>
    <t>LIJADORA</t>
  </si>
  <si>
    <t>CLAVO VERTICAL 1"</t>
  </si>
  <si>
    <t>PEDIDO 6</t>
  </si>
  <si>
    <t xml:space="preserve">TOMA LEVINTON BLANCA </t>
  </si>
  <si>
    <t>PEDIDO 7</t>
  </si>
  <si>
    <t>OMAIRA SEPULVEDA</t>
  </si>
  <si>
    <t>Grata mango amarillo con espatula - Porras</t>
  </si>
  <si>
    <t>Hombresolo encauchetado</t>
  </si>
  <si>
    <t>Hombresolo VISETRIP No 10</t>
  </si>
  <si>
    <t>Llave lavamanos palanca plastica - Gapor</t>
  </si>
  <si>
    <t>CODELCA C-021 CLAVIJA PASTA</t>
  </si>
  <si>
    <t>PEDIDO 8</t>
  </si>
  <si>
    <t>YURI MARTINEZ</t>
  </si>
  <si>
    <t>Guante ingeniero sencillo</t>
  </si>
  <si>
    <t>plomada libra de punto</t>
  </si>
  <si>
    <t>PEDIDO 9</t>
  </si>
  <si>
    <t xml:space="preserve">INDUSTRIAS METALICAS </t>
  </si>
  <si>
    <t xml:space="preserve">Caja Plastica 2400 INDUMA </t>
  </si>
  <si>
    <t>DISCO MINI SIERRA CIRCULAR X 3 TALADRO</t>
  </si>
  <si>
    <t>DISCO CORTE MADERA AGLOMERADO / PVC Y ALUMINIO</t>
  </si>
  <si>
    <t>DISCO REMOVEDOR DE PINTURA PARA ESMERIL</t>
  </si>
  <si>
    <t>PEDIDO 10</t>
  </si>
  <si>
    <t>Registro de ducha  FULL PASO UDUKE</t>
  </si>
  <si>
    <t>CALIBRADOR PIE DE REY METALICO</t>
  </si>
  <si>
    <t>TIJERA CORTA TUBO PVC</t>
  </si>
  <si>
    <t>PEDIDO 11</t>
  </si>
  <si>
    <t>WILSON PRIAS</t>
  </si>
  <si>
    <t>PATIO BONITO</t>
  </si>
  <si>
    <t>Gastop  FA  pequeño UNIFIX</t>
  </si>
  <si>
    <t>Llana MADERA LISA</t>
  </si>
  <si>
    <t>Segueta Nicholson # 18</t>
  </si>
  <si>
    <t>Segueta nicholson #24</t>
  </si>
  <si>
    <t>Spray Oro 18k - Porras</t>
  </si>
  <si>
    <t>Spray Gris - PORRAS</t>
  </si>
  <si>
    <t>Spray Negro Brillante - PORRAS</t>
  </si>
  <si>
    <t>Spray Negro Mate- PORRAS</t>
  </si>
  <si>
    <t xml:space="preserve">WD40 5 OZ/ 191ml </t>
  </si>
  <si>
    <t xml:space="preserve">WD40  8 OZ/ 272 ml </t>
  </si>
  <si>
    <t>Cinta doble FAZ TRANSPARENTE</t>
  </si>
  <si>
    <t>EMPAQUE MOGOLLA</t>
  </si>
  <si>
    <t>SEPARADOR DE BALDOSA # 2 X 100 UND</t>
  </si>
  <si>
    <t>SPRAY WD - 40 3 OZ</t>
  </si>
  <si>
    <t>ANTENA TDT - R (IMAN - CABLE X 5 MTRS) - CAJA</t>
  </si>
  <si>
    <t>LLAVES LAVAMANOS GRINACOL 179-68</t>
  </si>
  <si>
    <t xml:space="preserve">VALVULA REGULACION SENCILLA 1/2 CARDENAS </t>
  </si>
  <si>
    <t>PEDIDO 12</t>
  </si>
  <si>
    <t>NATALIA MORA</t>
  </si>
  <si>
    <t>VIOTA</t>
  </si>
  <si>
    <t>Brocha mango azul 1 1/2 - Porras</t>
  </si>
  <si>
    <t>Brocha mango azul 3" - Porras</t>
  </si>
  <si>
    <t>Nivel amarillo plastico No 12</t>
  </si>
  <si>
    <t xml:space="preserve">Nivel amarillo plastico No 14 </t>
  </si>
  <si>
    <t>Nivel amarillo plastico No 16</t>
  </si>
  <si>
    <t>nivel amarillo plastico No 20</t>
  </si>
  <si>
    <t>Nivel iman No 9 torpedo</t>
  </si>
  <si>
    <t>JORGE VELASQUEZ</t>
  </si>
  <si>
    <t>Abrazadera 10-06 TITAN (1/2") pqte x 50</t>
  </si>
  <si>
    <t>Racor COBRE - Porras</t>
  </si>
  <si>
    <t>AHORRADOR DE AGUA</t>
  </si>
  <si>
    <t>BOMBA PARA AIRE</t>
  </si>
  <si>
    <t>CABLE UTP 15 MTR</t>
  </si>
  <si>
    <t>CABLE UTP 3 MTS</t>
  </si>
  <si>
    <t>CABLE UTP 8 MTS</t>
  </si>
  <si>
    <t>NO MAS HUECOS</t>
  </si>
  <si>
    <t>PONCHADORA COAXIAL PEQUEÑA</t>
  </si>
  <si>
    <t>CHIPOTE VERDE MEDIANO</t>
  </si>
  <si>
    <t>RACOR METALICO PROF</t>
  </si>
  <si>
    <t>Candado  amarillo NO 40- Porras</t>
  </si>
  <si>
    <t>Disco flat 60 4 1/2" AZUL- PORRAS</t>
  </si>
  <si>
    <t>Metro x 5mtr Encauchetado- Porras</t>
  </si>
  <si>
    <t>Pegante  PL285  botella</t>
  </si>
  <si>
    <t>Pegante  PL285 1/2 botella</t>
  </si>
  <si>
    <t>Pegante  PL285 X 60 cm</t>
  </si>
  <si>
    <t>Pegante boxer universal 120 cm.</t>
  </si>
  <si>
    <t>Pistola esqueleto</t>
  </si>
  <si>
    <t>Pistola silicona grande - Glue gun</t>
  </si>
  <si>
    <t>plomada punto pequeña</t>
  </si>
  <si>
    <t xml:space="preserve">Silicona x 85gr ROJA </t>
  </si>
  <si>
    <t>silicona NEGRA x 85 ml  </t>
  </si>
  <si>
    <t>Tapa Asiento blanca Plus- Cardenas</t>
  </si>
  <si>
    <t>ESCUADRA CANTERO 16"</t>
  </si>
  <si>
    <t>MARCO SEGUETA METALICO MANUAL</t>
  </si>
  <si>
    <t>REJILLA LAVAPLATOS PLASTICA</t>
  </si>
  <si>
    <t>TE ESCUALIZABLE PLANA</t>
  </si>
  <si>
    <t>LLAVERO HERRAMIENTAS</t>
  </si>
  <si>
    <t>ACCESORIOS PARA BAÑOS GRINACOL FERMETAL VALVULA DESCARGABLE CORTA FLA 003</t>
  </si>
  <si>
    <t>LLAVES LAVAPLATOS GRINACOL 5557-5 - AHORRADOR CABEZA GRANDE</t>
  </si>
  <si>
    <t>FERRETERIA EL MAESTRO</t>
  </si>
  <si>
    <t>Chazo MARIPOSA 1/4</t>
  </si>
  <si>
    <t>PAOLA ORTIZ</t>
  </si>
  <si>
    <t>Fluidmaster en caja - Gapor</t>
  </si>
  <si>
    <t>Formula mecanica 400 - Porras</t>
  </si>
  <si>
    <t>Grasa 1/16 PORRAS</t>
  </si>
  <si>
    <t>Rubbing 1/16- PORRAS</t>
  </si>
  <si>
    <t xml:space="preserve">Valvula de tanque </t>
  </si>
  <si>
    <t>SWITCH CUADRADO NEGRO 2</t>
  </si>
  <si>
    <t>SWITCH CUADRADO ROJO 4 PATAS EXTRAGRANDE - 30AMP</t>
  </si>
  <si>
    <t>TERESA BAQUERO</t>
  </si>
  <si>
    <t>Lima triangular HERRAGRO 6</t>
  </si>
  <si>
    <t>Llave ganso Monocontrol Cromada- Gapor</t>
  </si>
  <si>
    <t>Spray fluorecente VIOLETA/FUCSIA - PORRAS</t>
  </si>
  <si>
    <t>BAQUELITA LLAVE  + TOMA</t>
  </si>
  <si>
    <t>ROLLO MANGUERA BICOLOR 90 MTS APROX</t>
  </si>
  <si>
    <t>Registro ducha full paso Grinacol CRUCETA</t>
  </si>
  <si>
    <t>WILLIAM JAIMES</t>
  </si>
  <si>
    <t>NIPLE PARA DUCHA 25 CM</t>
  </si>
  <si>
    <t>POMADA UNICA PEQUEÑA</t>
  </si>
  <si>
    <t>ANZUELO #5 CAJA X 100</t>
  </si>
  <si>
    <t>ANZUELO #7 CAJA X 100</t>
  </si>
  <si>
    <t>ANZUELO #8 CAJA X 100</t>
  </si>
  <si>
    <t>CARLOS MOLINA</t>
  </si>
  <si>
    <t>Diablon</t>
  </si>
  <si>
    <t>Interruptor de sobreponer sencillo</t>
  </si>
  <si>
    <t>Registro GAS bronce</t>
  </si>
  <si>
    <t>Soda caustica</t>
  </si>
  <si>
    <t>Toma sobreponer doble BLANCA OSBLACK</t>
  </si>
  <si>
    <t>PROTECTOR DE VOLTAJE 120V NEVERA</t>
  </si>
  <si>
    <t>EDWIN LOPEZ</t>
  </si>
  <si>
    <t xml:space="preserve">Grapa para lavamanos blanca </t>
  </si>
  <si>
    <t>PALUSTRE M/MADERA GAVILAN 8"</t>
  </si>
  <si>
    <t>ELECTRISERVICIOS CHEPE</t>
  </si>
  <si>
    <t>CODELCA C-029 CONVERTIDOR POLO A TIERRA</t>
  </si>
  <si>
    <t>ROSETA PLASTICA ECONOMICA MERCURY</t>
  </si>
  <si>
    <t>PLAP - RACOR HEMBRA</t>
  </si>
  <si>
    <t>PEDIDO 22 -  REMESA</t>
  </si>
  <si>
    <t>KELLY LOPEZ</t>
  </si>
  <si>
    <t xml:space="preserve">Valvula de regulacion sin acople </t>
  </si>
  <si>
    <t>VARILLA FLOTADOR 30CM LATONADA</t>
  </si>
  <si>
    <t>MAGDA ROJAS</t>
  </si>
  <si>
    <t>"y" lavadora plastica</t>
  </si>
  <si>
    <t>Mezclador flexible metalico  palanca</t>
  </si>
  <si>
    <t>Spray Azul - PORRAS</t>
  </si>
  <si>
    <t>Spray Blanco mate - PORRAS</t>
  </si>
  <si>
    <t>Spray Cafe - PORRAS</t>
  </si>
  <si>
    <t>AEROSOL ANTICORROSIVO ROJO</t>
  </si>
  <si>
    <t>CINTA FILO 50MM X 30 MTRS</t>
  </si>
  <si>
    <t>LIJA ROJA 320</t>
  </si>
  <si>
    <t>SPRAY VERDE JADE</t>
  </si>
  <si>
    <t>YANIRA AGUIRRE</t>
  </si>
  <si>
    <t>Chazo anclaje 3/8 x 1 7/8 pqte x 25</t>
  </si>
  <si>
    <t>Chazo anclaje 3/8x 2 1/2" pqte x 25</t>
  </si>
  <si>
    <t>Chazo anclaje 5/16 x 1 1/2 pqte x 25</t>
  </si>
  <si>
    <t>Disco flat 120  4 1/2" AZUL - PORRAS</t>
  </si>
  <si>
    <t>Disco flat 80  4 1/2" AZUL - PORRAS</t>
  </si>
  <si>
    <t>Guante Nitrilo ROJO # 9 - Porras</t>
  </si>
  <si>
    <t>Guante nitrilo ROJO #8 - Porras</t>
  </si>
  <si>
    <t>Separador baldosa 3mm bolsa x 100uds - Porras</t>
  </si>
  <si>
    <t>CODELCA C-011 TOMA AEREA P/TIERRA 15AMP</t>
  </si>
  <si>
    <t>XIMENA MARTINEZ</t>
  </si>
  <si>
    <t>Coraza 1/2  x 50 mtr</t>
  </si>
  <si>
    <t>Coraza 3/4 x 25 mtr</t>
  </si>
  <si>
    <t xml:space="preserve">Llave ganso PARED flexible Metalica palanca - </t>
  </si>
  <si>
    <t>Llave lavamanos Lujo Negra empaque 2pzs- Gapor</t>
  </si>
  <si>
    <t>DISCO DIAMANTADO ABRACOL 4" SEGMENTADO</t>
  </si>
  <si>
    <t>DISCO DIAMANTADO ABRACOL 9" - SEGMENTADO</t>
  </si>
  <si>
    <t>ACCESORIOS PARA BAÑOS GRINACOL KT-83008 - LLAVE ORINAL PUSH</t>
  </si>
  <si>
    <t>LLAVES LAVAMANOS GRINACOL 179-57 - MONOCONTROL METAL</t>
  </si>
  <si>
    <t>LLAVES LAVAMANOS GRINACOL CJ-18 - LLAVE LAVAMANOS PUSH</t>
  </si>
  <si>
    <t>LLAVES LAVAPLATOS GRINACOL CJ-20 - REJILLA DE PISO INOXIDABLE</t>
  </si>
  <si>
    <t>LLAVES LAVAPLATOS GRINACOL CJ-21 - REJILA DE PISO INOXIDABLE</t>
  </si>
  <si>
    <t>VALVULA MECANISMO PEDAL 6 PIEZAS</t>
  </si>
  <si>
    <t>WILDER RODRIGUEZ</t>
  </si>
  <si>
    <t>Grapa plastica No 6 redonda</t>
  </si>
  <si>
    <t>Marco de segueta liviano - Porras</t>
  </si>
  <si>
    <t>Marco de segueta -poland</t>
  </si>
  <si>
    <t>Motor maqueta gde</t>
  </si>
  <si>
    <t>Motor maqueta pequeño</t>
  </si>
  <si>
    <t>ESCUADRA ALUMINIO 10"</t>
  </si>
  <si>
    <t>ESCUADRA ALUMINIO12"</t>
  </si>
  <si>
    <t>LAMPARA TALLER x 5 mtr</t>
  </si>
  <si>
    <t>PILA ALARMA 27 A</t>
  </si>
  <si>
    <t>PILA ENERGIZER AAA</t>
  </si>
  <si>
    <t>PILA EVEREADY TIRA AA</t>
  </si>
  <si>
    <t>PILA EVEREADY TIRA AAA</t>
  </si>
  <si>
    <t>LUIGUI LOPEZ</t>
  </si>
  <si>
    <t>BOMBILLO HALOGENO</t>
  </si>
  <si>
    <t>JUAN ARCHILA</t>
  </si>
  <si>
    <t>ACEITE ORIGINAL GRANDE 3 - EN - UNO SPRAY</t>
  </si>
  <si>
    <t>LIMPIADOR ELECTRONICO DTURIN 200ML</t>
  </si>
  <si>
    <t>LIMPIADOR ELECTRONICO STANPROF 450ML</t>
  </si>
  <si>
    <t>SPRAY WD - 40 5 OZ</t>
  </si>
  <si>
    <t>Disco PULIR 4 1/2 - PORRAS</t>
  </si>
  <si>
    <t>CHALECO REFLECTIVO VERDE</t>
  </si>
  <si>
    <t xml:space="preserve">productos ya entregados: </t>
  </si>
  <si>
    <t>4 juegos de bristol + rodillo 2" - total 35.000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</si>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</sst>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[$$-240A]\ * #,##0_);_([$$-240A]\ * \(#,##0\);_([$$-240A]\ * &quot;-&quot;??_);_(@_)"/>
    <numFmt numFmtId="168" formatCode="_(&quot;$&quot;\ * #,##0_);_(&quot;$&quot;\ * \(#,##0\);_(&quot;$&quot;\ * &quot;-&quot;??_);_(@_)"/>
    <numFmt numFmtId="169" formatCode="_-&quot;$&quot;* #,##0.00_-;\-&quot;$&quot;* #,##0.00_-;_-&quot;$&quot;* &quot;-&quot;??_-;_-@_-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u/>
      <sz val="14"/>
      <name val="Arial"/>
      <family val="2"/>
    </font>
    <font>
      <b/>
      <u/>
      <sz val="14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u/>
      <sz val="28"/>
      <color theme="1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8" fillId="0" borderId="0">
      <protection locked="0"/>
    </xf>
    <xf numFmtId="165" fontId="9" fillId="0" borderId="0" applyFont="0" applyFill="0" applyBorder="0" applyAlignment="0" applyProtection="0"/>
    <xf numFmtId="169" fontId="10" fillId="0" borderId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0" fontId="11" fillId="0" borderId="0">
      <alignment vertical="center"/>
    </xf>
    <xf numFmtId="0" fontId="8" fillId="0" borderId="0">
      <protection locked="0"/>
    </xf>
    <xf numFmtId="0" fontId="9" fillId="0" borderId="0"/>
    <xf numFmtId="0" fontId="9" fillId="0" borderId="0"/>
    <xf numFmtId="0" fontId="12" fillId="0" borderId="0">
      <alignment vertical="center"/>
    </xf>
    <xf numFmtId="9" fontId="1" fillId="0" borderId="0" applyFont="0" applyFill="0" applyBorder="0" applyAlignment="0" applyProtection="0"/>
    <xf numFmtId="169" fontId="10" fillId="0" borderId="0">
      <protection locked="0"/>
    </xf>
    <xf numFmtId="0" fontId="14" fillId="0" borderId="0">
      <alignment vertical="center"/>
    </xf>
    <xf numFmtId="9" fontId="10" fillId="0" borderId="0">
      <alignment vertical="top"/>
      <protection locked="0"/>
    </xf>
  </cellStyleXfs>
  <cellXfs count="43">
    <xf numFmtId="0" fontId="0" fillId="0" borderId="0" xfId="0"/>
    <xf numFmtId="0" fontId="4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left"/>
    </xf>
    <xf numFmtId="1" fontId="4" fillId="0" borderId="0" xfId="1" applyNumberFormat="1" applyFont="1" applyAlignment="1">
      <alignment horizontal="center" wrapText="1"/>
    </xf>
    <xf numFmtId="0" fontId="6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3" fontId="3" fillId="2" borderId="0" xfId="0" applyNumberFormat="1" applyFont="1" applyFill="1" applyAlignment="1">
      <alignment vertical="center"/>
    </xf>
    <xf numFmtId="3" fontId="4" fillId="0" borderId="0" xfId="0" applyNumberFormat="1" applyFont="1"/>
    <xf numFmtId="0" fontId="3" fillId="2" borderId="0" xfId="0" applyFont="1" applyFill="1" applyAlignment="1">
      <alignment horizontal="center" vertical="center"/>
    </xf>
    <xf numFmtId="3" fontId="4" fillId="0" borderId="0" xfId="0" applyNumberFormat="1" applyFont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0" borderId="7" xfId="0" applyFont="1" applyBorder="1"/>
    <xf numFmtId="0" fontId="3" fillId="0" borderId="8" xfId="0" applyFont="1" applyBorder="1"/>
    <xf numFmtId="0" fontId="4" fillId="2" borderId="0" xfId="0" applyFont="1" applyFill="1" applyAlignment="1">
      <alignment vertical="center"/>
    </xf>
    <xf numFmtId="0" fontId="3" fillId="0" borderId="7" xfId="0" applyFont="1" applyBorder="1"/>
    <xf numFmtId="168" fontId="3" fillId="0" borderId="8" xfId="2" applyNumberFormat="1" applyFont="1" applyBorder="1" applyAlignment="1"/>
    <xf numFmtId="3" fontId="3" fillId="0" borderId="8" xfId="0" applyNumberFormat="1" applyFont="1" applyBorder="1"/>
    <xf numFmtId="3" fontId="3" fillId="0" borderId="7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167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3" fillId="0" borderId="0" xfId="0" applyFont="1"/>
  </cellXfs>
  <cellStyles count="18">
    <cellStyle name="Millares" xfId="1" builtinId="3"/>
    <cellStyle name="Millares [0] 2" xfId="3" xr:uid="{00000000-0005-0000-0000-000001000000}"/>
    <cellStyle name="Millares 2" xfId="4" xr:uid="{00000000-0005-0000-0000-000002000000}"/>
    <cellStyle name="Millares 3" xfId="5" xr:uid="{00000000-0005-0000-0000-000003000000}"/>
    <cellStyle name="Moneda" xfId="2" builtinId="4"/>
    <cellStyle name="Moneda 2" xfId="6" xr:uid="{00000000-0005-0000-0000-000005000000}"/>
    <cellStyle name="Moneda 2 2" xfId="15" xr:uid="{00000000-0005-0000-0000-000006000000}"/>
    <cellStyle name="Moneda 3" xfId="7" xr:uid="{00000000-0005-0000-0000-000007000000}"/>
    <cellStyle name="Normal" xfId="0" builtinId="0"/>
    <cellStyle name="Normal 2" xfId="8" xr:uid="{00000000-0005-0000-0000-000009000000}"/>
    <cellStyle name="Normal 3" xfId="9" xr:uid="{00000000-0005-0000-0000-00000A000000}"/>
    <cellStyle name="Normal 3 2" xfId="10" xr:uid="{00000000-0005-0000-0000-00000B000000}"/>
    <cellStyle name="Normal 3 4" xfId="11" xr:uid="{00000000-0005-0000-0000-00000C000000}"/>
    <cellStyle name="Normal 4" xfId="12" xr:uid="{00000000-0005-0000-0000-00000D000000}"/>
    <cellStyle name="Normal 4 2" xfId="13" xr:uid="{00000000-0005-0000-0000-00000E000000}"/>
    <cellStyle name="Normal 5" xfId="16" xr:uid="{00000000-0005-0000-0000-00000F000000}"/>
    <cellStyle name="Porcentaje 2" xfId="14" xr:uid="{00000000-0005-0000-0000-000010000000}"/>
    <cellStyle name="Porcentual 2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2429AAA-2FAA-4E8C-B4C9-9E28AEB59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1</xdr:row>
      <xdr:rowOff>16327</xdr:rowOff>
    </xdr:from>
    <xdr:to>
      <xdr:col>1</xdr:col>
      <xdr:colOff>399143</xdr:colOff>
      <xdr:row>2</xdr:row>
      <xdr:rowOff>311</xdr:rowOff>
    </xdr:to>
    <xdr:pic>
      <xdr:nvPicPr>
        <xdr:cNvPr id="2" name="1 Imagen" descr="IMG-20181025-WA0009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6961" b="33333"/>
        <a:stretch>
          <a:fillRect/>
        </a:stretch>
      </xdr:blipFill>
      <xdr:spPr>
        <a:xfrm>
          <a:off x="32657" y="930727"/>
          <a:ext cx="1445986" cy="580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0000"/>
  </sheetPr>
  <dimension ref="A1:D50"/>
  <sheetViews>
    <sheetView view="pageBreakPreview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13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41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42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3</v>
      </c>
      <c r="B17" s="36" t="s">
        <v>43</v>
      </c>
      <c r="C17" s="32">
        <v>3925</v>
      </c>
      <c r="D17" s="32">
        <f t="shared" ref="D17:D22" si="0">+C17*A17</f>
        <v>11775</v>
      </c>
    </row>
    <row r="18" spans="1:4" s="12" customFormat="1" ht="18" customHeight="1" x14ac:dyDescent="0.2">
      <c r="A18" s="33">
        <v>3</v>
      </c>
      <c r="B18" s="36" t="s">
        <v>44</v>
      </c>
      <c r="C18" s="32">
        <v>3925</v>
      </c>
      <c r="D18" s="32">
        <f t="shared" si="0"/>
        <v>11775</v>
      </c>
    </row>
    <row r="19" spans="1:4" s="12" customFormat="1" ht="18" customHeight="1" x14ac:dyDescent="0.2">
      <c r="A19" s="33">
        <v>2</v>
      </c>
      <c r="B19" s="36" t="s">
        <v>29</v>
      </c>
      <c r="C19" s="32">
        <v>2979</v>
      </c>
      <c r="D19" s="32">
        <f t="shared" si="0"/>
        <v>5958</v>
      </c>
    </row>
    <row r="20" spans="1:4" s="12" customFormat="1" ht="18" customHeight="1" x14ac:dyDescent="0.2">
      <c r="A20" s="33">
        <v>6</v>
      </c>
      <c r="B20" s="36" t="s">
        <v>35</v>
      </c>
      <c r="C20" s="32">
        <v>2731.8</v>
      </c>
      <c r="D20" s="32">
        <f t="shared" si="0"/>
        <v>16390.800000000003</v>
      </c>
    </row>
    <row r="21" spans="1:4" s="12" customFormat="1" ht="18" customHeight="1" x14ac:dyDescent="0.2">
      <c r="A21" s="33">
        <v>3</v>
      </c>
      <c r="B21" s="36" t="s">
        <v>45</v>
      </c>
      <c r="C21" s="32">
        <v>2910.4347826087001</v>
      </c>
      <c r="D21" s="32">
        <f t="shared" si="0"/>
        <v>8731.3043478261006</v>
      </c>
    </row>
    <row r="22" spans="1:4" s="12" customFormat="1" ht="18" customHeight="1" x14ac:dyDescent="0.2">
      <c r="A22" s="33">
        <v>2</v>
      </c>
      <c r="B22" s="36" t="s">
        <v>46</v>
      </c>
      <c r="C22" s="32">
        <v>3125</v>
      </c>
      <c r="D22" s="32">
        <f t="shared" si="0"/>
        <v>6250</v>
      </c>
    </row>
    <row r="23" spans="1:4" s="12" customFormat="1" ht="18" customHeight="1" x14ac:dyDescent="0.2">
      <c r="A23" s="33">
        <v>6</v>
      </c>
      <c r="B23" s="36" t="s">
        <v>36</v>
      </c>
      <c r="C23" s="32">
        <v>4195</v>
      </c>
      <c r="D23" s="32">
        <f>+C23*A23</f>
        <v>25170</v>
      </c>
    </row>
    <row r="24" spans="1:4" s="12" customFormat="1" ht="18" customHeight="1" x14ac:dyDescent="0.2">
      <c r="A24" s="33">
        <v>10</v>
      </c>
      <c r="B24" s="36" t="s">
        <v>33</v>
      </c>
      <c r="C24" s="32">
        <v>2142.8571428571431</v>
      </c>
      <c r="D24" s="32">
        <f>+C24*A24</f>
        <v>21428.571428571431</v>
      </c>
    </row>
    <row r="25" spans="1:4" s="12" customFormat="1" ht="18" customHeight="1" x14ac:dyDescent="0.2">
      <c r="A25" s="33">
        <v>2</v>
      </c>
      <c r="B25" s="36" t="s">
        <v>47</v>
      </c>
      <c r="C25" s="32">
        <v>14666.666666666701</v>
      </c>
      <c r="D25" s="32">
        <f>+C25*A25</f>
        <v>29333.333333333401</v>
      </c>
    </row>
    <row r="26" spans="1:4" s="12" customFormat="1" ht="20.100000000000001" customHeight="1" x14ac:dyDescent="0.2">
      <c r="A26" s="35"/>
      <c r="B26" s="34"/>
      <c r="C26" s="32"/>
      <c r="D26" s="32">
        <f>+C26*A26</f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136812.00910973095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136812.00910973095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48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tabColor rgb="FF00B050"/>
  </sheetPr>
  <dimension ref="A1:D58"/>
  <sheetViews>
    <sheetView view="pageBreakPreview" zoomScale="80" zoomScaleNormal="80" zoomScaleSheetLayoutView="80" zoomScalePageLayoutView="70" workbookViewId="0">
      <selection activeCell="B7" sqref="B7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+B44</f>
        <v>PEDIDO 24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45217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4192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127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84</v>
      </c>
      <c r="C17" s="32">
        <v>3265.6896551724139</v>
      </c>
      <c r="D17" s="32">
        <f>+C17*A17</f>
        <v>19594.137931034486</v>
      </c>
    </row>
    <row r="18" spans="1:4" s="12" customFormat="1" ht="18" customHeight="1" x14ac:dyDescent="0.2">
      <c r="A18" s="33">
        <v>1</v>
      </c>
      <c r="B18" s="36" t="s">
        <v>100</v>
      </c>
      <c r="C18" s="32">
        <v>8954.2857142857101</v>
      </c>
      <c r="D18" s="32">
        <f t="shared" ref="D18:D31" si="0">+C18*A18</f>
        <v>8954.2857142857101</v>
      </c>
    </row>
    <row r="19" spans="1:4" s="12" customFormat="1" ht="18" customHeight="1" x14ac:dyDescent="0.2">
      <c r="A19" s="33">
        <v>1</v>
      </c>
      <c r="B19" s="36" t="s">
        <v>128</v>
      </c>
      <c r="C19" s="32">
        <v>39038.571428571398</v>
      </c>
      <c r="D19" s="32">
        <f t="shared" si="0"/>
        <v>39038.571428571398</v>
      </c>
    </row>
    <row r="20" spans="1:4" s="12" customFormat="1" ht="18" customHeight="1" x14ac:dyDescent="0.2">
      <c r="A20" s="33">
        <v>5</v>
      </c>
      <c r="B20" s="36" t="s">
        <v>94</v>
      </c>
      <c r="C20" s="32">
        <v>4296.6666666666697</v>
      </c>
      <c r="D20" s="32">
        <f t="shared" si="0"/>
        <v>21483.33333333335</v>
      </c>
    </row>
    <row r="21" spans="1:4" s="12" customFormat="1" ht="18" customHeight="1" x14ac:dyDescent="0.2">
      <c r="A21" s="33">
        <v>2</v>
      </c>
      <c r="B21" s="36" t="s">
        <v>87</v>
      </c>
      <c r="C21" s="32">
        <v>2493.75</v>
      </c>
      <c r="D21" s="32">
        <f t="shared" si="0"/>
        <v>4987.5</v>
      </c>
    </row>
    <row r="22" spans="1:4" s="12" customFormat="1" ht="18" customHeight="1" x14ac:dyDescent="0.2">
      <c r="A22" s="33">
        <v>1</v>
      </c>
      <c r="B22" s="36" t="s">
        <v>129</v>
      </c>
      <c r="C22" s="32">
        <v>2976.6666666666702</v>
      </c>
      <c r="D22" s="32">
        <f t="shared" si="0"/>
        <v>2976.6666666666702</v>
      </c>
    </row>
    <row r="23" spans="1:4" s="12" customFormat="1" ht="18" customHeight="1" x14ac:dyDescent="0.2">
      <c r="A23" s="33">
        <v>2</v>
      </c>
      <c r="B23" s="36" t="s">
        <v>85</v>
      </c>
      <c r="C23" s="32">
        <v>5625</v>
      </c>
      <c r="D23" s="32">
        <f t="shared" si="0"/>
        <v>11250</v>
      </c>
    </row>
    <row r="24" spans="1:4" s="12" customFormat="1" ht="18" customHeight="1" x14ac:dyDescent="0.2">
      <c r="A24" s="33">
        <v>1</v>
      </c>
      <c r="B24" s="36" t="s">
        <v>88</v>
      </c>
      <c r="C24" s="32">
        <v>2831</v>
      </c>
      <c r="D24" s="32">
        <f t="shared" si="0"/>
        <v>2831</v>
      </c>
    </row>
    <row r="25" spans="1:4" s="12" customFormat="1" ht="18" customHeight="1" x14ac:dyDescent="0.2">
      <c r="A25" s="33">
        <v>2</v>
      </c>
      <c r="B25" s="36" t="s">
        <v>95</v>
      </c>
      <c r="C25" s="32">
        <v>9875</v>
      </c>
      <c r="D25" s="32">
        <f t="shared" si="0"/>
        <v>19750</v>
      </c>
    </row>
    <row r="26" spans="1:4" s="12" customFormat="1" ht="18" customHeight="1" x14ac:dyDescent="0.2">
      <c r="A26" s="33">
        <v>10</v>
      </c>
      <c r="B26" s="36" t="s">
        <v>130</v>
      </c>
      <c r="C26" s="32">
        <v>6786.9791666666697</v>
      </c>
      <c r="D26" s="32">
        <f t="shared" si="0"/>
        <v>67869.791666666701</v>
      </c>
    </row>
    <row r="27" spans="1:4" s="12" customFormat="1" ht="18" customHeight="1" x14ac:dyDescent="0.2">
      <c r="A27" s="33">
        <v>1</v>
      </c>
      <c r="B27" s="36" t="s">
        <v>89</v>
      </c>
      <c r="C27" s="32">
        <v>8470</v>
      </c>
      <c r="D27" s="32">
        <f t="shared" si="0"/>
        <v>8470</v>
      </c>
    </row>
    <row r="28" spans="1:4" s="12" customFormat="1" ht="18" customHeight="1" x14ac:dyDescent="0.2">
      <c r="A28" s="33">
        <v>6</v>
      </c>
      <c r="B28" s="36" t="s">
        <v>133</v>
      </c>
      <c r="C28" s="32">
        <v>3957.1428571428601</v>
      </c>
      <c r="D28" s="32">
        <f t="shared" si="0"/>
        <v>23742.857142857159</v>
      </c>
    </row>
    <row r="29" spans="1:4" s="12" customFormat="1" ht="18" customHeight="1" x14ac:dyDescent="0.2">
      <c r="A29" s="33">
        <v>2</v>
      </c>
      <c r="B29" s="36" t="s">
        <v>131</v>
      </c>
      <c r="C29" s="32">
        <v>11421</v>
      </c>
      <c r="D29" s="32">
        <f t="shared" si="0"/>
        <v>22842</v>
      </c>
    </row>
    <row r="30" spans="1:4" s="12" customFormat="1" ht="18" customHeight="1" x14ac:dyDescent="0.2">
      <c r="A30" s="33">
        <v>6</v>
      </c>
      <c r="B30" s="36" t="s">
        <v>97</v>
      </c>
      <c r="C30" s="32">
        <v>5926.6666666666697</v>
      </c>
      <c r="D30" s="32">
        <f t="shared" si="0"/>
        <v>35560.000000000015</v>
      </c>
    </row>
    <row r="31" spans="1:4" s="12" customFormat="1" ht="18" customHeight="1" x14ac:dyDescent="0.2">
      <c r="A31" s="33">
        <v>2</v>
      </c>
      <c r="B31" s="36" t="s">
        <v>90</v>
      </c>
      <c r="C31" s="32">
        <v>9921</v>
      </c>
      <c r="D31" s="32">
        <f t="shared" si="0"/>
        <v>19842</v>
      </c>
    </row>
    <row r="32" spans="1:4" s="12" customFormat="1" ht="18" customHeight="1" x14ac:dyDescent="0.2">
      <c r="A32" s="33">
        <v>1</v>
      </c>
      <c r="B32" s="36" t="s">
        <v>99</v>
      </c>
      <c r="C32" s="32">
        <v>19677.831325301198</v>
      </c>
      <c r="D32" s="32">
        <f>+C32*A32</f>
        <v>19677.831325301198</v>
      </c>
    </row>
    <row r="33" spans="1:4" s="12" customFormat="1" ht="18" customHeight="1" x14ac:dyDescent="0.2">
      <c r="A33" s="33">
        <v>1</v>
      </c>
      <c r="B33" s="36" t="s">
        <v>132</v>
      </c>
      <c r="C33" s="32">
        <v>8575</v>
      </c>
      <c r="D33" s="32">
        <f>+C33*A33</f>
        <v>8575</v>
      </c>
    </row>
    <row r="34" spans="1:4" s="12" customFormat="1" ht="20.100000000000001" customHeight="1" x14ac:dyDescent="0.2">
      <c r="A34" s="35"/>
      <c r="B34" s="34"/>
      <c r="C34" s="32"/>
      <c r="D34" s="32">
        <f>+C34*A34</f>
        <v>0</v>
      </c>
    </row>
    <row r="35" spans="1:4" s="12" customFormat="1" ht="21" customHeight="1" x14ac:dyDescent="0.25">
      <c r="A35" s="1"/>
      <c r="B35" s="1"/>
      <c r="C35" s="1"/>
      <c r="D35" s="13">
        <f>SUM(D17:D34)</f>
        <v>337444.9752087167</v>
      </c>
    </row>
    <row r="36" spans="1:4" s="12" customFormat="1" ht="21" customHeight="1" x14ac:dyDescent="0.25">
      <c r="A36" s="1"/>
      <c r="B36" s="14"/>
      <c r="C36" s="1"/>
      <c r="D36" s="13"/>
    </row>
    <row r="37" spans="1:4" s="12" customFormat="1" ht="21" customHeight="1" x14ac:dyDescent="0.25">
      <c r="A37" s="1"/>
      <c r="B37" s="1"/>
      <c r="C37" s="15"/>
      <c r="D37" s="13">
        <f>+D35+D36</f>
        <v>337444.9752087167</v>
      </c>
    </row>
    <row r="38" spans="1:4" s="12" customFormat="1" ht="21" customHeight="1" x14ac:dyDescent="0.25">
      <c r="A38" s="42" t="s">
        <v>16</v>
      </c>
      <c r="B38" s="42"/>
      <c r="C38" s="42"/>
      <c r="D38" s="42"/>
    </row>
    <row r="39" spans="1:4" s="12" customFormat="1" ht="21" customHeight="1" x14ac:dyDescent="0.2">
      <c r="D39" s="16"/>
    </row>
    <row r="40" spans="1:4" s="12" customFormat="1" ht="21" customHeight="1" x14ac:dyDescent="0.2">
      <c r="A40" s="12" t="s">
        <v>17</v>
      </c>
      <c r="B40" s="12" t="s">
        <v>18</v>
      </c>
      <c r="C40" s="12" t="s">
        <v>19</v>
      </c>
    </row>
    <row r="41" spans="1:4" s="12" customFormat="1" ht="21" customHeight="1" x14ac:dyDescent="0.25">
      <c r="A41" s="1"/>
      <c r="B41" s="1"/>
      <c r="C41" s="1"/>
      <c r="D41" s="1"/>
    </row>
    <row r="42" spans="1:4" s="12" customFormat="1" ht="21" customHeight="1" x14ac:dyDescent="0.25">
      <c r="A42" s="1"/>
      <c r="B42" s="1"/>
      <c r="C42" s="1"/>
      <c r="D42" s="14"/>
    </row>
    <row r="43" spans="1:4" s="12" customFormat="1" ht="21" customHeight="1" x14ac:dyDescent="0.25">
      <c r="A43" s="17" t="s">
        <v>20</v>
      </c>
      <c r="B43" s="18"/>
      <c r="C43" s="19"/>
      <c r="D43" s="1"/>
    </row>
    <row r="44" spans="1:4" s="22" customFormat="1" ht="19.5" customHeight="1" x14ac:dyDescent="0.25">
      <c r="A44" s="20"/>
      <c r="B44" s="2" t="s">
        <v>134</v>
      </c>
      <c r="C44" s="21"/>
      <c r="D44" s="1"/>
    </row>
    <row r="45" spans="1:4" s="22" customFormat="1" ht="19.5" customHeight="1" x14ac:dyDescent="0.25">
      <c r="A45" s="23"/>
      <c r="B45" s="31"/>
      <c r="C45" s="24"/>
      <c r="D45" s="1"/>
    </row>
    <row r="46" spans="1:4" s="22" customFormat="1" ht="19.5" customHeight="1" x14ac:dyDescent="0.25">
      <c r="A46" s="23"/>
      <c r="B46" s="2"/>
      <c r="C46" s="25"/>
      <c r="D46" s="14"/>
    </row>
    <row r="47" spans="1:4" s="22" customFormat="1" ht="19.5" customHeight="1" x14ac:dyDescent="0.25">
      <c r="A47" s="26"/>
      <c r="B47" s="27"/>
      <c r="C47" s="21"/>
      <c r="D47" s="14"/>
    </row>
    <row r="48" spans="1:4" s="22" customFormat="1" ht="19.5" customHeight="1" x14ac:dyDescent="0.25">
      <c r="A48" s="28"/>
      <c r="B48" s="30"/>
      <c r="C48" s="29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5" customHeight="1" x14ac:dyDescent="0.25">
      <c r="A50" s="1"/>
      <c r="B50" s="1"/>
      <c r="C50" s="1"/>
      <c r="D50" s="1"/>
    </row>
    <row r="51" spans="1:4" s="22" customFormat="1" ht="19.5" customHeight="1" x14ac:dyDescent="0.25">
      <c r="A51" s="1"/>
      <c r="B51" s="1"/>
      <c r="C51" s="1"/>
      <c r="D51" s="1"/>
    </row>
    <row r="52" spans="1:4" s="22" customFormat="1" ht="19.5" customHeight="1" x14ac:dyDescent="0.25">
      <c r="A52" s="1"/>
      <c r="B52" s="1"/>
      <c r="C52" s="1"/>
      <c r="D52" s="1"/>
    </row>
    <row r="53" spans="1:4" s="22" customFormat="1" ht="19.35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  <row r="57" spans="1:4" s="12" customFormat="1" ht="20.100000000000001" customHeight="1" x14ac:dyDescent="0.25">
      <c r="A57" s="1"/>
      <c r="B57" s="1"/>
      <c r="C57" s="1"/>
      <c r="D57" s="1"/>
    </row>
    <row r="58" spans="1:4" s="12" customFormat="1" ht="20.100000000000001" customHeight="1" x14ac:dyDescent="0.25">
      <c r="A58" s="1"/>
      <c r="B58" s="1"/>
      <c r="C58" s="1"/>
      <c r="D58" s="1"/>
    </row>
  </sheetData>
  <mergeCells count="5">
    <mergeCell ref="A1:C1"/>
    <mergeCell ref="A2:D2"/>
    <mergeCell ref="A3:C3"/>
    <mergeCell ref="B10:C10"/>
    <mergeCell ref="A38:D38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70" orientation="portrait" horizontalDpi="4294967294" verticalDpi="4294967294" copies="2" r:id="rId1"/>
  <headerFooter alignWithMargins="0"/>
  <rowBreaks count="2" manualBreakCount="2">
    <brk id="51" max="3" man="1"/>
    <brk id="60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tabColor rgb="FFFF0000"/>
  </sheetPr>
  <dimension ref="A1:D56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+B42</f>
        <v>PEDIDO 16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45222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4206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138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139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18</v>
      </c>
      <c r="B17" s="36" t="s">
        <v>27</v>
      </c>
      <c r="C17" s="32">
        <v>1862.6923076923099</v>
      </c>
      <c r="D17" s="32">
        <f t="shared" ref="D17:D27" si="0">+C17*A17</f>
        <v>33528.461538461575</v>
      </c>
    </row>
    <row r="18" spans="1:4" s="12" customFormat="1" ht="18" customHeight="1" x14ac:dyDescent="0.2">
      <c r="A18" s="33">
        <v>18</v>
      </c>
      <c r="B18" s="36" t="s">
        <v>28</v>
      </c>
      <c r="C18" s="32">
        <v>3977</v>
      </c>
      <c r="D18" s="32">
        <f t="shared" si="0"/>
        <v>71586</v>
      </c>
    </row>
    <row r="19" spans="1:4" s="12" customFormat="1" x14ac:dyDescent="0.2">
      <c r="A19" s="33">
        <v>4</v>
      </c>
      <c r="B19" s="36" t="s">
        <v>140</v>
      </c>
      <c r="C19" s="32">
        <v>5411</v>
      </c>
      <c r="D19" s="32">
        <f t="shared" si="0"/>
        <v>21644</v>
      </c>
    </row>
    <row r="20" spans="1:4" s="12" customFormat="1" ht="18" customHeight="1" x14ac:dyDescent="0.2">
      <c r="A20" s="33">
        <v>50</v>
      </c>
      <c r="B20" s="36" t="s">
        <v>141</v>
      </c>
      <c r="C20" s="32">
        <v>1945</v>
      </c>
      <c r="D20" s="32">
        <f t="shared" si="0"/>
        <v>97250</v>
      </c>
    </row>
    <row r="21" spans="1:4" s="12" customFormat="1" ht="18" customHeight="1" x14ac:dyDescent="0.2">
      <c r="A21" s="33">
        <v>50</v>
      </c>
      <c r="B21" s="36" t="s">
        <v>142</v>
      </c>
      <c r="C21" s="32">
        <v>1700</v>
      </c>
      <c r="D21" s="32">
        <f t="shared" si="0"/>
        <v>85000</v>
      </c>
    </row>
    <row r="22" spans="1:4" s="12" customFormat="1" ht="18" customHeight="1" x14ac:dyDescent="0.2">
      <c r="A22" s="33">
        <v>50</v>
      </c>
      <c r="B22" s="36" t="s">
        <v>143</v>
      </c>
      <c r="C22" s="32">
        <v>1797</v>
      </c>
      <c r="D22" s="32">
        <f t="shared" si="0"/>
        <v>89850</v>
      </c>
    </row>
    <row r="23" spans="1:4" s="12" customFormat="1" ht="18" customHeight="1" x14ac:dyDescent="0.2">
      <c r="A23" s="33">
        <v>2</v>
      </c>
      <c r="B23" s="36" t="s">
        <v>91</v>
      </c>
      <c r="C23" s="32">
        <v>11975</v>
      </c>
      <c r="D23" s="32">
        <f t="shared" si="0"/>
        <v>23950</v>
      </c>
    </row>
    <row r="24" spans="1:4" s="12" customFormat="1" ht="18" customHeight="1" x14ac:dyDescent="0.2">
      <c r="A24" s="33">
        <v>2</v>
      </c>
      <c r="B24" s="36" t="s">
        <v>92</v>
      </c>
      <c r="C24" s="32">
        <v>6528.5714285714303</v>
      </c>
      <c r="D24" s="32">
        <f t="shared" si="0"/>
        <v>13057.142857142861</v>
      </c>
    </row>
    <row r="25" spans="1:4" s="12" customFormat="1" ht="18" customHeight="1" x14ac:dyDescent="0.2">
      <c r="A25" s="33">
        <v>2</v>
      </c>
      <c r="B25" s="36" t="s">
        <v>144</v>
      </c>
      <c r="C25" s="32">
        <v>4995</v>
      </c>
      <c r="D25" s="32">
        <f t="shared" si="0"/>
        <v>9990</v>
      </c>
    </row>
    <row r="26" spans="1:4" s="12" customFormat="1" x14ac:dyDescent="0.2">
      <c r="A26" s="33">
        <v>2</v>
      </c>
      <c r="B26" s="36" t="s">
        <v>145</v>
      </c>
      <c r="C26" s="32">
        <v>19175.535714285699</v>
      </c>
      <c r="D26" s="32">
        <f t="shared" si="0"/>
        <v>38351.071428571398</v>
      </c>
    </row>
    <row r="27" spans="1:4" s="12" customFormat="1" ht="18" customHeight="1" x14ac:dyDescent="0.2">
      <c r="A27" s="33">
        <v>2</v>
      </c>
      <c r="B27" s="36" t="s">
        <v>93</v>
      </c>
      <c r="C27" s="32">
        <v>12957</v>
      </c>
      <c r="D27" s="32">
        <f t="shared" si="0"/>
        <v>25914</v>
      </c>
    </row>
    <row r="28" spans="1:4" s="12" customFormat="1" ht="18" customHeight="1" x14ac:dyDescent="0.2">
      <c r="A28" s="33">
        <v>2</v>
      </c>
      <c r="B28" s="36" t="s">
        <v>146</v>
      </c>
      <c r="C28" s="32">
        <v>9925</v>
      </c>
      <c r="D28" s="32">
        <f>+C28*A28</f>
        <v>19850</v>
      </c>
    </row>
    <row r="29" spans="1:4" s="12" customFormat="1" ht="18" customHeight="1" x14ac:dyDescent="0.2">
      <c r="A29" s="33">
        <v>6</v>
      </c>
      <c r="B29" s="36" t="s">
        <v>147</v>
      </c>
      <c r="C29" s="32">
        <v>7926.8292682926831</v>
      </c>
      <c r="D29" s="32">
        <f>+C29*A29</f>
        <v>47560.975609756097</v>
      </c>
    </row>
    <row r="30" spans="1:4" s="12" customFormat="1" x14ac:dyDescent="0.2">
      <c r="A30" s="33">
        <v>6</v>
      </c>
      <c r="B30" s="36" t="s">
        <v>148</v>
      </c>
      <c r="C30" s="32">
        <v>6959.2814371257491</v>
      </c>
      <c r="D30" s="32">
        <f>+C30*A30</f>
        <v>41755.688622754496</v>
      </c>
    </row>
    <row r="31" spans="1:4" s="12" customFormat="1" ht="18" customHeight="1" x14ac:dyDescent="0.2">
      <c r="A31" s="33">
        <v>6</v>
      </c>
      <c r="B31" s="36" t="s">
        <v>136</v>
      </c>
      <c r="C31" s="32">
        <v>4385.5421686746986</v>
      </c>
      <c r="D31" s="32">
        <f>+C31*A31</f>
        <v>26313.25301204819</v>
      </c>
    </row>
    <row r="32" spans="1:4" s="12" customFormat="1" ht="20.100000000000001" customHeight="1" x14ac:dyDescent="0.2">
      <c r="A32" s="35"/>
      <c r="B32" s="34"/>
      <c r="C32" s="32"/>
      <c r="D32" s="32">
        <f>+C32*A32</f>
        <v>0</v>
      </c>
    </row>
    <row r="33" spans="1:4" s="12" customFormat="1" ht="21" customHeight="1" x14ac:dyDescent="0.25">
      <c r="A33" s="1"/>
      <c r="B33" s="1"/>
      <c r="C33" s="1"/>
      <c r="D33" s="13">
        <f>SUM(D17:D32)</f>
        <v>645600.59306873463</v>
      </c>
    </row>
    <row r="34" spans="1:4" s="12" customFormat="1" ht="21" customHeight="1" x14ac:dyDescent="0.25">
      <c r="A34" s="1"/>
      <c r="B34" s="14"/>
      <c r="C34" s="1"/>
      <c r="D34" s="13"/>
    </row>
    <row r="35" spans="1:4" s="12" customFormat="1" ht="21" customHeight="1" x14ac:dyDescent="0.25">
      <c r="A35" s="1"/>
      <c r="B35" s="1"/>
      <c r="C35" s="15"/>
      <c r="D35" s="13">
        <f>+D33+D34</f>
        <v>645600.59306873463</v>
      </c>
    </row>
    <row r="36" spans="1:4" s="12" customFormat="1" ht="21" customHeight="1" x14ac:dyDescent="0.25">
      <c r="A36" s="42" t="s">
        <v>16</v>
      </c>
      <c r="B36" s="42"/>
      <c r="C36" s="42"/>
      <c r="D36" s="42"/>
    </row>
    <row r="37" spans="1:4" s="12" customFormat="1" ht="21" customHeight="1" x14ac:dyDescent="0.2">
      <c r="D37" s="16"/>
    </row>
    <row r="38" spans="1:4" s="12" customFormat="1" ht="21" customHeight="1" x14ac:dyDescent="0.2">
      <c r="A38" s="12" t="s">
        <v>17</v>
      </c>
      <c r="B38" s="12" t="s">
        <v>18</v>
      </c>
      <c r="C38" s="12" t="s">
        <v>19</v>
      </c>
    </row>
    <row r="39" spans="1:4" s="12" customFormat="1" ht="21" customHeight="1" x14ac:dyDescent="0.25">
      <c r="A39" s="1"/>
      <c r="B39" s="1"/>
      <c r="C39" s="1"/>
      <c r="D39" s="1"/>
    </row>
    <row r="40" spans="1:4" s="12" customFormat="1" ht="21" customHeight="1" x14ac:dyDescent="0.25">
      <c r="A40" s="1"/>
      <c r="B40" s="1"/>
      <c r="C40" s="1"/>
      <c r="D40" s="14"/>
    </row>
    <row r="41" spans="1:4" s="12" customFormat="1" ht="21" customHeight="1" x14ac:dyDescent="0.25">
      <c r="A41" s="17" t="s">
        <v>20</v>
      </c>
      <c r="B41" s="18"/>
      <c r="C41" s="19"/>
      <c r="D41" s="1"/>
    </row>
    <row r="42" spans="1:4" s="22" customFormat="1" ht="19.5" customHeight="1" x14ac:dyDescent="0.25">
      <c r="A42" s="20"/>
      <c r="B42" s="2" t="s">
        <v>66</v>
      </c>
      <c r="C42" s="21"/>
      <c r="D42" s="1"/>
    </row>
    <row r="43" spans="1:4" s="22" customFormat="1" ht="19.5" customHeight="1" x14ac:dyDescent="0.25">
      <c r="A43" s="23"/>
      <c r="B43" s="31"/>
      <c r="C43" s="24"/>
      <c r="D43" s="1"/>
    </row>
    <row r="44" spans="1:4" s="22" customFormat="1" ht="19.5" customHeight="1" x14ac:dyDescent="0.25">
      <c r="A44" s="23"/>
      <c r="B44" s="2"/>
      <c r="C44" s="25"/>
      <c r="D44" s="14"/>
    </row>
    <row r="45" spans="1:4" s="22" customFormat="1" ht="19.5" customHeight="1" x14ac:dyDescent="0.25">
      <c r="A45" s="26"/>
      <c r="B45" s="27"/>
      <c r="C45" s="21"/>
      <c r="D45" s="14"/>
    </row>
    <row r="46" spans="1:4" s="22" customFormat="1" ht="19.5" customHeight="1" x14ac:dyDescent="0.25">
      <c r="A46" s="28"/>
      <c r="B46" s="30"/>
      <c r="C46" s="29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5" customHeight="1" x14ac:dyDescent="0.25">
      <c r="A50" s="1"/>
      <c r="B50" s="1"/>
      <c r="C50" s="1"/>
      <c r="D50" s="1"/>
    </row>
    <row r="51" spans="1:4" s="22" customFormat="1" ht="19.35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</sheetData>
  <mergeCells count="5">
    <mergeCell ref="A1:C1"/>
    <mergeCell ref="A2:D2"/>
    <mergeCell ref="A3:C3"/>
    <mergeCell ref="B10:C10"/>
    <mergeCell ref="A36:D36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70" orientation="portrait" horizontalDpi="4294967294" verticalDpi="4294967294" copies="2" r:id="rId1"/>
  <headerFooter alignWithMargins="0"/>
  <rowBreaks count="2" manualBreakCount="2">
    <brk id="49" max="3" man="1"/>
    <brk id="58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>
    <tabColor rgb="FFFF0000"/>
  </sheetPr>
  <dimension ref="A1:D45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17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45222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4207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149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150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</v>
      </c>
      <c r="B17" s="36" t="s">
        <v>151</v>
      </c>
      <c r="C17" s="32">
        <v>25900</v>
      </c>
      <c r="D17" s="32">
        <f>+C17*A17</f>
        <v>25900</v>
      </c>
    </row>
    <row r="18" spans="1:4" s="12" customFormat="1" ht="18" customHeight="1" x14ac:dyDescent="0.2">
      <c r="A18" s="33">
        <v>10</v>
      </c>
      <c r="B18" s="36" t="s">
        <v>152</v>
      </c>
      <c r="C18" s="32">
        <v>8333</v>
      </c>
      <c r="D18" s="32">
        <f>+C18*A18</f>
        <v>83330</v>
      </c>
    </row>
    <row r="19" spans="1:4" s="12" customFormat="1" x14ac:dyDescent="0.2">
      <c r="A19" s="33">
        <v>1</v>
      </c>
      <c r="B19" s="36" t="s">
        <v>153</v>
      </c>
      <c r="C19" s="32">
        <v>14700</v>
      </c>
      <c r="D19" s="32">
        <f>+C19*A19</f>
        <v>14700</v>
      </c>
    </row>
    <row r="20" spans="1:4" s="12" customFormat="1" ht="18" customHeight="1" x14ac:dyDescent="0.2">
      <c r="A20" s="33">
        <v>5</v>
      </c>
      <c r="B20" s="36" t="s">
        <v>154</v>
      </c>
      <c r="C20" s="32">
        <v>8333</v>
      </c>
      <c r="D20" s="32">
        <f>+C20*A20</f>
        <v>41665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165595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165595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76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tabColor rgb="FFFF0000"/>
  </sheetPr>
  <dimension ref="A1:D42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18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45222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4208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155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139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8</v>
      </c>
      <c r="B17" s="36" t="s">
        <v>156</v>
      </c>
      <c r="C17" s="32">
        <v>26971</v>
      </c>
      <c r="D17" s="32">
        <f>+C17*A17</f>
        <v>215768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215768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215768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83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FF0000"/>
  </sheetPr>
  <dimension ref="A1:D50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15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45223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4209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157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5</v>
      </c>
      <c r="B17" s="36" t="s">
        <v>121</v>
      </c>
      <c r="C17" s="32">
        <v>3593.6666666666702</v>
      </c>
      <c r="D17" s="32">
        <f t="shared" ref="D17:D26" si="0">+C17*A17</f>
        <v>17968.33333333335</v>
      </c>
    </row>
    <row r="18" spans="1:4" s="12" customFormat="1" ht="18" customHeight="1" x14ac:dyDescent="0.2">
      <c r="A18" s="33">
        <v>3</v>
      </c>
      <c r="B18" s="36" t="s">
        <v>159</v>
      </c>
      <c r="C18" s="32">
        <v>1925.93333333333</v>
      </c>
      <c r="D18" s="32">
        <f t="shared" si="0"/>
        <v>5777.7999999999902</v>
      </c>
    </row>
    <row r="19" spans="1:4" s="12" customFormat="1" x14ac:dyDescent="0.2">
      <c r="A19" s="33">
        <v>4</v>
      </c>
      <c r="B19" s="36" t="s">
        <v>25</v>
      </c>
      <c r="C19" s="32">
        <v>2438.0740740740698</v>
      </c>
      <c r="D19" s="32">
        <f t="shared" si="0"/>
        <v>9752.2962962962793</v>
      </c>
    </row>
    <row r="20" spans="1:4" s="12" customFormat="1" ht="18" customHeight="1" x14ac:dyDescent="0.2">
      <c r="A20" s="33">
        <v>3</v>
      </c>
      <c r="B20" s="36" t="s">
        <v>163</v>
      </c>
      <c r="C20" s="32">
        <v>2595</v>
      </c>
      <c r="D20" s="32">
        <f t="shared" si="0"/>
        <v>7785</v>
      </c>
    </row>
    <row r="21" spans="1:4" s="12" customFormat="1" ht="18" customHeight="1" x14ac:dyDescent="0.2">
      <c r="A21" s="33">
        <v>6</v>
      </c>
      <c r="B21" s="36" t="s">
        <v>160</v>
      </c>
      <c r="C21" s="32">
        <v>2550</v>
      </c>
      <c r="D21" s="32">
        <f t="shared" si="0"/>
        <v>15300</v>
      </c>
    </row>
    <row r="22" spans="1:4" s="12" customFormat="1" ht="18" customHeight="1" x14ac:dyDescent="0.2">
      <c r="A22" s="33">
        <v>2</v>
      </c>
      <c r="B22" s="36" t="s">
        <v>59</v>
      </c>
      <c r="C22" s="32">
        <v>7949.25925925926</v>
      </c>
      <c r="D22" s="32">
        <f t="shared" si="0"/>
        <v>15898.51851851852</v>
      </c>
    </row>
    <row r="23" spans="1:4" s="12" customFormat="1" ht="18" customHeight="1" x14ac:dyDescent="0.2">
      <c r="A23" s="33">
        <v>6</v>
      </c>
      <c r="B23" s="36" t="s">
        <v>137</v>
      </c>
      <c r="C23" s="32">
        <v>2221.9444444444398</v>
      </c>
      <c r="D23" s="32">
        <f t="shared" si="0"/>
        <v>13331.666666666639</v>
      </c>
    </row>
    <row r="24" spans="1:4" s="12" customFormat="1" ht="18" customHeight="1" x14ac:dyDescent="0.2">
      <c r="A24" s="33">
        <v>2</v>
      </c>
      <c r="B24" s="36" t="s">
        <v>161</v>
      </c>
      <c r="C24" s="32">
        <v>7435</v>
      </c>
      <c r="D24" s="32">
        <f t="shared" si="0"/>
        <v>14870</v>
      </c>
    </row>
    <row r="25" spans="1:4" s="12" customFormat="1" ht="18" customHeight="1" x14ac:dyDescent="0.2">
      <c r="A25" s="33">
        <v>2</v>
      </c>
      <c r="B25" s="36" t="s">
        <v>162</v>
      </c>
      <c r="C25" s="32">
        <v>7935</v>
      </c>
      <c r="D25" s="32">
        <f t="shared" si="0"/>
        <v>15870</v>
      </c>
    </row>
    <row r="26" spans="1:4" s="12" customFormat="1" ht="20.100000000000001" customHeight="1" x14ac:dyDescent="0.2">
      <c r="A26" s="35"/>
      <c r="B26" s="34"/>
      <c r="C26" s="32"/>
      <c r="D26" s="32">
        <f t="shared" si="0"/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116553.61481481478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116553.61481481478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26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>
    <tabColor rgb="FFFF0000"/>
  </sheetPr>
  <dimension ref="A1:D45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20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45223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4210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164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12</v>
      </c>
      <c r="B17" s="36" t="s">
        <v>165</v>
      </c>
      <c r="C17" s="32">
        <v>10575</v>
      </c>
      <c r="D17" s="32">
        <f>+C17*A17</f>
        <v>126900</v>
      </c>
    </row>
    <row r="18" spans="1:4" s="12" customFormat="1" ht="18" customHeight="1" x14ac:dyDescent="0.2">
      <c r="A18" s="33">
        <v>12</v>
      </c>
      <c r="B18" s="36" t="s">
        <v>140</v>
      </c>
      <c r="C18" s="32">
        <v>4900</v>
      </c>
      <c r="D18" s="32">
        <f>+C18*A18</f>
        <v>58800</v>
      </c>
    </row>
    <row r="19" spans="1:4" s="12" customFormat="1" x14ac:dyDescent="0.2">
      <c r="A19" s="33">
        <v>12</v>
      </c>
      <c r="B19" s="36" t="s">
        <v>166</v>
      </c>
      <c r="C19" s="32">
        <v>1595</v>
      </c>
      <c r="D19" s="32">
        <f>+C19*A19</f>
        <v>19140</v>
      </c>
    </row>
    <row r="20" spans="1:4" s="12" customFormat="1" ht="18" customHeight="1" x14ac:dyDescent="0.2">
      <c r="A20" s="33">
        <v>12</v>
      </c>
      <c r="B20" s="36" t="s">
        <v>144</v>
      </c>
      <c r="C20" s="32">
        <v>4900</v>
      </c>
      <c r="D20" s="32">
        <f>+C20*A20</f>
        <v>58800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263640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263640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167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tabColor rgb="FFFF0000"/>
  </sheetPr>
  <dimension ref="A1:D45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21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45223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4211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168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12</v>
      </c>
      <c r="B17" s="36" t="s">
        <v>169</v>
      </c>
      <c r="C17" s="32">
        <v>3971</v>
      </c>
      <c r="D17" s="32">
        <f>+C17*A17</f>
        <v>47652</v>
      </c>
    </row>
    <row r="18" spans="1:4" s="12" customFormat="1" ht="18" customHeight="1" x14ac:dyDescent="0.2">
      <c r="A18" s="33">
        <v>12</v>
      </c>
      <c r="B18" s="36" t="s">
        <v>170</v>
      </c>
      <c r="C18" s="32">
        <v>3971</v>
      </c>
      <c r="D18" s="32">
        <f>+C18*A18</f>
        <v>47652</v>
      </c>
    </row>
    <row r="19" spans="1:4" s="12" customFormat="1" x14ac:dyDescent="0.2">
      <c r="A19" s="33">
        <v>12</v>
      </c>
      <c r="B19" s="36" t="s">
        <v>171</v>
      </c>
      <c r="C19" s="32">
        <v>2423.1256830601101</v>
      </c>
      <c r="D19" s="32">
        <f>+C19*A19</f>
        <v>29077.508196721319</v>
      </c>
    </row>
    <row r="20" spans="1:4" s="12" customFormat="1" ht="18" customHeight="1" x14ac:dyDescent="0.2">
      <c r="A20" s="33">
        <v>12</v>
      </c>
      <c r="B20" s="36" t="s">
        <v>172</v>
      </c>
      <c r="C20" s="32">
        <v>585</v>
      </c>
      <c r="D20" s="32">
        <f>+C20*A20</f>
        <v>7020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131401.50819672132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131401.50819672132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173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>
    <tabColor rgb="FFFF0000"/>
  </sheetPr>
  <dimension ref="A1:D60"/>
  <sheetViews>
    <sheetView view="pageBreakPreview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+B46</f>
        <v>PEDIDO 22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45223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4212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174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</v>
      </c>
      <c r="B17" s="36" t="s">
        <v>175</v>
      </c>
      <c r="C17" s="32">
        <v>5993.1818181818198</v>
      </c>
      <c r="D17" s="32">
        <f t="shared" ref="D17:D27" si="0">+C17*A17</f>
        <v>11986.36363636364</v>
      </c>
    </row>
    <row r="18" spans="1:4" s="12" customFormat="1" ht="18" customHeight="1" x14ac:dyDescent="0.2">
      <c r="A18" s="33">
        <v>6</v>
      </c>
      <c r="B18" s="36" t="s">
        <v>110</v>
      </c>
      <c r="C18" s="32">
        <v>1984.77419354839</v>
      </c>
      <c r="D18" s="32">
        <f t="shared" si="0"/>
        <v>11908.64516129034</v>
      </c>
    </row>
    <row r="19" spans="1:4" s="12" customFormat="1" x14ac:dyDescent="0.2">
      <c r="A19" s="33">
        <v>6</v>
      </c>
      <c r="B19" s="36" t="s">
        <v>86</v>
      </c>
      <c r="C19" s="32">
        <v>5961.27659574468</v>
      </c>
      <c r="D19" s="32">
        <f t="shared" si="0"/>
        <v>35767.659574468082</v>
      </c>
    </row>
    <row r="20" spans="1:4" s="12" customFormat="1" ht="18" customHeight="1" x14ac:dyDescent="0.2">
      <c r="A20" s="33">
        <v>12</v>
      </c>
      <c r="B20" s="36" t="s">
        <v>176</v>
      </c>
      <c r="C20" s="32">
        <v>2550</v>
      </c>
      <c r="D20" s="32">
        <f t="shared" si="0"/>
        <v>30600</v>
      </c>
    </row>
    <row r="21" spans="1:4" s="12" customFormat="1" ht="18" customHeight="1" x14ac:dyDescent="0.2">
      <c r="A21" s="33">
        <v>12</v>
      </c>
      <c r="B21" s="36" t="s">
        <v>177</v>
      </c>
      <c r="C21" s="32">
        <v>2550</v>
      </c>
      <c r="D21" s="32">
        <f t="shared" si="0"/>
        <v>30600</v>
      </c>
    </row>
    <row r="22" spans="1:4" s="12" customFormat="1" ht="18" customHeight="1" x14ac:dyDescent="0.2">
      <c r="A22" s="33">
        <v>6</v>
      </c>
      <c r="B22" s="36" t="s">
        <v>178</v>
      </c>
      <c r="C22" s="32">
        <v>2602.1999999999998</v>
      </c>
      <c r="D22" s="32">
        <f t="shared" si="0"/>
        <v>15613.199999999999</v>
      </c>
    </row>
    <row r="23" spans="1:4" s="12" customFormat="1" ht="18" customHeight="1" x14ac:dyDescent="0.2">
      <c r="A23" s="33">
        <v>5</v>
      </c>
      <c r="B23" s="36" t="s">
        <v>95</v>
      </c>
      <c r="C23" s="32">
        <v>9875</v>
      </c>
      <c r="D23" s="32">
        <f t="shared" si="0"/>
        <v>49375</v>
      </c>
    </row>
    <row r="24" spans="1:4" s="12" customFormat="1" ht="18" customHeight="1" x14ac:dyDescent="0.2">
      <c r="A24" s="33">
        <v>3</v>
      </c>
      <c r="B24" s="36" t="s">
        <v>59</v>
      </c>
      <c r="C24" s="32">
        <v>7949.25925925926</v>
      </c>
      <c r="D24" s="32">
        <f t="shared" si="0"/>
        <v>23847.777777777781</v>
      </c>
    </row>
    <row r="25" spans="1:4" s="12" customFormat="1" ht="18" customHeight="1" x14ac:dyDescent="0.2">
      <c r="A25" s="33">
        <v>1</v>
      </c>
      <c r="B25" s="36" t="s">
        <v>179</v>
      </c>
      <c r="C25" s="32">
        <v>23923</v>
      </c>
      <c r="D25" s="32">
        <f t="shared" si="0"/>
        <v>23923</v>
      </c>
    </row>
    <row r="26" spans="1:4" s="12" customFormat="1" ht="18" customHeight="1" x14ac:dyDescent="0.2">
      <c r="A26" s="33">
        <v>2</v>
      </c>
      <c r="B26" s="36" t="s">
        <v>113</v>
      </c>
      <c r="C26" s="32">
        <v>5306.0465116279101</v>
      </c>
      <c r="D26" s="32">
        <f t="shared" si="0"/>
        <v>10612.09302325582</v>
      </c>
    </row>
    <row r="27" spans="1:4" s="12" customFormat="1" ht="18" customHeight="1" x14ac:dyDescent="0.2">
      <c r="A27" s="33">
        <v>12</v>
      </c>
      <c r="B27" s="36" t="s">
        <v>180</v>
      </c>
      <c r="C27" s="32">
        <v>2095</v>
      </c>
      <c r="D27" s="32">
        <f t="shared" si="0"/>
        <v>25140</v>
      </c>
    </row>
    <row r="28" spans="1:4" s="12" customFormat="1" ht="18" customHeight="1" x14ac:dyDescent="0.2">
      <c r="A28" s="33">
        <v>12</v>
      </c>
      <c r="B28" s="36" t="s">
        <v>181</v>
      </c>
      <c r="C28" s="32">
        <v>3409</v>
      </c>
      <c r="D28" s="32">
        <f t="shared" ref="D28:D35" si="1">+C28*A28</f>
        <v>40908</v>
      </c>
    </row>
    <row r="29" spans="1:4" s="12" customFormat="1" ht="18" customHeight="1" x14ac:dyDescent="0.2">
      <c r="A29" s="33">
        <v>3</v>
      </c>
      <c r="B29" s="36" t="s">
        <v>182</v>
      </c>
      <c r="C29" s="32">
        <v>5821</v>
      </c>
      <c r="D29" s="32">
        <f t="shared" si="1"/>
        <v>17463</v>
      </c>
    </row>
    <row r="30" spans="1:4" s="12" customFormat="1" x14ac:dyDescent="0.2">
      <c r="A30" s="33">
        <v>6</v>
      </c>
      <c r="B30" s="36" t="s">
        <v>183</v>
      </c>
      <c r="C30" s="32">
        <v>5821</v>
      </c>
      <c r="D30" s="32">
        <f t="shared" si="1"/>
        <v>34926</v>
      </c>
    </row>
    <row r="31" spans="1:4" s="12" customFormat="1" ht="18" customHeight="1" x14ac:dyDescent="0.2">
      <c r="A31" s="33">
        <v>3</v>
      </c>
      <c r="B31" s="36" t="s">
        <v>184</v>
      </c>
      <c r="C31" s="32">
        <v>5821</v>
      </c>
      <c r="D31" s="32">
        <f t="shared" si="1"/>
        <v>17463</v>
      </c>
    </row>
    <row r="32" spans="1:4" s="12" customFormat="1" ht="18" customHeight="1" x14ac:dyDescent="0.2">
      <c r="A32" s="33">
        <v>2</v>
      </c>
      <c r="B32" s="36" t="s">
        <v>103</v>
      </c>
      <c r="C32" s="32">
        <v>5120</v>
      </c>
      <c r="D32" s="32">
        <f t="shared" si="1"/>
        <v>10240</v>
      </c>
    </row>
    <row r="33" spans="1:4" s="12" customFormat="1" ht="18" customHeight="1" x14ac:dyDescent="0.2">
      <c r="A33" s="33">
        <v>3</v>
      </c>
      <c r="B33" s="36" t="s">
        <v>185</v>
      </c>
      <c r="C33" s="32">
        <v>7714.2857142857147</v>
      </c>
      <c r="D33" s="32">
        <f t="shared" si="1"/>
        <v>23142.857142857145</v>
      </c>
    </row>
    <row r="34" spans="1:4" s="12" customFormat="1" ht="18" customHeight="1" x14ac:dyDescent="0.2">
      <c r="A34" s="33">
        <v>2</v>
      </c>
      <c r="B34" s="36" t="s">
        <v>104</v>
      </c>
      <c r="C34" s="32">
        <v>1760</v>
      </c>
      <c r="D34" s="32">
        <f t="shared" si="1"/>
        <v>3520</v>
      </c>
    </row>
    <row r="35" spans="1:4" s="12" customFormat="1" ht="18" customHeight="1" x14ac:dyDescent="0.2">
      <c r="A35" s="33">
        <v>1</v>
      </c>
      <c r="B35" s="36" t="s">
        <v>186</v>
      </c>
      <c r="C35" s="32">
        <v>17240.643466841761</v>
      </c>
      <c r="D35" s="32">
        <f t="shared" si="1"/>
        <v>17240.643466841761</v>
      </c>
    </row>
    <row r="36" spans="1:4" s="12" customFormat="1" ht="20.100000000000001" customHeight="1" x14ac:dyDescent="0.2">
      <c r="A36" s="35"/>
      <c r="B36" s="34"/>
      <c r="C36" s="32"/>
      <c r="D36" s="32">
        <f>+C36*A36</f>
        <v>0</v>
      </c>
    </row>
    <row r="37" spans="1:4" s="12" customFormat="1" ht="21" customHeight="1" x14ac:dyDescent="0.25">
      <c r="A37" s="1"/>
      <c r="B37" s="1"/>
      <c r="C37" s="1"/>
      <c r="D37" s="13">
        <f>SUM(D17:D36)</f>
        <v>434277.23978285457</v>
      </c>
    </row>
    <row r="38" spans="1:4" s="12" customFormat="1" ht="21" customHeight="1" x14ac:dyDescent="0.25">
      <c r="A38" s="1"/>
      <c r="B38" s="14"/>
      <c r="C38" s="1"/>
      <c r="D38" s="13"/>
    </row>
    <row r="39" spans="1:4" s="12" customFormat="1" ht="21" customHeight="1" x14ac:dyDescent="0.25">
      <c r="A39" s="1"/>
      <c r="B39" s="1"/>
      <c r="C39" s="15"/>
      <c r="D39" s="13">
        <f>+D37+D38</f>
        <v>434277.23978285457</v>
      </c>
    </row>
    <row r="40" spans="1:4" s="12" customFormat="1" ht="21" customHeight="1" x14ac:dyDescent="0.25">
      <c r="A40" s="42" t="s">
        <v>16</v>
      </c>
      <c r="B40" s="42"/>
      <c r="C40" s="42"/>
      <c r="D40" s="42"/>
    </row>
    <row r="41" spans="1:4" s="12" customFormat="1" ht="21" customHeight="1" x14ac:dyDescent="0.2">
      <c r="D41" s="16"/>
    </row>
    <row r="42" spans="1:4" s="12" customFormat="1" ht="21" customHeight="1" x14ac:dyDescent="0.2">
      <c r="A42" s="12" t="s">
        <v>17</v>
      </c>
      <c r="B42" s="12" t="s">
        <v>18</v>
      </c>
      <c r="C42" s="12" t="s">
        <v>19</v>
      </c>
    </row>
    <row r="43" spans="1:4" s="12" customFormat="1" ht="21" customHeight="1" x14ac:dyDescent="0.25">
      <c r="A43" s="1"/>
      <c r="B43" s="1"/>
      <c r="C43" s="1"/>
      <c r="D43" s="1"/>
    </row>
    <row r="44" spans="1:4" s="12" customFormat="1" ht="21" customHeight="1" x14ac:dyDescent="0.25">
      <c r="A44" s="1"/>
      <c r="B44" s="1"/>
      <c r="C44" s="1"/>
      <c r="D44" s="14"/>
    </row>
    <row r="45" spans="1:4" s="12" customFormat="1" ht="21" customHeight="1" x14ac:dyDescent="0.25">
      <c r="A45" s="17" t="s">
        <v>20</v>
      </c>
      <c r="B45" s="18"/>
      <c r="C45" s="19"/>
      <c r="D45" s="1"/>
    </row>
    <row r="46" spans="1:4" s="22" customFormat="1" ht="19.5" customHeight="1" x14ac:dyDescent="0.25">
      <c r="A46" s="20"/>
      <c r="B46" s="2" t="s">
        <v>117</v>
      </c>
      <c r="C46" s="21"/>
      <c r="D46" s="1"/>
    </row>
    <row r="47" spans="1:4" s="22" customFormat="1" ht="19.5" customHeight="1" x14ac:dyDescent="0.25">
      <c r="A47" s="23"/>
      <c r="B47" s="31"/>
      <c r="C47" s="24"/>
      <c r="D47" s="1"/>
    </row>
    <row r="48" spans="1:4" s="22" customFormat="1" ht="19.5" customHeight="1" x14ac:dyDescent="0.25">
      <c r="A48" s="23"/>
      <c r="B48" s="2"/>
      <c r="C48" s="25"/>
      <c r="D48" s="14"/>
    </row>
    <row r="49" spans="1:4" s="22" customFormat="1" ht="19.5" customHeight="1" x14ac:dyDescent="0.25">
      <c r="A49" s="26"/>
      <c r="B49" s="27"/>
      <c r="C49" s="21"/>
      <c r="D49" s="14"/>
    </row>
    <row r="50" spans="1:4" s="22" customFormat="1" ht="19.5" customHeight="1" x14ac:dyDescent="0.25">
      <c r="A50" s="28"/>
      <c r="B50" s="30"/>
      <c r="C50" s="29"/>
      <c r="D50" s="1"/>
    </row>
    <row r="51" spans="1:4" s="22" customFormat="1" ht="19.5" customHeight="1" x14ac:dyDescent="0.25">
      <c r="A51" s="1"/>
      <c r="B51" s="1"/>
      <c r="C51" s="1"/>
      <c r="D51" s="1"/>
    </row>
    <row r="52" spans="1:4" s="22" customFormat="1" ht="19.5" customHeight="1" x14ac:dyDescent="0.25">
      <c r="A52" s="1"/>
      <c r="B52" s="1"/>
      <c r="C52" s="1"/>
      <c r="D52" s="1"/>
    </row>
    <row r="53" spans="1:4" s="22" customFormat="1" ht="19.5" customHeight="1" x14ac:dyDescent="0.25">
      <c r="A53" s="1"/>
      <c r="B53" s="1"/>
      <c r="C53" s="1"/>
      <c r="D53" s="1"/>
    </row>
    <row r="54" spans="1:4" s="22" customFormat="1" ht="19.5" customHeight="1" x14ac:dyDescent="0.25">
      <c r="A54" s="1"/>
      <c r="B54" s="1"/>
      <c r="C54" s="1"/>
      <c r="D54" s="1"/>
    </row>
    <row r="55" spans="1:4" s="22" customFormat="1" ht="19.35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  <row r="57" spans="1:4" s="12" customFormat="1" ht="20.100000000000001" customHeight="1" x14ac:dyDescent="0.25">
      <c r="A57" s="1"/>
      <c r="B57" s="1"/>
      <c r="C57" s="1"/>
      <c r="D57" s="1"/>
    </row>
    <row r="58" spans="1:4" s="12" customFormat="1" ht="20.100000000000001" customHeight="1" x14ac:dyDescent="0.25">
      <c r="A58" s="1"/>
      <c r="B58" s="1"/>
      <c r="C58" s="1"/>
      <c r="D58" s="1"/>
    </row>
    <row r="59" spans="1:4" s="12" customFormat="1" ht="20.100000000000001" customHeight="1" x14ac:dyDescent="0.25">
      <c r="A59" s="1"/>
      <c r="B59" s="1"/>
      <c r="C59" s="1"/>
      <c r="D59" s="1"/>
    </row>
    <row r="60" spans="1:4" s="12" customFormat="1" ht="20.100000000000001" customHeight="1" x14ac:dyDescent="0.25">
      <c r="A60" s="1"/>
      <c r="B60" s="1"/>
      <c r="C60" s="1"/>
      <c r="D60" s="1"/>
    </row>
  </sheetData>
  <mergeCells count="5">
    <mergeCell ref="A1:C1"/>
    <mergeCell ref="A2:D2"/>
    <mergeCell ref="A3:C3"/>
    <mergeCell ref="B10:C10"/>
    <mergeCell ref="A40:D4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70" orientation="portrait" horizontalDpi="4294967294" verticalDpi="4294967294" copies="2" r:id="rId1"/>
  <headerFooter alignWithMargins="0"/>
  <rowBreaks count="2" manualBreakCount="2">
    <brk id="53" max="3" man="1"/>
    <brk id="62" max="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rgb="FFFF0000"/>
  </sheetPr>
  <dimension ref="A1:D54"/>
  <sheetViews>
    <sheetView view="pageBreakPreview" topLeftCell="A24" zoomScale="80" zoomScaleNormal="80" zoomScaleSheetLayoutView="80" zoomScalePageLayoutView="70" workbookViewId="0">
      <selection activeCell="B31" sqref="B31:B32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+B40</f>
        <v>PEDIDO 23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45223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4213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187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188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78</v>
      </c>
      <c r="C17" s="32">
        <v>3275.6226415094302</v>
      </c>
      <c r="D17" s="32">
        <f t="shared" ref="D17:D30" si="0">+C17*A17</f>
        <v>19653.735849056582</v>
      </c>
    </row>
    <row r="18" spans="1:4" s="12" customFormat="1" ht="18" customHeight="1" x14ac:dyDescent="0.2">
      <c r="A18" s="33">
        <v>4</v>
      </c>
      <c r="B18" s="36" t="s">
        <v>189</v>
      </c>
      <c r="C18" s="32">
        <v>5195.7804878048801</v>
      </c>
      <c r="D18" s="32">
        <f t="shared" si="0"/>
        <v>20783.12195121952</v>
      </c>
    </row>
    <row r="19" spans="1:4" s="12" customFormat="1" x14ac:dyDescent="0.2">
      <c r="A19" s="33">
        <v>4</v>
      </c>
      <c r="B19" s="36" t="s">
        <v>190</v>
      </c>
      <c r="C19" s="32">
        <v>5500</v>
      </c>
      <c r="D19" s="32">
        <f t="shared" si="0"/>
        <v>22000</v>
      </c>
    </row>
    <row r="20" spans="1:4" s="12" customFormat="1" ht="18" customHeight="1" x14ac:dyDescent="0.2">
      <c r="A20" s="33">
        <v>2</v>
      </c>
      <c r="B20" s="36" t="s">
        <v>196</v>
      </c>
      <c r="C20" s="32">
        <v>3397.7777777777801</v>
      </c>
      <c r="D20" s="32">
        <f t="shared" si="0"/>
        <v>6795.5555555555602</v>
      </c>
    </row>
    <row r="21" spans="1:4" s="12" customFormat="1" ht="18" customHeight="1" x14ac:dyDescent="0.2">
      <c r="A21" s="33">
        <v>2</v>
      </c>
      <c r="B21" s="36" t="s">
        <v>140</v>
      </c>
      <c r="C21" s="32">
        <v>5411</v>
      </c>
      <c r="D21" s="32">
        <f t="shared" si="0"/>
        <v>10822</v>
      </c>
    </row>
    <row r="22" spans="1:4" s="12" customFormat="1" ht="18" customHeight="1" x14ac:dyDescent="0.2">
      <c r="A22" s="33">
        <v>2</v>
      </c>
      <c r="B22" s="36" t="s">
        <v>191</v>
      </c>
      <c r="C22" s="32">
        <v>7804.2857142857101</v>
      </c>
      <c r="D22" s="32">
        <f t="shared" si="0"/>
        <v>15608.57142857142</v>
      </c>
    </row>
    <row r="23" spans="1:4" s="12" customFormat="1" ht="18" customHeight="1" x14ac:dyDescent="0.2">
      <c r="A23" s="33">
        <v>1</v>
      </c>
      <c r="B23" s="36" t="s">
        <v>192</v>
      </c>
      <c r="C23" s="32">
        <v>13884.615384615399</v>
      </c>
      <c r="D23" s="32">
        <f t="shared" si="0"/>
        <v>13884.615384615399</v>
      </c>
    </row>
    <row r="24" spans="1:4" s="12" customFormat="1" ht="18" customHeight="1" x14ac:dyDescent="0.2">
      <c r="A24" s="33">
        <v>6</v>
      </c>
      <c r="B24" s="36" t="s">
        <v>113</v>
      </c>
      <c r="C24" s="32">
        <v>5306.0465116279101</v>
      </c>
      <c r="D24" s="32">
        <f t="shared" si="0"/>
        <v>31836.279069767461</v>
      </c>
    </row>
    <row r="25" spans="1:4" s="12" customFormat="1" ht="18" customHeight="1" x14ac:dyDescent="0.2">
      <c r="A25" s="33">
        <v>6</v>
      </c>
      <c r="B25" s="36" t="s">
        <v>135</v>
      </c>
      <c r="C25" s="32">
        <v>3555</v>
      </c>
      <c r="D25" s="32">
        <f t="shared" si="0"/>
        <v>21330</v>
      </c>
    </row>
    <row r="26" spans="1:4" s="12" customFormat="1" ht="18" customHeight="1" x14ac:dyDescent="0.2">
      <c r="A26" s="33">
        <v>10</v>
      </c>
      <c r="B26" s="36" t="s">
        <v>193</v>
      </c>
      <c r="C26" s="32">
        <v>1879</v>
      </c>
      <c r="D26" s="32">
        <f t="shared" si="0"/>
        <v>18790</v>
      </c>
    </row>
    <row r="27" spans="1:4" s="12" customFormat="1" ht="18" customHeight="1" x14ac:dyDescent="0.2">
      <c r="A27" s="33">
        <v>6</v>
      </c>
      <c r="B27" s="36" t="s">
        <v>194</v>
      </c>
      <c r="C27" s="32">
        <v>2253</v>
      </c>
      <c r="D27" s="32">
        <f t="shared" si="0"/>
        <v>13518</v>
      </c>
    </row>
    <row r="28" spans="1:4" s="12" customFormat="1" ht="18" customHeight="1" x14ac:dyDescent="0.2">
      <c r="A28" s="33">
        <v>3</v>
      </c>
      <c r="B28" s="36" t="s">
        <v>195</v>
      </c>
      <c r="C28" s="32">
        <v>6995</v>
      </c>
      <c r="D28" s="32">
        <f t="shared" si="0"/>
        <v>20985</v>
      </c>
    </row>
    <row r="29" spans="1:4" s="12" customFormat="1" ht="18" customHeight="1" x14ac:dyDescent="0.2">
      <c r="A29" s="33">
        <v>3</v>
      </c>
      <c r="B29" s="36" t="s">
        <v>99</v>
      </c>
      <c r="C29" s="32">
        <v>18900</v>
      </c>
      <c r="D29" s="32">
        <f t="shared" si="0"/>
        <v>56700</v>
      </c>
    </row>
    <row r="30" spans="1:4" s="12" customFormat="1" ht="20.100000000000001" customHeight="1" x14ac:dyDescent="0.2">
      <c r="A30" s="35"/>
      <c r="B30" s="34"/>
      <c r="C30" s="32"/>
      <c r="D30" s="32">
        <f t="shared" si="0"/>
        <v>0</v>
      </c>
    </row>
    <row r="31" spans="1:4" s="12" customFormat="1" ht="21" customHeight="1" x14ac:dyDescent="0.25">
      <c r="A31" s="1"/>
      <c r="B31" s="1"/>
      <c r="C31" s="1"/>
      <c r="D31" s="13">
        <f>SUM(D17:D30)</f>
        <v>272706.87923878594</v>
      </c>
    </row>
    <row r="32" spans="1:4" s="12" customFormat="1" ht="21" customHeight="1" x14ac:dyDescent="0.25">
      <c r="A32" s="1"/>
      <c r="B32" s="14"/>
      <c r="C32" s="1"/>
      <c r="D32" s="13"/>
    </row>
    <row r="33" spans="1:4" s="12" customFormat="1" ht="21" customHeight="1" x14ac:dyDescent="0.25">
      <c r="A33" s="1"/>
      <c r="B33" s="1"/>
      <c r="C33" s="15"/>
      <c r="D33" s="13">
        <f>+D31+D32</f>
        <v>272706.87923878594</v>
      </c>
    </row>
    <row r="34" spans="1:4" s="12" customFormat="1" ht="21" customHeight="1" x14ac:dyDescent="0.25">
      <c r="A34" s="42" t="s">
        <v>16</v>
      </c>
      <c r="B34" s="42"/>
      <c r="C34" s="42"/>
      <c r="D34" s="42"/>
    </row>
    <row r="35" spans="1:4" s="12" customFormat="1" ht="21" customHeight="1" x14ac:dyDescent="0.2">
      <c r="D35" s="16"/>
    </row>
    <row r="36" spans="1:4" s="12" customFormat="1" ht="21" customHeight="1" x14ac:dyDescent="0.2">
      <c r="A36" s="12" t="s">
        <v>17</v>
      </c>
      <c r="B36" s="12" t="s">
        <v>18</v>
      </c>
      <c r="C36" s="12" t="s">
        <v>19</v>
      </c>
    </row>
    <row r="37" spans="1:4" s="12" customFormat="1" ht="21" customHeight="1" x14ac:dyDescent="0.25">
      <c r="A37" s="1"/>
      <c r="B37" s="1"/>
      <c r="C37" s="1"/>
      <c r="D37" s="1"/>
    </row>
    <row r="38" spans="1:4" s="12" customFormat="1" ht="21" customHeight="1" x14ac:dyDescent="0.25">
      <c r="A38" s="1"/>
      <c r="B38" s="1"/>
      <c r="C38" s="1"/>
      <c r="D38" s="14"/>
    </row>
    <row r="39" spans="1:4" s="12" customFormat="1" ht="21" customHeight="1" x14ac:dyDescent="0.25">
      <c r="A39" s="17" t="s">
        <v>20</v>
      </c>
      <c r="B39" s="18"/>
      <c r="C39" s="19"/>
      <c r="D39" s="1"/>
    </row>
    <row r="40" spans="1:4" s="22" customFormat="1" ht="19.5" customHeight="1" x14ac:dyDescent="0.25">
      <c r="A40" s="20"/>
      <c r="B40" s="2" t="s">
        <v>126</v>
      </c>
      <c r="C40" s="21"/>
      <c r="D40" s="1"/>
    </row>
    <row r="41" spans="1:4" s="22" customFormat="1" ht="19.5" customHeight="1" x14ac:dyDescent="0.25">
      <c r="A41" s="23"/>
      <c r="B41" s="31"/>
      <c r="C41" s="24"/>
      <c r="D41" s="1"/>
    </row>
    <row r="42" spans="1:4" s="22" customFormat="1" ht="19.5" customHeight="1" x14ac:dyDescent="0.25">
      <c r="A42" s="23"/>
      <c r="B42" s="2"/>
      <c r="C42" s="25"/>
      <c r="D42" s="14"/>
    </row>
    <row r="43" spans="1:4" s="22" customFormat="1" ht="19.5" customHeight="1" x14ac:dyDescent="0.25">
      <c r="A43" s="26"/>
      <c r="B43" s="27"/>
      <c r="C43" s="21"/>
      <c r="D43" s="14"/>
    </row>
    <row r="44" spans="1:4" s="22" customFormat="1" ht="19.5" customHeight="1" x14ac:dyDescent="0.25">
      <c r="A44" s="28"/>
      <c r="B44" s="30"/>
      <c r="C44" s="29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35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</sheetData>
  <mergeCells count="5">
    <mergeCell ref="A1:C1"/>
    <mergeCell ref="A2:D2"/>
    <mergeCell ref="A3:C3"/>
    <mergeCell ref="B10:C10"/>
    <mergeCell ref="A34:D3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7" max="3" man="1"/>
    <brk id="56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rgb="FF00B050"/>
  </sheetPr>
  <dimension ref="A1:D42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21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45229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4232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208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209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145</v>
      </c>
      <c r="C17" s="32">
        <v>18979</v>
      </c>
      <c r="D17" s="32">
        <f>+C17*A17</f>
        <v>113874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113874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113874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173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0000"/>
  </sheetPr>
  <dimension ref="A1:D50"/>
  <sheetViews>
    <sheetView view="pageBreakPreview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14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4164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49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42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24</v>
      </c>
      <c r="C17" s="32">
        <v>1788.57142857143</v>
      </c>
      <c r="D17" s="32">
        <f t="shared" ref="D17:D26" si="0">+C17*A17</f>
        <v>10731.42857142858</v>
      </c>
    </row>
    <row r="18" spans="1:4" s="12" customFormat="1" ht="18" customHeight="1" x14ac:dyDescent="0.2">
      <c r="A18" s="33">
        <v>6</v>
      </c>
      <c r="B18" s="36" t="s">
        <v>25</v>
      </c>
      <c r="C18" s="32">
        <v>2438.0740740740698</v>
      </c>
      <c r="D18" s="32">
        <f t="shared" si="0"/>
        <v>14628.44444444442</v>
      </c>
    </row>
    <row r="19" spans="1:4" s="12" customFormat="1" ht="18" customHeight="1" x14ac:dyDescent="0.2">
      <c r="A19" s="33">
        <v>6</v>
      </c>
      <c r="B19" s="36" t="s">
        <v>50</v>
      </c>
      <c r="C19" s="32">
        <v>3980</v>
      </c>
      <c r="D19" s="32">
        <f t="shared" si="0"/>
        <v>23880</v>
      </c>
    </row>
    <row r="20" spans="1:4" s="12" customFormat="1" ht="18" customHeight="1" x14ac:dyDescent="0.2">
      <c r="A20" s="33">
        <v>6</v>
      </c>
      <c r="B20" s="36" t="s">
        <v>51</v>
      </c>
      <c r="C20" s="32">
        <v>2295</v>
      </c>
      <c r="D20" s="32">
        <f t="shared" si="0"/>
        <v>13770</v>
      </c>
    </row>
    <row r="21" spans="1:4" s="12" customFormat="1" ht="18" customHeight="1" x14ac:dyDescent="0.2">
      <c r="A21" s="33">
        <v>6</v>
      </c>
      <c r="B21" s="36" t="s">
        <v>29</v>
      </c>
      <c r="C21" s="32">
        <v>2979</v>
      </c>
      <c r="D21" s="32">
        <f t="shared" si="0"/>
        <v>17874</v>
      </c>
    </row>
    <row r="22" spans="1:4" s="12" customFormat="1" ht="18" customHeight="1" x14ac:dyDescent="0.2">
      <c r="A22" s="33">
        <v>3</v>
      </c>
      <c r="B22" s="36" t="s">
        <v>30</v>
      </c>
      <c r="C22" s="32">
        <v>7943.181818181818</v>
      </c>
      <c r="D22" s="32">
        <f t="shared" si="0"/>
        <v>23829.545454545456</v>
      </c>
    </row>
    <row r="23" spans="1:4" s="12" customFormat="1" ht="18" customHeight="1" x14ac:dyDescent="0.2">
      <c r="A23" s="33">
        <v>3</v>
      </c>
      <c r="B23" s="36" t="s">
        <v>31</v>
      </c>
      <c r="C23" s="32">
        <v>5759.0243902438997</v>
      </c>
      <c r="D23" s="32">
        <f t="shared" si="0"/>
        <v>17277.073170731699</v>
      </c>
    </row>
    <row r="24" spans="1:4" s="12" customFormat="1" ht="18" customHeight="1" x14ac:dyDescent="0.2">
      <c r="A24" s="33">
        <v>6</v>
      </c>
      <c r="B24" s="36" t="s">
        <v>52</v>
      </c>
      <c r="C24" s="32">
        <v>3375</v>
      </c>
      <c r="D24" s="32">
        <f t="shared" si="0"/>
        <v>20250</v>
      </c>
    </row>
    <row r="25" spans="1:4" s="12" customFormat="1" ht="18" customHeight="1" x14ac:dyDescent="0.2">
      <c r="A25" s="33">
        <v>2</v>
      </c>
      <c r="B25" s="36" t="s">
        <v>53</v>
      </c>
      <c r="C25" s="32">
        <v>4574.375</v>
      </c>
      <c r="D25" s="32">
        <f t="shared" si="0"/>
        <v>9148.75</v>
      </c>
    </row>
    <row r="26" spans="1:4" s="12" customFormat="1" ht="20.100000000000001" customHeight="1" x14ac:dyDescent="0.2">
      <c r="A26" s="35"/>
      <c r="B26" s="34"/>
      <c r="C26" s="32"/>
      <c r="D26" s="32">
        <f t="shared" si="0"/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151389.24164115015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151389.24164115015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22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>
    <tabColor rgb="FF00B050"/>
  </sheetPr>
  <dimension ref="A1:D45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22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45229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210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20</v>
      </c>
      <c r="B17" s="36" t="s">
        <v>211</v>
      </c>
      <c r="C17" s="32">
        <v>9037</v>
      </c>
      <c r="D17" s="32">
        <f>+C17*A17</f>
        <v>180740</v>
      </c>
    </row>
    <row r="18" spans="1:4" s="12" customFormat="1" ht="20.100000000000001" customHeight="1" x14ac:dyDescent="0.2">
      <c r="A18" s="35">
        <v>100</v>
      </c>
      <c r="B18" s="34" t="s">
        <v>212</v>
      </c>
      <c r="C18" s="32">
        <v>3875</v>
      </c>
      <c r="D18" s="32">
        <f>+C18*A18</f>
        <v>387500</v>
      </c>
    </row>
    <row r="19" spans="1:4" s="12" customFormat="1" ht="18" customHeight="1" x14ac:dyDescent="0.2">
      <c r="A19" s="33">
        <v>6</v>
      </c>
      <c r="B19" s="36" t="s">
        <v>213</v>
      </c>
      <c r="C19" s="32">
        <v>13925</v>
      </c>
      <c r="D19" s="32">
        <f>+C19*A19</f>
        <v>83550</v>
      </c>
    </row>
    <row r="20" spans="1:4" s="12" customFormat="1" ht="20.100000000000001" customHeight="1" x14ac:dyDescent="0.2">
      <c r="A20" s="35">
        <v>6</v>
      </c>
      <c r="B20" s="34" t="s">
        <v>214</v>
      </c>
      <c r="C20" s="32">
        <v>22435</v>
      </c>
      <c r="D20" s="32">
        <f>+C20*A20</f>
        <v>134610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786400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786400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117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>
    <tabColor rgb="FF00B050"/>
  </sheetPr>
  <dimension ref="A1:D53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+B39</f>
        <v>PEDIDO 27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45229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4234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54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215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50</v>
      </c>
      <c r="B17" s="36" t="s">
        <v>57</v>
      </c>
      <c r="C17" s="32">
        <v>575</v>
      </c>
      <c r="D17" s="32">
        <f t="shared" ref="D17:D24" si="0">+C17*A17</f>
        <v>28750</v>
      </c>
    </row>
    <row r="18" spans="1:4" s="12" customFormat="1" ht="20.100000000000001" customHeight="1" x14ac:dyDescent="0.2">
      <c r="A18" s="35">
        <v>5</v>
      </c>
      <c r="B18" s="34" t="s">
        <v>171</v>
      </c>
      <c r="C18" s="32">
        <v>2423.1256830601101</v>
      </c>
      <c r="D18" s="32">
        <f t="shared" si="0"/>
        <v>12115.628415300551</v>
      </c>
    </row>
    <row r="19" spans="1:4" s="12" customFormat="1" ht="18" customHeight="1" x14ac:dyDescent="0.2">
      <c r="A19" s="33">
        <v>7</v>
      </c>
      <c r="B19" s="36" t="s">
        <v>207</v>
      </c>
      <c r="C19" s="32">
        <v>2898.06896551724</v>
      </c>
      <c r="D19" s="32">
        <f t="shared" si="0"/>
        <v>20286.482758620681</v>
      </c>
    </row>
    <row r="20" spans="1:4" s="12" customFormat="1" ht="20.100000000000001" customHeight="1" x14ac:dyDescent="0.2">
      <c r="A20" s="35">
        <v>5</v>
      </c>
      <c r="B20" s="34" t="s">
        <v>34</v>
      </c>
      <c r="C20" s="32">
        <v>4897.4358974359002</v>
      </c>
      <c r="D20" s="32">
        <f t="shared" si="0"/>
        <v>24487.179487179499</v>
      </c>
    </row>
    <row r="21" spans="1:4" s="12" customFormat="1" ht="18" customHeight="1" x14ac:dyDescent="0.2">
      <c r="A21" s="33">
        <v>3</v>
      </c>
      <c r="B21" s="36" t="s">
        <v>197</v>
      </c>
      <c r="C21" s="32">
        <v>7414.0350877192996</v>
      </c>
      <c r="D21" s="32">
        <f t="shared" si="0"/>
        <v>22242.1052631579</v>
      </c>
    </row>
    <row r="22" spans="1:4" s="12" customFormat="1" ht="20.100000000000001" customHeight="1" x14ac:dyDescent="0.2">
      <c r="A22" s="35">
        <v>2</v>
      </c>
      <c r="B22" s="34" t="s">
        <v>198</v>
      </c>
      <c r="C22" s="32">
        <v>11096.381040157999</v>
      </c>
      <c r="D22" s="32">
        <f t="shared" si="0"/>
        <v>22192.762080315999</v>
      </c>
    </row>
    <row r="23" spans="1:4" s="12" customFormat="1" ht="18" customHeight="1" x14ac:dyDescent="0.2">
      <c r="A23" s="33">
        <v>6</v>
      </c>
      <c r="B23" s="36" t="s">
        <v>199</v>
      </c>
      <c r="C23" s="32">
        <v>1100</v>
      </c>
      <c r="D23" s="32">
        <f t="shared" si="0"/>
        <v>6600</v>
      </c>
    </row>
    <row r="24" spans="1:4" s="12" customFormat="1" ht="20.100000000000001" customHeight="1" x14ac:dyDescent="0.2">
      <c r="A24" s="35">
        <v>1</v>
      </c>
      <c r="B24" s="34" t="s">
        <v>32</v>
      </c>
      <c r="C24" s="32">
        <v>7949.25925925926</v>
      </c>
      <c r="D24" s="32">
        <f t="shared" si="0"/>
        <v>7949.25925925926</v>
      </c>
    </row>
    <row r="25" spans="1:4" s="12" customFormat="1" ht="18" customHeight="1" x14ac:dyDescent="0.2">
      <c r="A25" s="33">
        <v>10</v>
      </c>
      <c r="B25" s="36" t="s">
        <v>201</v>
      </c>
      <c r="C25" s="32">
        <v>1593.3333333333301</v>
      </c>
      <c r="D25" s="32">
        <f>+C25*A25</f>
        <v>15933.333333333301</v>
      </c>
    </row>
    <row r="26" spans="1:4" s="12" customFormat="1" ht="20.100000000000001" customHeight="1" x14ac:dyDescent="0.2">
      <c r="A26" s="35">
        <v>5</v>
      </c>
      <c r="B26" s="34" t="s">
        <v>216</v>
      </c>
      <c r="C26" s="32">
        <v>2395.4705882352901</v>
      </c>
      <c r="D26" s="32">
        <f>+C26*A26</f>
        <v>11977.35294117645</v>
      </c>
    </row>
    <row r="27" spans="1:4" s="12" customFormat="1" ht="18" customHeight="1" x14ac:dyDescent="0.2">
      <c r="A27" s="33">
        <v>5</v>
      </c>
      <c r="B27" s="36" t="s">
        <v>217</v>
      </c>
      <c r="C27" s="32">
        <v>3709.0909090909099</v>
      </c>
      <c r="D27" s="32">
        <f>+C27*A27</f>
        <v>18545.454545454551</v>
      </c>
    </row>
    <row r="28" spans="1:4" s="12" customFormat="1" ht="20.100000000000001" customHeight="1" x14ac:dyDescent="0.2">
      <c r="A28" s="35">
        <v>6</v>
      </c>
      <c r="B28" s="34" t="s">
        <v>38</v>
      </c>
      <c r="C28" s="32">
        <v>5975</v>
      </c>
      <c r="D28" s="32">
        <f>+C28*A28</f>
        <v>35850</v>
      </c>
    </row>
    <row r="29" spans="1:4" s="12" customFormat="1" ht="20.100000000000001" customHeight="1" x14ac:dyDescent="0.2">
      <c r="A29" s="35"/>
      <c r="B29" s="34"/>
      <c r="C29" s="32"/>
      <c r="D29" s="32">
        <f>+C29*A29</f>
        <v>0</v>
      </c>
    </row>
    <row r="30" spans="1:4" s="12" customFormat="1" ht="21" customHeight="1" x14ac:dyDescent="0.25">
      <c r="A30" s="1"/>
      <c r="B30" s="1"/>
      <c r="C30" s="1"/>
      <c r="D30" s="13">
        <f>SUM(D17:D29)</f>
        <v>226929.55808379821</v>
      </c>
    </row>
    <row r="31" spans="1:4" s="12" customFormat="1" ht="21" customHeight="1" x14ac:dyDescent="0.25">
      <c r="A31" s="1"/>
      <c r="B31" s="14"/>
      <c r="C31" s="1"/>
      <c r="D31" s="13"/>
    </row>
    <row r="32" spans="1:4" s="12" customFormat="1" ht="21" customHeight="1" x14ac:dyDescent="0.25">
      <c r="A32" s="1"/>
      <c r="B32" s="1"/>
      <c r="C32" s="15"/>
      <c r="D32" s="13">
        <f>+D30+D31</f>
        <v>226929.55808379821</v>
      </c>
    </row>
    <row r="33" spans="1:4" s="12" customFormat="1" ht="21" customHeight="1" x14ac:dyDescent="0.25">
      <c r="A33" s="42" t="s">
        <v>16</v>
      </c>
      <c r="B33" s="42"/>
      <c r="C33" s="42"/>
      <c r="D33" s="42"/>
    </row>
    <row r="34" spans="1:4" s="12" customFormat="1" ht="21" customHeight="1" x14ac:dyDescent="0.2">
      <c r="D34" s="16"/>
    </row>
    <row r="35" spans="1:4" s="12" customFormat="1" ht="21" customHeight="1" x14ac:dyDescent="0.2">
      <c r="A35" s="12" t="s">
        <v>17</v>
      </c>
      <c r="B35" s="12" t="s">
        <v>18</v>
      </c>
      <c r="C35" s="12" t="s">
        <v>19</v>
      </c>
    </row>
    <row r="36" spans="1:4" s="12" customFormat="1" ht="21" customHeight="1" x14ac:dyDescent="0.25">
      <c r="A36" s="1"/>
      <c r="B36" s="1"/>
      <c r="C36" s="1"/>
      <c r="D36" s="1"/>
    </row>
    <row r="37" spans="1:4" s="12" customFormat="1" ht="21" customHeight="1" x14ac:dyDescent="0.25">
      <c r="A37" s="1"/>
      <c r="B37" s="1"/>
      <c r="C37" s="1"/>
      <c r="D37" s="14"/>
    </row>
    <row r="38" spans="1:4" s="12" customFormat="1" ht="21" customHeight="1" x14ac:dyDescent="0.25">
      <c r="A38" s="17" t="s">
        <v>20</v>
      </c>
      <c r="B38" s="18"/>
      <c r="C38" s="19"/>
      <c r="D38" s="1"/>
    </row>
    <row r="39" spans="1:4" s="22" customFormat="1" ht="19.5" customHeight="1" x14ac:dyDescent="0.25">
      <c r="A39" s="20"/>
      <c r="B39" s="2" t="s">
        <v>218</v>
      </c>
      <c r="C39" s="21"/>
      <c r="D39" s="1"/>
    </row>
    <row r="40" spans="1:4" s="22" customFormat="1" ht="19.5" customHeight="1" x14ac:dyDescent="0.25">
      <c r="A40" s="23"/>
      <c r="B40" s="31"/>
      <c r="C40" s="24"/>
      <c r="D40" s="1"/>
    </row>
    <row r="41" spans="1:4" s="22" customFormat="1" ht="19.5" customHeight="1" x14ac:dyDescent="0.25">
      <c r="A41" s="23"/>
      <c r="B41" s="2"/>
      <c r="C41" s="25"/>
      <c r="D41" s="14"/>
    </row>
    <row r="42" spans="1:4" s="22" customFormat="1" ht="19.5" customHeight="1" x14ac:dyDescent="0.25">
      <c r="A42" s="26"/>
      <c r="B42" s="27"/>
      <c r="C42" s="21"/>
      <c r="D42" s="14"/>
    </row>
    <row r="43" spans="1:4" s="22" customFormat="1" ht="19.5" customHeight="1" x14ac:dyDescent="0.25">
      <c r="A43" s="28"/>
      <c r="B43" s="30"/>
      <c r="C43" s="29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35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</sheetData>
  <mergeCells count="5">
    <mergeCell ref="A1:C1"/>
    <mergeCell ref="A2:D2"/>
    <mergeCell ref="A3:C3"/>
    <mergeCell ref="B10:C10"/>
    <mergeCell ref="A33:D33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6" max="3" man="1"/>
    <brk id="55" max="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>
    <tabColor rgb="FF00B050"/>
  </sheetPr>
  <dimension ref="A1:D45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28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45229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4235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219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209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</v>
      </c>
      <c r="B17" s="36" t="s">
        <v>220</v>
      </c>
      <c r="C17" s="32">
        <v>16912.5</v>
      </c>
      <c r="D17" s="32">
        <f>+C17*A17</f>
        <v>33825</v>
      </c>
    </row>
    <row r="18" spans="1:4" s="12" customFormat="1" ht="20.100000000000001" customHeight="1" x14ac:dyDescent="0.2">
      <c r="A18" s="35">
        <v>6</v>
      </c>
      <c r="B18" s="34" t="s">
        <v>34</v>
      </c>
      <c r="C18" s="32">
        <v>4897.4358974359002</v>
      </c>
      <c r="D18" s="32">
        <f>+C18*A18</f>
        <v>29384.615384615401</v>
      </c>
    </row>
    <row r="19" spans="1:4" s="12" customFormat="1" ht="18" customHeight="1" x14ac:dyDescent="0.2">
      <c r="A19" s="33">
        <v>10</v>
      </c>
      <c r="B19" s="36" t="s">
        <v>201</v>
      </c>
      <c r="C19" s="32">
        <v>1593.3333333333301</v>
      </c>
      <c r="D19" s="32">
        <f>+C19*A19</f>
        <v>15933.333333333301</v>
      </c>
    </row>
    <row r="20" spans="1:4" s="12" customFormat="1" ht="20.100000000000001" customHeight="1" x14ac:dyDescent="0.2">
      <c r="A20" s="35">
        <v>6</v>
      </c>
      <c r="B20" s="34" t="s">
        <v>38</v>
      </c>
      <c r="C20" s="32">
        <v>5975</v>
      </c>
      <c r="D20" s="32">
        <f>+C20*A20</f>
        <v>35850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114992.9487179487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114992.9487179487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221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>
    <tabColor rgb="FF00B050"/>
  </sheetPr>
  <dimension ref="A1:D42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23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45230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4236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222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10</v>
      </c>
      <c r="B17" s="36" t="s">
        <v>202</v>
      </c>
      <c r="C17" s="32">
        <v>6995</v>
      </c>
      <c r="D17" s="32">
        <f>+C17*A17</f>
        <v>69950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69950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69950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126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B050"/>
  </sheetPr>
  <dimension ref="A1:D48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+B34</f>
        <v>PEDIDO 24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45230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4237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224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225</v>
      </c>
      <c r="C17" s="32">
        <v>8359.6875</v>
      </c>
      <c r="D17" s="32">
        <f t="shared" ref="D17:D23" si="0">+C17*A17</f>
        <v>50158.125</v>
      </c>
    </row>
    <row r="18" spans="1:4" s="12" customFormat="1" ht="20.100000000000001" customHeight="1" x14ac:dyDescent="0.2">
      <c r="A18" s="35">
        <v>1</v>
      </c>
      <c r="B18" s="34" t="s">
        <v>200</v>
      </c>
      <c r="C18" s="32">
        <v>54125</v>
      </c>
      <c r="D18" s="32">
        <f t="shared" si="0"/>
        <v>54125</v>
      </c>
    </row>
    <row r="19" spans="1:4" s="12" customFormat="1" ht="18" customHeight="1" x14ac:dyDescent="0.2">
      <c r="A19" s="33">
        <v>6</v>
      </c>
      <c r="B19" s="36" t="s">
        <v>51</v>
      </c>
      <c r="C19" s="32">
        <v>2295</v>
      </c>
      <c r="D19" s="32">
        <f t="shared" si="0"/>
        <v>13770</v>
      </c>
    </row>
    <row r="20" spans="1:4" s="12" customFormat="1" ht="20.100000000000001" customHeight="1" x14ac:dyDescent="0.2">
      <c r="A20" s="35">
        <v>6</v>
      </c>
      <c r="B20" s="34" t="s">
        <v>91</v>
      </c>
      <c r="C20" s="32">
        <v>11975</v>
      </c>
      <c r="D20" s="32">
        <f t="shared" si="0"/>
        <v>71850</v>
      </c>
    </row>
    <row r="21" spans="1:4" s="12" customFormat="1" ht="18" customHeight="1" x14ac:dyDescent="0.2">
      <c r="A21" s="33">
        <v>6</v>
      </c>
      <c r="B21" s="36" t="s">
        <v>92</v>
      </c>
      <c r="C21" s="32">
        <v>6528.5714285714303</v>
      </c>
      <c r="D21" s="32">
        <f t="shared" si="0"/>
        <v>39171.42857142858</v>
      </c>
    </row>
    <row r="22" spans="1:4" s="12" customFormat="1" ht="20.100000000000001" customHeight="1" x14ac:dyDescent="0.2">
      <c r="A22" s="35">
        <v>4</v>
      </c>
      <c r="B22" s="34" t="s">
        <v>203</v>
      </c>
      <c r="C22" s="32">
        <v>6971</v>
      </c>
      <c r="D22" s="32">
        <f t="shared" si="0"/>
        <v>27884</v>
      </c>
    </row>
    <row r="23" spans="1:4" s="12" customFormat="1" ht="18" customHeight="1" x14ac:dyDescent="0.2">
      <c r="A23" s="33">
        <v>10</v>
      </c>
      <c r="B23" s="36" t="s">
        <v>226</v>
      </c>
      <c r="C23" s="32">
        <v>2400</v>
      </c>
      <c r="D23" s="32">
        <f t="shared" si="0"/>
        <v>24000</v>
      </c>
    </row>
    <row r="24" spans="1:4" s="12" customFormat="1" ht="20.100000000000001" customHeight="1" x14ac:dyDescent="0.2">
      <c r="A24" s="35"/>
      <c r="B24" s="34"/>
      <c r="C24" s="32"/>
      <c r="D24" s="32">
        <f>+C24*A24</f>
        <v>0</v>
      </c>
    </row>
    <row r="25" spans="1:4" s="12" customFormat="1" ht="21" customHeight="1" x14ac:dyDescent="0.25">
      <c r="A25" s="1"/>
      <c r="B25" s="1"/>
      <c r="C25" s="1"/>
      <c r="D25" s="13">
        <f>SUM(D17:D24)</f>
        <v>280958.55357142858</v>
      </c>
    </row>
    <row r="26" spans="1:4" s="12" customFormat="1" ht="21" customHeight="1" x14ac:dyDescent="0.25">
      <c r="A26" s="1"/>
      <c r="B26" s="14"/>
      <c r="C26" s="1"/>
      <c r="D26" s="13"/>
    </row>
    <row r="27" spans="1:4" s="12" customFormat="1" ht="21" customHeight="1" x14ac:dyDescent="0.25">
      <c r="A27" s="1"/>
      <c r="B27" s="1"/>
      <c r="C27" s="15"/>
      <c r="D27" s="13">
        <f>+D25+D26</f>
        <v>280958.55357142858</v>
      </c>
    </row>
    <row r="28" spans="1:4" s="12" customFormat="1" ht="21" customHeight="1" x14ac:dyDescent="0.25">
      <c r="A28" s="42" t="s">
        <v>16</v>
      </c>
      <c r="B28" s="42"/>
      <c r="C28" s="42"/>
      <c r="D28" s="42"/>
    </row>
    <row r="29" spans="1:4" s="12" customFormat="1" ht="21" customHeight="1" x14ac:dyDescent="0.2">
      <c r="D29" s="16"/>
    </row>
    <row r="30" spans="1:4" s="12" customFormat="1" ht="21" customHeight="1" x14ac:dyDescent="0.2">
      <c r="A30" s="12" t="s">
        <v>17</v>
      </c>
      <c r="B30" s="12" t="s">
        <v>18</v>
      </c>
      <c r="C30" s="12" t="s">
        <v>19</v>
      </c>
    </row>
    <row r="31" spans="1:4" s="12" customFormat="1" ht="21" customHeight="1" x14ac:dyDescent="0.25">
      <c r="A31" s="1"/>
      <c r="B31" s="1"/>
      <c r="C31" s="1"/>
      <c r="D31" s="1"/>
    </row>
    <row r="32" spans="1:4" s="12" customFormat="1" ht="21" customHeight="1" x14ac:dyDescent="0.25">
      <c r="A32" s="1"/>
      <c r="B32" s="1"/>
      <c r="C32" s="1"/>
      <c r="D32" s="14"/>
    </row>
    <row r="33" spans="1:4" s="12" customFormat="1" ht="21" customHeight="1" x14ac:dyDescent="0.25">
      <c r="A33" s="17" t="s">
        <v>20</v>
      </c>
      <c r="B33" s="18"/>
      <c r="C33" s="19"/>
      <c r="D33" s="1"/>
    </row>
    <row r="34" spans="1:4" s="22" customFormat="1" ht="19.5" customHeight="1" x14ac:dyDescent="0.25">
      <c r="A34" s="20"/>
      <c r="B34" s="2" t="s">
        <v>134</v>
      </c>
      <c r="C34" s="21"/>
      <c r="D34" s="1"/>
    </row>
    <row r="35" spans="1:4" s="22" customFormat="1" ht="19.5" customHeight="1" x14ac:dyDescent="0.25">
      <c r="A35" s="23"/>
      <c r="B35" s="31"/>
      <c r="C35" s="24"/>
      <c r="D35" s="1"/>
    </row>
    <row r="36" spans="1:4" s="22" customFormat="1" ht="19.5" customHeight="1" x14ac:dyDescent="0.25">
      <c r="A36" s="23"/>
      <c r="B36" s="2"/>
      <c r="C36" s="25"/>
      <c r="D36" s="14"/>
    </row>
    <row r="37" spans="1:4" s="22" customFormat="1" ht="19.5" customHeight="1" x14ac:dyDescent="0.25">
      <c r="A37" s="26"/>
      <c r="B37" s="27"/>
      <c r="C37" s="21"/>
      <c r="D37" s="14"/>
    </row>
    <row r="38" spans="1:4" s="22" customFormat="1" ht="19.5" customHeight="1" x14ac:dyDescent="0.25">
      <c r="A38" s="28"/>
      <c r="B38" s="30"/>
      <c r="C38" s="29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35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</sheetData>
  <mergeCells count="5">
    <mergeCell ref="A1:C1"/>
    <mergeCell ref="A2:D2"/>
    <mergeCell ref="A3:C3"/>
    <mergeCell ref="B10:C10"/>
    <mergeCell ref="A28:D28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1" max="3" man="1"/>
    <brk id="50" max="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tabColor rgb="FF00B050"/>
  </sheetPr>
  <dimension ref="A1:D45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25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45230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4238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205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227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7</v>
      </c>
      <c r="B17" s="36" t="s">
        <v>34</v>
      </c>
      <c r="C17" s="32">
        <v>4897.4358974359002</v>
      </c>
      <c r="D17" s="32">
        <f>+C17*A17</f>
        <v>34282.051282051303</v>
      </c>
    </row>
    <row r="18" spans="1:4" s="12" customFormat="1" ht="20.100000000000001" customHeight="1" x14ac:dyDescent="0.2">
      <c r="A18" s="35">
        <v>12</v>
      </c>
      <c r="B18" s="34" t="s">
        <v>204</v>
      </c>
      <c r="C18" s="32">
        <v>1975.4838709677399</v>
      </c>
      <c r="D18" s="32">
        <f>+C18*A18</f>
        <v>23705.80645161288</v>
      </c>
    </row>
    <row r="19" spans="1:4" s="12" customFormat="1" ht="18" customHeight="1" x14ac:dyDescent="0.2">
      <c r="A19" s="33">
        <v>12</v>
      </c>
      <c r="B19" s="36" t="s">
        <v>228</v>
      </c>
      <c r="C19" s="32">
        <v>2695</v>
      </c>
      <c r="D19" s="32">
        <f>+C19*A19</f>
        <v>32340</v>
      </c>
    </row>
    <row r="20" spans="1:4" s="12" customFormat="1" ht="20.100000000000001" customHeight="1" x14ac:dyDescent="0.2">
      <c r="A20" s="35">
        <v>10</v>
      </c>
      <c r="B20" s="34" t="s">
        <v>212</v>
      </c>
      <c r="C20" s="32">
        <v>3875</v>
      </c>
      <c r="D20" s="32">
        <f>+C20*A20</f>
        <v>38750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129077.85773366419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129077.85773366419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229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tabColor rgb="FF00B050"/>
  </sheetPr>
  <dimension ref="A1:D50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26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45230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4239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157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</v>
      </c>
      <c r="B17" s="36" t="s">
        <v>230</v>
      </c>
      <c r="C17" s="32">
        <v>6136.3636363635997</v>
      </c>
      <c r="D17" s="32">
        <f t="shared" ref="D17:D23" si="0">+C17*A17</f>
        <v>12272.727272727199</v>
      </c>
    </row>
    <row r="18" spans="1:4" s="12" customFormat="1" ht="20.100000000000001" customHeight="1" x14ac:dyDescent="0.2">
      <c r="A18" s="35">
        <v>6</v>
      </c>
      <c r="B18" s="34" t="s">
        <v>171</v>
      </c>
      <c r="C18" s="32">
        <v>2423.1256830601101</v>
      </c>
      <c r="D18" s="32">
        <f t="shared" si="0"/>
        <v>14538.75409836066</v>
      </c>
    </row>
    <row r="19" spans="1:4" s="12" customFormat="1" ht="18" customHeight="1" x14ac:dyDescent="0.2">
      <c r="A19" s="33">
        <v>4</v>
      </c>
      <c r="B19" s="36" t="s">
        <v>34</v>
      </c>
      <c r="C19" s="32">
        <v>4897.4358974359002</v>
      </c>
      <c r="D19" s="32">
        <f t="shared" si="0"/>
        <v>19589.743589743601</v>
      </c>
    </row>
    <row r="20" spans="1:4" s="12" customFormat="1" ht="20.100000000000001" customHeight="1" x14ac:dyDescent="0.2">
      <c r="A20" s="35">
        <v>2</v>
      </c>
      <c r="B20" s="34" t="s">
        <v>95</v>
      </c>
      <c r="C20" s="32">
        <v>9875</v>
      </c>
      <c r="D20" s="32">
        <f t="shared" si="0"/>
        <v>19750</v>
      </c>
    </row>
    <row r="21" spans="1:4" s="12" customFormat="1" ht="18" customHeight="1" x14ac:dyDescent="0.2">
      <c r="A21" s="33">
        <v>2</v>
      </c>
      <c r="B21" s="36" t="s">
        <v>231</v>
      </c>
      <c r="C21" s="32">
        <v>5462.7906976744198</v>
      </c>
      <c r="D21" s="32">
        <f t="shared" si="0"/>
        <v>10925.58139534884</v>
      </c>
    </row>
    <row r="22" spans="1:4" s="12" customFormat="1" ht="20.100000000000001" customHeight="1" x14ac:dyDescent="0.2">
      <c r="A22" s="35">
        <v>2</v>
      </c>
      <c r="B22" s="34" t="s">
        <v>232</v>
      </c>
      <c r="C22" s="32">
        <v>4225</v>
      </c>
      <c r="D22" s="32">
        <f t="shared" si="0"/>
        <v>8450</v>
      </c>
    </row>
    <row r="23" spans="1:4" s="12" customFormat="1" ht="18" customHeight="1" x14ac:dyDescent="0.2">
      <c r="A23" s="33">
        <v>1</v>
      </c>
      <c r="B23" s="36" t="s">
        <v>233</v>
      </c>
      <c r="C23" s="32">
        <v>12971</v>
      </c>
      <c r="D23" s="32">
        <f t="shared" si="0"/>
        <v>12971</v>
      </c>
    </row>
    <row r="24" spans="1:4" s="12" customFormat="1" ht="18" customHeight="1" x14ac:dyDescent="0.2">
      <c r="A24" s="33">
        <v>2</v>
      </c>
      <c r="B24" s="36" t="s">
        <v>234</v>
      </c>
      <c r="C24" s="32">
        <v>8791.1538461538494</v>
      </c>
      <c r="D24" s="32">
        <f>+C24*A24</f>
        <v>17582.307692307699</v>
      </c>
    </row>
    <row r="25" spans="1:4" s="12" customFormat="1" ht="20.100000000000001" customHeight="1" x14ac:dyDescent="0.2">
      <c r="A25" s="35">
        <v>5</v>
      </c>
      <c r="B25" s="34" t="s">
        <v>93</v>
      </c>
      <c r="C25" s="32">
        <v>12957</v>
      </c>
      <c r="D25" s="32">
        <f>+C25*A25</f>
        <v>64785</v>
      </c>
    </row>
    <row r="26" spans="1:4" s="12" customFormat="1" ht="20.100000000000001" customHeight="1" x14ac:dyDescent="0.2">
      <c r="A26" s="35"/>
      <c r="B26" s="34"/>
      <c r="C26" s="32"/>
      <c r="D26" s="32">
        <f>+C26*A26</f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180865.114048488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180865.114048488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235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>
    <tabColor rgb="FF00B050"/>
  </sheetPr>
  <dimension ref="A1:D42"/>
  <sheetViews>
    <sheetView view="pageBreakPreview" zoomScale="80" zoomScaleNormal="80" zoomScaleSheetLayoutView="80" zoomScalePageLayoutView="70" workbookViewId="0">
      <selection activeCell="B10" sqref="B10:C10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29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45230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4240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236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227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25</v>
      </c>
      <c r="B17" s="36" t="s">
        <v>206</v>
      </c>
      <c r="C17" s="32">
        <v>2871</v>
      </c>
      <c r="D17" s="32">
        <f>+C17*A17</f>
        <v>71775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71775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71775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237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8">
    <tabColor rgb="FFFFFF00"/>
  </sheetPr>
  <dimension ref="A1:D42"/>
  <sheetViews>
    <sheetView view="pageBreakPreview" zoomScale="80" zoomScaleNormal="80" zoomScaleSheetLayoutView="80" zoomScalePageLayoutView="70" workbookViewId="0">
      <selection activeCell="B16" sqref="B16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33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45258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4343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255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3</v>
      </c>
      <c r="B17" s="34" t="s">
        <v>247</v>
      </c>
      <c r="C17" s="32">
        <v>7125</v>
      </c>
      <c r="D17" s="32">
        <f>+C17*A17</f>
        <v>21375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21375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21375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256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9">
    <tabColor rgb="FFFFFF00"/>
  </sheetPr>
  <dimension ref="A1:D50"/>
  <sheetViews>
    <sheetView view="pageBreakPreview" topLeftCell="A3" zoomScale="80" zoomScaleNormal="80" zoomScaleSheetLayoutView="80" zoomScalePageLayoutView="70" workbookViewId="0">
      <selection activeCell="B16" sqref="B16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34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45257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4344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257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5</v>
      </c>
      <c r="B17" s="34" t="s">
        <v>121</v>
      </c>
      <c r="C17" s="32">
        <v>3593.6666666666702</v>
      </c>
      <c r="D17" s="32">
        <f t="shared" ref="D17:D26" si="0">+C17*A17</f>
        <v>17968.33333333335</v>
      </c>
    </row>
    <row r="18" spans="1:4" s="12" customFormat="1" ht="20.100000000000001" customHeight="1" x14ac:dyDescent="0.2">
      <c r="A18" s="35">
        <v>1</v>
      </c>
      <c r="B18" s="34" t="s">
        <v>259</v>
      </c>
      <c r="C18" s="32">
        <v>46333.333333333299</v>
      </c>
      <c r="D18" s="32">
        <f t="shared" si="0"/>
        <v>46333.333333333299</v>
      </c>
    </row>
    <row r="19" spans="1:4" s="12" customFormat="1" x14ac:dyDescent="0.2">
      <c r="A19" s="35">
        <v>10</v>
      </c>
      <c r="B19" s="34" t="s">
        <v>242</v>
      </c>
      <c r="C19" s="32">
        <v>366.66666666666703</v>
      </c>
      <c r="D19" s="32">
        <f t="shared" si="0"/>
        <v>3666.6666666666702</v>
      </c>
    </row>
    <row r="20" spans="1:4" s="12" customFormat="1" ht="20.100000000000001" customHeight="1" x14ac:dyDescent="0.2">
      <c r="A20" s="35">
        <v>3</v>
      </c>
      <c r="B20" s="34" t="s">
        <v>251</v>
      </c>
      <c r="C20" s="32">
        <v>8307.6551724137898</v>
      </c>
      <c r="D20" s="32">
        <f t="shared" si="0"/>
        <v>24922.96551724137</v>
      </c>
    </row>
    <row r="21" spans="1:4" s="12" customFormat="1" x14ac:dyDescent="0.2">
      <c r="A21" s="35">
        <v>1</v>
      </c>
      <c r="B21" s="34" t="s">
        <v>260</v>
      </c>
      <c r="C21" s="32">
        <v>2910</v>
      </c>
      <c r="D21" s="32">
        <f t="shared" si="0"/>
        <v>2910</v>
      </c>
    </row>
    <row r="22" spans="1:4" s="12" customFormat="1" ht="20.100000000000001" customHeight="1" x14ac:dyDescent="0.2">
      <c r="A22" s="35">
        <v>2</v>
      </c>
      <c r="B22" s="34" t="s">
        <v>130</v>
      </c>
      <c r="C22" s="32">
        <v>6386.9791666666697</v>
      </c>
      <c r="D22" s="32">
        <f t="shared" si="0"/>
        <v>12773.958333333339</v>
      </c>
    </row>
    <row r="23" spans="1:4" s="12" customFormat="1" x14ac:dyDescent="0.2">
      <c r="A23" s="35">
        <v>2</v>
      </c>
      <c r="B23" s="34" t="s">
        <v>261</v>
      </c>
      <c r="C23" s="32">
        <v>24700</v>
      </c>
      <c r="D23" s="32">
        <f t="shared" si="0"/>
        <v>49400</v>
      </c>
    </row>
    <row r="24" spans="1:4" s="12" customFormat="1" ht="20.100000000000001" customHeight="1" x14ac:dyDescent="0.2">
      <c r="A24" s="35">
        <v>3</v>
      </c>
      <c r="B24" s="34" t="s">
        <v>262</v>
      </c>
      <c r="C24" s="32">
        <v>4671.0526315789475</v>
      </c>
      <c r="D24" s="32">
        <f t="shared" si="0"/>
        <v>14013.157894736843</v>
      </c>
    </row>
    <row r="25" spans="1:4" s="12" customFormat="1" x14ac:dyDescent="0.2">
      <c r="A25" s="35">
        <v>2</v>
      </c>
      <c r="B25" s="34" t="s">
        <v>263</v>
      </c>
      <c r="C25" s="32">
        <v>19047.391304347799</v>
      </c>
      <c r="D25" s="32">
        <f t="shared" si="0"/>
        <v>38094.782608695597</v>
      </c>
    </row>
    <row r="26" spans="1:4" s="12" customFormat="1" ht="20.100000000000001" customHeight="1" x14ac:dyDescent="0.2">
      <c r="A26" s="35"/>
      <c r="B26" s="34"/>
      <c r="C26" s="32"/>
      <c r="D26" s="32">
        <f t="shared" si="0"/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210083.19768734046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210083.19768734046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264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0000"/>
  </sheetPr>
  <dimension ref="A1:D56"/>
  <sheetViews>
    <sheetView view="pageBreakPreview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+B42</f>
        <v>PEDIDO 15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4165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54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55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2</v>
      </c>
      <c r="B17" s="36" t="s">
        <v>56</v>
      </c>
      <c r="C17" s="32">
        <v>4929.1666666666697</v>
      </c>
      <c r="D17" s="32">
        <f t="shared" ref="D17:D32" si="0">+C17*A17</f>
        <v>9858.3333333333394</v>
      </c>
    </row>
    <row r="18" spans="1:4" s="12" customFormat="1" ht="18" customHeight="1" x14ac:dyDescent="0.2">
      <c r="A18" s="33">
        <v>50</v>
      </c>
      <c r="B18" s="36" t="s">
        <v>57</v>
      </c>
      <c r="C18" s="32">
        <v>575</v>
      </c>
      <c r="D18" s="32">
        <f t="shared" ref="D18:D25" si="1">+C18*A18</f>
        <v>28750</v>
      </c>
    </row>
    <row r="19" spans="1:4" s="12" customFormat="1" ht="18" customHeight="1" x14ac:dyDescent="0.2">
      <c r="A19" s="33">
        <v>12</v>
      </c>
      <c r="B19" s="36" t="s">
        <v>27</v>
      </c>
      <c r="C19" s="32">
        <v>1862.6923076923099</v>
      </c>
      <c r="D19" s="32">
        <f t="shared" si="1"/>
        <v>22352.307692307717</v>
      </c>
    </row>
    <row r="20" spans="1:4" s="12" customFormat="1" ht="18" customHeight="1" x14ac:dyDescent="0.2">
      <c r="A20" s="33">
        <v>12</v>
      </c>
      <c r="B20" s="36" t="s">
        <v>28</v>
      </c>
      <c r="C20" s="32">
        <v>3977</v>
      </c>
      <c r="D20" s="32">
        <f t="shared" si="1"/>
        <v>47724</v>
      </c>
    </row>
    <row r="21" spans="1:4" s="12" customFormat="1" ht="18" customHeight="1" x14ac:dyDescent="0.2">
      <c r="A21" s="33">
        <v>10</v>
      </c>
      <c r="B21" s="36" t="s">
        <v>37</v>
      </c>
      <c r="C21" s="32">
        <v>949.538461538462</v>
      </c>
      <c r="D21" s="32">
        <f t="shared" si="1"/>
        <v>9495.3846153846207</v>
      </c>
    </row>
    <row r="22" spans="1:4" s="12" customFormat="1" ht="18" customHeight="1" x14ac:dyDescent="0.2">
      <c r="A22" s="33">
        <v>2</v>
      </c>
      <c r="B22" s="36" t="s">
        <v>58</v>
      </c>
      <c r="C22" s="32">
        <v>18320.239043824698</v>
      </c>
      <c r="D22" s="32">
        <f t="shared" si="1"/>
        <v>36640.478087649397</v>
      </c>
    </row>
    <row r="23" spans="1:4" s="12" customFormat="1" ht="18" customHeight="1" x14ac:dyDescent="0.2">
      <c r="A23" s="33">
        <v>3</v>
      </c>
      <c r="B23" s="36" t="s">
        <v>59</v>
      </c>
      <c r="C23" s="32">
        <v>7949.25925925926</v>
      </c>
      <c r="D23" s="32">
        <f t="shared" si="1"/>
        <v>23847.777777777781</v>
      </c>
    </row>
    <row r="24" spans="1:4" s="12" customFormat="1" ht="18" customHeight="1" x14ac:dyDescent="0.2">
      <c r="A24" s="33">
        <v>2</v>
      </c>
      <c r="B24" s="36" t="s">
        <v>32</v>
      </c>
      <c r="C24" s="32">
        <v>7949.25925925926</v>
      </c>
      <c r="D24" s="32">
        <f t="shared" si="1"/>
        <v>15898.51851851852</v>
      </c>
    </row>
    <row r="25" spans="1:4" s="12" customFormat="1" ht="18" customHeight="1" x14ac:dyDescent="0.2">
      <c r="A25" s="33">
        <v>2</v>
      </c>
      <c r="B25" s="36" t="s">
        <v>60</v>
      </c>
      <c r="C25" s="32">
        <v>19914.705882352901</v>
      </c>
      <c r="D25" s="32">
        <f t="shared" si="1"/>
        <v>39829.411764705801</v>
      </c>
    </row>
    <row r="26" spans="1:4" s="12" customFormat="1" ht="18" customHeight="1" x14ac:dyDescent="0.2">
      <c r="A26" s="33">
        <v>5</v>
      </c>
      <c r="B26" s="36" t="s">
        <v>61</v>
      </c>
      <c r="C26" s="32">
        <v>4476.9230769230799</v>
      </c>
      <c r="D26" s="32">
        <f t="shared" si="0"/>
        <v>22384.615384615397</v>
      </c>
    </row>
    <row r="27" spans="1:4" s="12" customFormat="1" ht="18" customHeight="1" x14ac:dyDescent="0.2">
      <c r="A27" s="33">
        <v>4</v>
      </c>
      <c r="B27" s="36" t="s">
        <v>38</v>
      </c>
      <c r="C27" s="32">
        <v>5975</v>
      </c>
      <c r="D27" s="32">
        <f t="shared" si="0"/>
        <v>23900</v>
      </c>
    </row>
    <row r="28" spans="1:4" s="12" customFormat="1" ht="18" customHeight="1" x14ac:dyDescent="0.2">
      <c r="A28" s="33">
        <v>10</v>
      </c>
      <c r="B28" s="36" t="s">
        <v>39</v>
      </c>
      <c r="C28" s="32">
        <v>950</v>
      </c>
      <c r="D28" s="32">
        <f t="shared" si="0"/>
        <v>9500</v>
      </c>
    </row>
    <row r="29" spans="1:4" s="12" customFormat="1" ht="18" customHeight="1" x14ac:dyDescent="0.2">
      <c r="A29" s="33">
        <v>10</v>
      </c>
      <c r="B29" s="36" t="s">
        <v>62</v>
      </c>
      <c r="C29" s="32">
        <v>950</v>
      </c>
      <c r="D29" s="32">
        <f t="shared" si="0"/>
        <v>9500</v>
      </c>
    </row>
    <row r="30" spans="1:4" s="12" customFormat="1" ht="18" customHeight="1" x14ac:dyDescent="0.2">
      <c r="A30" s="33">
        <v>10</v>
      </c>
      <c r="B30" s="36" t="s">
        <v>40</v>
      </c>
      <c r="C30" s="32">
        <v>950</v>
      </c>
      <c r="D30" s="32">
        <f t="shared" si="0"/>
        <v>9500</v>
      </c>
    </row>
    <row r="31" spans="1:4" s="12" customFormat="1" ht="18" customHeight="1" x14ac:dyDescent="0.2">
      <c r="A31" s="33">
        <v>10</v>
      </c>
      <c r="B31" s="36" t="s">
        <v>63</v>
      </c>
      <c r="C31" s="32">
        <v>950</v>
      </c>
      <c r="D31" s="32">
        <f t="shared" si="0"/>
        <v>9500</v>
      </c>
    </row>
    <row r="32" spans="1:4" s="12" customFormat="1" ht="20.100000000000001" customHeight="1" x14ac:dyDescent="0.2">
      <c r="A32" s="35"/>
      <c r="B32" s="34"/>
      <c r="C32" s="32"/>
      <c r="D32" s="32">
        <f t="shared" si="0"/>
        <v>0</v>
      </c>
    </row>
    <row r="33" spans="1:4" s="12" customFormat="1" ht="21" customHeight="1" x14ac:dyDescent="0.25">
      <c r="A33" s="1"/>
      <c r="B33" s="1"/>
      <c r="C33" s="1"/>
      <c r="D33" s="13">
        <f>SUM(D17:D32)</f>
        <v>318680.82717429253</v>
      </c>
    </row>
    <row r="34" spans="1:4" s="12" customFormat="1" ht="21" customHeight="1" x14ac:dyDescent="0.25">
      <c r="A34" s="1"/>
      <c r="B34" s="14"/>
      <c r="C34" s="1"/>
      <c r="D34" s="13"/>
    </row>
    <row r="35" spans="1:4" s="12" customFormat="1" ht="21" customHeight="1" x14ac:dyDescent="0.25">
      <c r="A35" s="1"/>
      <c r="B35" s="1"/>
      <c r="C35" s="15"/>
      <c r="D35" s="13">
        <f>+D33+D34</f>
        <v>318680.82717429253</v>
      </c>
    </row>
    <row r="36" spans="1:4" s="12" customFormat="1" ht="21" customHeight="1" x14ac:dyDescent="0.25">
      <c r="A36" s="42" t="s">
        <v>16</v>
      </c>
      <c r="B36" s="42"/>
      <c r="C36" s="42"/>
      <c r="D36" s="42"/>
    </row>
    <row r="37" spans="1:4" s="12" customFormat="1" ht="21" customHeight="1" x14ac:dyDescent="0.2">
      <c r="D37" s="16"/>
    </row>
    <row r="38" spans="1:4" s="12" customFormat="1" ht="21" customHeight="1" x14ac:dyDescent="0.2">
      <c r="A38" s="12" t="s">
        <v>17</v>
      </c>
      <c r="B38" s="12" t="s">
        <v>18</v>
      </c>
      <c r="C38" s="12" t="s">
        <v>19</v>
      </c>
    </row>
    <row r="39" spans="1:4" s="12" customFormat="1" ht="21" customHeight="1" x14ac:dyDescent="0.25">
      <c r="A39" s="1"/>
      <c r="B39" s="1"/>
      <c r="C39" s="1"/>
      <c r="D39" s="1"/>
    </row>
    <row r="40" spans="1:4" s="12" customFormat="1" ht="21" customHeight="1" x14ac:dyDescent="0.25">
      <c r="A40" s="1"/>
      <c r="B40" s="1"/>
      <c r="C40" s="1"/>
      <c r="D40" s="14"/>
    </row>
    <row r="41" spans="1:4" s="12" customFormat="1" ht="21" customHeight="1" x14ac:dyDescent="0.25">
      <c r="A41" s="17" t="s">
        <v>20</v>
      </c>
      <c r="B41" s="18"/>
      <c r="C41" s="19"/>
      <c r="D41" s="1"/>
    </row>
    <row r="42" spans="1:4" s="22" customFormat="1" ht="19.5" customHeight="1" x14ac:dyDescent="0.25">
      <c r="A42" s="20"/>
      <c r="B42" s="2" t="s">
        <v>26</v>
      </c>
      <c r="C42" s="21"/>
      <c r="D42" s="1"/>
    </row>
    <row r="43" spans="1:4" s="22" customFormat="1" ht="19.5" customHeight="1" x14ac:dyDescent="0.25">
      <c r="A43" s="23"/>
      <c r="B43" s="31"/>
      <c r="C43" s="24"/>
      <c r="D43" s="1"/>
    </row>
    <row r="44" spans="1:4" s="22" customFormat="1" ht="19.5" customHeight="1" x14ac:dyDescent="0.25">
      <c r="A44" s="23"/>
      <c r="B44" s="2"/>
      <c r="C44" s="25"/>
      <c r="D44" s="14"/>
    </row>
    <row r="45" spans="1:4" s="22" customFormat="1" ht="19.5" customHeight="1" x14ac:dyDescent="0.25">
      <c r="A45" s="26"/>
      <c r="B45" s="27"/>
      <c r="C45" s="21"/>
      <c r="D45" s="14"/>
    </row>
    <row r="46" spans="1:4" s="22" customFormat="1" ht="19.5" customHeight="1" x14ac:dyDescent="0.25">
      <c r="A46" s="28"/>
      <c r="B46" s="30"/>
      <c r="C46" s="29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5" customHeight="1" x14ac:dyDescent="0.25">
      <c r="A50" s="1"/>
      <c r="B50" s="1"/>
      <c r="C50" s="1"/>
      <c r="D50" s="1"/>
    </row>
    <row r="51" spans="1:4" s="22" customFormat="1" ht="19.35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</sheetData>
  <mergeCells count="5">
    <mergeCell ref="A1:C1"/>
    <mergeCell ref="A2:D2"/>
    <mergeCell ref="A3:C3"/>
    <mergeCell ref="B10:C10"/>
    <mergeCell ref="A36:D36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70" orientation="portrait" horizontalDpi="4294967294" verticalDpi="4294967294" copies="2" r:id="rId1"/>
  <headerFooter alignWithMargins="0"/>
  <rowBreaks count="2" manualBreakCount="2">
    <brk id="49" max="3" man="1"/>
    <brk id="58" max="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0">
    <tabColor rgb="FFFFFF00"/>
  </sheetPr>
  <dimension ref="A1:D74"/>
  <sheetViews>
    <sheetView view="pageBreakPreview" zoomScale="20" zoomScaleNormal="80" zoomScaleSheetLayoutView="20" zoomScalePageLayoutView="70" workbookViewId="0">
      <selection activeCell="B16" sqref="B16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+B60</f>
        <v>PEDIDO 35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45258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4345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127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100</v>
      </c>
      <c r="B17" s="34" t="s">
        <v>254</v>
      </c>
      <c r="C17" s="32">
        <v>1050</v>
      </c>
      <c r="D17" s="32">
        <f t="shared" ref="D17:D34" si="0">+C17*A17</f>
        <v>105000</v>
      </c>
    </row>
    <row r="18" spans="1:4" s="12" customFormat="1" ht="20.100000000000001" customHeight="1" x14ac:dyDescent="0.2">
      <c r="A18" s="35">
        <v>5</v>
      </c>
      <c r="B18" s="34" t="s">
        <v>94</v>
      </c>
      <c r="C18" s="32">
        <v>4196.6666666666697</v>
      </c>
      <c r="D18" s="32">
        <f t="shared" si="0"/>
        <v>20983.33333333335</v>
      </c>
    </row>
    <row r="19" spans="1:4" s="12" customFormat="1" x14ac:dyDescent="0.2">
      <c r="A19" s="35">
        <v>3</v>
      </c>
      <c r="B19" s="34" t="s">
        <v>252</v>
      </c>
      <c r="C19" s="32">
        <v>8585.1090909090908</v>
      </c>
      <c r="D19" s="32">
        <f t="shared" si="0"/>
        <v>25755.327272727271</v>
      </c>
    </row>
    <row r="20" spans="1:4" s="12" customFormat="1" ht="20.100000000000001" customHeight="1" x14ac:dyDescent="0.2">
      <c r="A20" s="35">
        <v>3</v>
      </c>
      <c r="B20" s="34" t="s">
        <v>87</v>
      </c>
      <c r="C20" s="32">
        <v>2493.75</v>
      </c>
      <c r="D20" s="32">
        <f t="shared" si="0"/>
        <v>7481.25</v>
      </c>
    </row>
    <row r="21" spans="1:4" s="12" customFormat="1" x14ac:dyDescent="0.2">
      <c r="A21" s="35">
        <v>3</v>
      </c>
      <c r="B21" s="34" t="s">
        <v>265</v>
      </c>
      <c r="C21" s="32">
        <v>1973.4375</v>
      </c>
      <c r="D21" s="32">
        <f t="shared" si="0"/>
        <v>5920.3125</v>
      </c>
    </row>
    <row r="22" spans="1:4" s="12" customFormat="1" ht="20.100000000000001" customHeight="1" x14ac:dyDescent="0.2">
      <c r="A22" s="35">
        <v>1</v>
      </c>
      <c r="B22" s="34" t="s">
        <v>250</v>
      </c>
      <c r="C22" s="32">
        <v>99753</v>
      </c>
      <c r="D22" s="32">
        <f t="shared" si="0"/>
        <v>99753</v>
      </c>
    </row>
    <row r="23" spans="1:4" s="12" customFormat="1" x14ac:dyDescent="0.2">
      <c r="A23" s="35">
        <v>2</v>
      </c>
      <c r="B23" s="34" t="s">
        <v>266</v>
      </c>
      <c r="C23" s="32">
        <v>2508.3333333333298</v>
      </c>
      <c r="D23" s="32">
        <f t="shared" si="0"/>
        <v>5016.6666666666597</v>
      </c>
    </row>
    <row r="24" spans="1:4" s="12" customFormat="1" ht="20.100000000000001" customHeight="1" x14ac:dyDescent="0.2">
      <c r="A24" s="35">
        <v>2</v>
      </c>
      <c r="B24" s="34" t="s">
        <v>267</v>
      </c>
      <c r="C24" s="32">
        <v>8840</v>
      </c>
      <c r="D24" s="32">
        <f t="shared" si="0"/>
        <v>17680</v>
      </c>
    </row>
    <row r="25" spans="1:4" s="12" customFormat="1" x14ac:dyDescent="0.2">
      <c r="A25" s="35">
        <v>6</v>
      </c>
      <c r="B25" s="34" t="s">
        <v>244</v>
      </c>
      <c r="C25" s="32">
        <v>3373.3461538461502</v>
      </c>
      <c r="D25" s="32">
        <f t="shared" si="0"/>
        <v>20240.0769230769</v>
      </c>
    </row>
    <row r="26" spans="1:4" s="12" customFormat="1" x14ac:dyDescent="0.2">
      <c r="A26" s="35">
        <v>6</v>
      </c>
      <c r="B26" s="34" t="s">
        <v>245</v>
      </c>
      <c r="C26" s="32">
        <v>1726.11764705882</v>
      </c>
      <c r="D26" s="32">
        <f t="shared" si="0"/>
        <v>10356.705882352921</v>
      </c>
    </row>
    <row r="27" spans="1:4" s="12" customFormat="1" ht="20.100000000000001" customHeight="1" x14ac:dyDescent="0.2">
      <c r="A27" s="35">
        <v>6</v>
      </c>
      <c r="B27" s="34" t="s">
        <v>268</v>
      </c>
      <c r="C27" s="32">
        <v>6108</v>
      </c>
      <c r="D27" s="32">
        <f t="shared" si="0"/>
        <v>36648</v>
      </c>
    </row>
    <row r="28" spans="1:4" s="12" customFormat="1" x14ac:dyDescent="0.2">
      <c r="A28" s="35">
        <v>6</v>
      </c>
      <c r="B28" s="34" t="s">
        <v>109</v>
      </c>
      <c r="C28" s="32">
        <v>4995.27027027027</v>
      </c>
      <c r="D28" s="32">
        <f t="shared" si="0"/>
        <v>29971.62162162162</v>
      </c>
    </row>
    <row r="29" spans="1:4" s="12" customFormat="1" ht="20.100000000000001" customHeight="1" x14ac:dyDescent="0.2">
      <c r="A29" s="35">
        <v>10</v>
      </c>
      <c r="B29" s="34" t="s">
        <v>269</v>
      </c>
      <c r="C29" s="32">
        <v>1572.84403669725</v>
      </c>
      <c r="D29" s="32">
        <f t="shared" si="0"/>
        <v>15728.4403669725</v>
      </c>
    </row>
    <row r="30" spans="1:4" s="12" customFormat="1" x14ac:dyDescent="0.2">
      <c r="A30" s="35">
        <v>2</v>
      </c>
      <c r="B30" s="34" t="s">
        <v>70</v>
      </c>
      <c r="C30" s="32">
        <v>3204.3103448275901</v>
      </c>
      <c r="D30" s="32">
        <f t="shared" si="0"/>
        <v>6408.6206896551803</v>
      </c>
    </row>
    <row r="31" spans="1:4" s="12" customFormat="1" ht="20.100000000000001" customHeight="1" x14ac:dyDescent="0.2">
      <c r="A31" s="35">
        <v>1</v>
      </c>
      <c r="B31" s="34" t="s">
        <v>270</v>
      </c>
      <c r="C31" s="32">
        <v>17260.689655172398</v>
      </c>
      <c r="D31" s="32">
        <f t="shared" si="0"/>
        <v>17260.689655172398</v>
      </c>
    </row>
    <row r="32" spans="1:4" s="12" customFormat="1" x14ac:dyDescent="0.2">
      <c r="A32" s="35">
        <v>10</v>
      </c>
      <c r="B32" s="34" t="s">
        <v>248</v>
      </c>
      <c r="C32" s="32">
        <v>3975</v>
      </c>
      <c r="D32" s="32">
        <f t="shared" si="0"/>
        <v>39750</v>
      </c>
    </row>
    <row r="33" spans="1:4" s="12" customFormat="1" ht="20.100000000000001" customHeight="1" x14ac:dyDescent="0.2">
      <c r="A33" s="35">
        <v>5</v>
      </c>
      <c r="B33" s="34" t="s">
        <v>239</v>
      </c>
      <c r="C33" s="32">
        <v>8925</v>
      </c>
      <c r="D33" s="32">
        <f t="shared" si="0"/>
        <v>44625</v>
      </c>
    </row>
    <row r="34" spans="1:4" s="12" customFormat="1" x14ac:dyDescent="0.2">
      <c r="A34" s="35">
        <v>2</v>
      </c>
      <c r="B34" s="34" t="s">
        <v>240</v>
      </c>
      <c r="C34" s="32">
        <v>2840</v>
      </c>
      <c r="D34" s="32">
        <f t="shared" si="0"/>
        <v>5680</v>
      </c>
    </row>
    <row r="35" spans="1:4" s="12" customFormat="1" x14ac:dyDescent="0.2">
      <c r="A35" s="35">
        <v>3</v>
      </c>
      <c r="B35" s="34" t="s">
        <v>241</v>
      </c>
      <c r="C35" s="32">
        <v>9875</v>
      </c>
      <c r="D35" s="32">
        <f t="shared" ref="D35:D43" si="1">+C35*A35</f>
        <v>29625</v>
      </c>
    </row>
    <row r="36" spans="1:4" s="12" customFormat="1" ht="20.100000000000001" customHeight="1" x14ac:dyDescent="0.2">
      <c r="A36" s="35">
        <v>3</v>
      </c>
      <c r="B36" s="34" t="s">
        <v>130</v>
      </c>
      <c r="C36" s="32">
        <v>5986.9791666666697</v>
      </c>
      <c r="D36" s="32">
        <f t="shared" si="1"/>
        <v>17960.937500000007</v>
      </c>
    </row>
    <row r="37" spans="1:4" s="12" customFormat="1" x14ac:dyDescent="0.2">
      <c r="A37" s="35">
        <v>5</v>
      </c>
      <c r="B37" s="34" t="s">
        <v>271</v>
      </c>
      <c r="C37" s="32">
        <v>6786.9791666666697</v>
      </c>
      <c r="D37" s="32">
        <f t="shared" si="1"/>
        <v>33934.89583333335</v>
      </c>
    </row>
    <row r="38" spans="1:4" s="12" customFormat="1" ht="20.100000000000001" customHeight="1" x14ac:dyDescent="0.2">
      <c r="A38" s="35">
        <v>1</v>
      </c>
      <c r="B38" s="34" t="s">
        <v>272</v>
      </c>
      <c r="C38" s="32">
        <v>19412.5</v>
      </c>
      <c r="D38" s="32">
        <f t="shared" si="1"/>
        <v>19412.5</v>
      </c>
    </row>
    <row r="39" spans="1:4" s="12" customFormat="1" x14ac:dyDescent="0.2">
      <c r="A39" s="35">
        <v>12</v>
      </c>
      <c r="B39" s="34" t="s">
        <v>273</v>
      </c>
      <c r="C39" s="32">
        <v>1593.9375</v>
      </c>
      <c r="D39" s="32">
        <f t="shared" si="1"/>
        <v>19127.25</v>
      </c>
    </row>
    <row r="40" spans="1:4" s="12" customFormat="1" ht="20.100000000000001" customHeight="1" x14ac:dyDescent="0.2">
      <c r="A40" s="35">
        <v>2</v>
      </c>
      <c r="B40" s="34" t="s">
        <v>92</v>
      </c>
      <c r="C40" s="32">
        <v>6528.5714285714303</v>
      </c>
      <c r="D40" s="32">
        <f t="shared" si="1"/>
        <v>13057.142857142861</v>
      </c>
    </row>
    <row r="41" spans="1:4" s="12" customFormat="1" x14ac:dyDescent="0.2">
      <c r="A41" s="35">
        <v>1</v>
      </c>
      <c r="B41" s="34" t="s">
        <v>131</v>
      </c>
      <c r="C41" s="32">
        <v>10991</v>
      </c>
      <c r="D41" s="32">
        <f t="shared" si="1"/>
        <v>10991</v>
      </c>
    </row>
    <row r="42" spans="1:4" s="12" customFormat="1" ht="20.100000000000001" customHeight="1" x14ac:dyDescent="0.2">
      <c r="A42" s="35">
        <v>1</v>
      </c>
      <c r="B42" s="34" t="s">
        <v>238</v>
      </c>
      <c r="C42" s="32">
        <v>5821</v>
      </c>
      <c r="D42" s="32">
        <f t="shared" si="1"/>
        <v>5821</v>
      </c>
    </row>
    <row r="43" spans="1:4" s="12" customFormat="1" x14ac:dyDescent="0.2">
      <c r="A43" s="35">
        <v>8</v>
      </c>
      <c r="B43" s="34" t="s">
        <v>249</v>
      </c>
      <c r="C43" s="32">
        <v>6975.6666666666697</v>
      </c>
      <c r="D43" s="32">
        <f t="shared" si="1"/>
        <v>55805.333333333358</v>
      </c>
    </row>
    <row r="44" spans="1:4" s="12" customFormat="1" x14ac:dyDescent="0.2">
      <c r="A44" s="35">
        <v>2</v>
      </c>
      <c r="B44" s="34" t="s">
        <v>253</v>
      </c>
      <c r="C44" s="32">
        <v>12923</v>
      </c>
      <c r="D44" s="32">
        <f t="shared" ref="D44:D50" si="2">+C44*A44</f>
        <v>25846</v>
      </c>
    </row>
    <row r="45" spans="1:4" s="12" customFormat="1" ht="20.100000000000001" customHeight="1" x14ac:dyDescent="0.2">
      <c r="A45" s="35">
        <v>1</v>
      </c>
      <c r="B45" s="34" t="s">
        <v>274</v>
      </c>
      <c r="C45" s="32">
        <v>21775</v>
      </c>
      <c r="D45" s="32">
        <f t="shared" si="2"/>
        <v>21775</v>
      </c>
    </row>
    <row r="46" spans="1:4" s="12" customFormat="1" ht="36" x14ac:dyDescent="0.2">
      <c r="A46" s="35">
        <v>2</v>
      </c>
      <c r="B46" s="34" t="s">
        <v>275</v>
      </c>
      <c r="C46" s="32">
        <v>7660</v>
      </c>
      <c r="D46" s="32">
        <f t="shared" si="2"/>
        <v>15320</v>
      </c>
    </row>
    <row r="47" spans="1:4" s="12" customFormat="1" ht="20.100000000000001" customHeight="1" x14ac:dyDescent="0.2">
      <c r="A47" s="35">
        <v>20</v>
      </c>
      <c r="B47" s="34" t="s">
        <v>276</v>
      </c>
      <c r="C47" s="32">
        <v>986.66666666666663</v>
      </c>
      <c r="D47" s="32">
        <f t="shared" si="2"/>
        <v>19733.333333333332</v>
      </c>
    </row>
    <row r="48" spans="1:4" s="12" customFormat="1" ht="36" x14ac:dyDescent="0.2">
      <c r="A48" s="35">
        <v>1</v>
      </c>
      <c r="B48" s="34" t="s">
        <v>99</v>
      </c>
      <c r="C48" s="32">
        <v>19677.831325301198</v>
      </c>
      <c r="D48" s="32">
        <f t="shared" si="2"/>
        <v>19677.831325301198</v>
      </c>
    </row>
    <row r="49" spans="1:4" s="12" customFormat="1" ht="20.100000000000001" customHeight="1" x14ac:dyDescent="0.2">
      <c r="A49" s="35">
        <v>1</v>
      </c>
      <c r="B49" s="34" t="s">
        <v>277</v>
      </c>
      <c r="C49" s="32">
        <v>14721</v>
      </c>
      <c r="D49" s="32">
        <f t="shared" si="2"/>
        <v>14721</v>
      </c>
    </row>
    <row r="50" spans="1:4" s="12" customFormat="1" ht="20.100000000000001" customHeight="1" x14ac:dyDescent="0.2">
      <c r="A50" s="35"/>
      <c r="B50" s="34"/>
      <c r="C50" s="32"/>
      <c r="D50" s="32">
        <f t="shared" si="2"/>
        <v>0</v>
      </c>
    </row>
    <row r="51" spans="1:4" s="12" customFormat="1" ht="21" customHeight="1" x14ac:dyDescent="0.25">
      <c r="A51" s="1"/>
      <c r="B51" s="1"/>
      <c r="C51" s="1"/>
      <c r="D51" s="13">
        <f>SUM(D17:D50)</f>
        <v>837067.26909402292</v>
      </c>
    </row>
    <row r="52" spans="1:4" s="12" customFormat="1" ht="21" customHeight="1" x14ac:dyDescent="0.25">
      <c r="A52" s="1"/>
      <c r="B52" s="14"/>
      <c r="C52" s="1"/>
      <c r="D52" s="13"/>
    </row>
    <row r="53" spans="1:4" s="12" customFormat="1" ht="21" customHeight="1" x14ac:dyDescent="0.25">
      <c r="A53" s="1"/>
      <c r="B53" s="1"/>
      <c r="C53" s="15"/>
      <c r="D53" s="13">
        <f>+D51+D52</f>
        <v>837067.26909402292</v>
      </c>
    </row>
    <row r="54" spans="1:4" s="12" customFormat="1" ht="21" customHeight="1" x14ac:dyDescent="0.25">
      <c r="A54" s="42" t="s">
        <v>16</v>
      </c>
      <c r="B54" s="42"/>
      <c r="C54" s="42"/>
      <c r="D54" s="42"/>
    </row>
    <row r="55" spans="1:4" s="12" customFormat="1" ht="21" customHeight="1" x14ac:dyDescent="0.2">
      <c r="D55" s="16"/>
    </row>
    <row r="56" spans="1:4" s="12" customFormat="1" ht="21" customHeight="1" x14ac:dyDescent="0.2">
      <c r="A56" s="12" t="s">
        <v>17</v>
      </c>
      <c r="B56" s="12" t="s">
        <v>18</v>
      </c>
      <c r="C56" s="12" t="s">
        <v>19</v>
      </c>
    </row>
    <row r="57" spans="1:4" s="12" customFormat="1" ht="21" customHeight="1" x14ac:dyDescent="0.25">
      <c r="A57" s="1"/>
      <c r="B57" s="1"/>
      <c r="C57" s="1"/>
      <c r="D57" s="1"/>
    </row>
    <row r="58" spans="1:4" s="12" customFormat="1" ht="21" customHeight="1" x14ac:dyDescent="0.25">
      <c r="A58" s="1"/>
      <c r="B58" s="1"/>
      <c r="C58" s="1"/>
      <c r="D58" s="14"/>
    </row>
    <row r="59" spans="1:4" s="12" customFormat="1" ht="21" customHeight="1" x14ac:dyDescent="0.25">
      <c r="A59" s="17" t="s">
        <v>20</v>
      </c>
      <c r="B59" s="18"/>
      <c r="C59" s="19"/>
      <c r="D59" s="1"/>
    </row>
    <row r="60" spans="1:4" s="22" customFormat="1" ht="19.5" customHeight="1" x14ac:dyDescent="0.25">
      <c r="A60" s="20"/>
      <c r="B60" s="2" t="s">
        <v>278</v>
      </c>
      <c r="C60" s="21"/>
      <c r="D60" s="1"/>
    </row>
    <row r="61" spans="1:4" s="22" customFormat="1" ht="19.5" customHeight="1" x14ac:dyDescent="0.25">
      <c r="A61" s="23"/>
      <c r="B61" s="31"/>
      <c r="C61" s="24"/>
      <c r="D61" s="1"/>
    </row>
    <row r="62" spans="1:4" s="22" customFormat="1" ht="19.5" customHeight="1" x14ac:dyDescent="0.25">
      <c r="A62" s="23"/>
      <c r="B62" s="2"/>
      <c r="C62" s="25"/>
      <c r="D62" s="14"/>
    </row>
    <row r="63" spans="1:4" s="22" customFormat="1" ht="19.5" customHeight="1" x14ac:dyDescent="0.25">
      <c r="A63" s="26"/>
      <c r="B63" s="27"/>
      <c r="C63" s="21"/>
      <c r="D63" s="14"/>
    </row>
    <row r="64" spans="1:4" s="22" customFormat="1" ht="19.5" customHeight="1" x14ac:dyDescent="0.25">
      <c r="A64" s="28"/>
      <c r="B64" s="30"/>
      <c r="C64" s="29"/>
      <c r="D64" s="1"/>
    </row>
    <row r="65" spans="1:4" s="22" customFormat="1" ht="19.5" customHeight="1" x14ac:dyDescent="0.25">
      <c r="A65" s="1"/>
      <c r="B65" s="1"/>
      <c r="C65" s="1"/>
      <c r="D65" s="1"/>
    </row>
    <row r="66" spans="1:4" s="22" customFormat="1" ht="19.5" customHeight="1" x14ac:dyDescent="0.25">
      <c r="A66" s="1"/>
      <c r="B66" s="1"/>
      <c r="C66" s="1"/>
      <c r="D66" s="1"/>
    </row>
    <row r="67" spans="1:4" s="22" customFormat="1" ht="19.5" customHeight="1" x14ac:dyDescent="0.25">
      <c r="A67" s="1"/>
      <c r="B67" s="1"/>
      <c r="C67" s="1"/>
      <c r="D67" s="1"/>
    </row>
    <row r="68" spans="1:4" s="22" customFormat="1" ht="19.5" customHeight="1" x14ac:dyDescent="0.25">
      <c r="A68" s="1"/>
      <c r="B68" s="1"/>
      <c r="C68" s="1"/>
      <c r="D68" s="1"/>
    </row>
    <row r="69" spans="1:4" s="22" customFormat="1" ht="19.350000000000001" customHeight="1" x14ac:dyDescent="0.25">
      <c r="A69" s="1"/>
      <c r="B69" s="1"/>
      <c r="C69" s="1"/>
      <c r="D69" s="1"/>
    </row>
    <row r="70" spans="1:4" s="12" customFormat="1" ht="20.100000000000001" customHeight="1" x14ac:dyDescent="0.25">
      <c r="A70" s="1"/>
      <c r="B70" s="1"/>
      <c r="C70" s="1"/>
      <c r="D70" s="1"/>
    </row>
    <row r="71" spans="1:4" s="12" customFormat="1" ht="20.100000000000001" customHeight="1" x14ac:dyDescent="0.25">
      <c r="A71" s="1"/>
      <c r="B71" s="1"/>
      <c r="C71" s="1"/>
      <c r="D71" s="1"/>
    </row>
    <row r="72" spans="1:4" s="12" customFormat="1" ht="20.100000000000001" customHeight="1" x14ac:dyDescent="0.25">
      <c r="A72" s="1"/>
      <c r="B72" s="1"/>
      <c r="C72" s="1"/>
      <c r="D72" s="1"/>
    </row>
    <row r="73" spans="1:4" s="12" customFormat="1" ht="20.100000000000001" customHeight="1" x14ac:dyDescent="0.25">
      <c r="A73" s="1"/>
      <c r="B73" s="1"/>
      <c r="C73" s="1"/>
      <c r="D73" s="1"/>
    </row>
    <row r="74" spans="1:4" s="12" customFormat="1" ht="20.100000000000001" customHeight="1" x14ac:dyDescent="0.25">
      <c r="A74" s="1"/>
      <c r="B74" s="1"/>
      <c r="C74" s="1"/>
      <c r="D74" s="1"/>
    </row>
  </sheetData>
  <mergeCells count="5">
    <mergeCell ref="A1:C1"/>
    <mergeCell ref="A2:D2"/>
    <mergeCell ref="A3:C3"/>
    <mergeCell ref="B10:C10"/>
    <mergeCell ref="A54:D5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55" orientation="portrait" horizontalDpi="4294967294" verticalDpi="4294967294" copies="2" r:id="rId1"/>
  <headerFooter alignWithMargins="0"/>
  <rowBreaks count="2" manualBreakCount="2">
    <brk id="67" max="3" man="1"/>
    <brk id="76" max="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1">
    <tabColor rgb="FFFFFF00"/>
  </sheetPr>
  <dimension ref="A1:D51"/>
  <sheetViews>
    <sheetView view="pageBreakPreview" topLeftCell="A4" zoomScale="80" zoomScaleNormal="80" zoomScaleSheetLayoutView="80" zoomScalePageLayoutView="70" workbookViewId="0">
      <selection activeCell="B16" sqref="B16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+B37</f>
        <v>PEDIDO 36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45258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4346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107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10</v>
      </c>
      <c r="B17" s="34" t="s">
        <v>244</v>
      </c>
      <c r="C17" s="32">
        <v>3373.3461538461502</v>
      </c>
      <c r="D17" s="32">
        <f t="shared" ref="D17:D27" si="0">+C17*A17</f>
        <v>33733.461538461503</v>
      </c>
    </row>
    <row r="18" spans="1:4" s="12" customFormat="1" ht="20.100000000000001" customHeight="1" x14ac:dyDescent="0.2">
      <c r="A18" s="35">
        <v>12</v>
      </c>
      <c r="B18" s="34" t="s">
        <v>246</v>
      </c>
      <c r="C18" s="32">
        <v>2584.8000000000002</v>
      </c>
      <c r="D18" s="32">
        <f t="shared" si="0"/>
        <v>31017.600000000002</v>
      </c>
    </row>
    <row r="19" spans="1:4" s="12" customFormat="1" x14ac:dyDescent="0.2">
      <c r="A19" s="35">
        <v>6</v>
      </c>
      <c r="B19" s="34" t="s">
        <v>190</v>
      </c>
      <c r="C19" s="32">
        <v>5500</v>
      </c>
      <c r="D19" s="32">
        <f t="shared" si="0"/>
        <v>33000</v>
      </c>
    </row>
    <row r="20" spans="1:4" s="12" customFormat="1" ht="20.100000000000001" customHeight="1" x14ac:dyDescent="0.2">
      <c r="A20" s="35">
        <v>6</v>
      </c>
      <c r="B20" s="34" t="s">
        <v>196</v>
      </c>
      <c r="C20" s="32">
        <v>3397.7777777777801</v>
      </c>
      <c r="D20" s="32">
        <f t="shared" si="0"/>
        <v>20386.666666666679</v>
      </c>
    </row>
    <row r="21" spans="1:4" s="12" customFormat="1" x14ac:dyDescent="0.2">
      <c r="A21" s="35">
        <v>4</v>
      </c>
      <c r="B21" s="34" t="s">
        <v>140</v>
      </c>
      <c r="C21" s="32">
        <v>5111</v>
      </c>
      <c r="D21" s="32">
        <f t="shared" si="0"/>
        <v>20444</v>
      </c>
    </row>
    <row r="22" spans="1:4" s="12" customFormat="1" ht="20.100000000000001" customHeight="1" x14ac:dyDescent="0.2">
      <c r="A22" s="35">
        <v>4</v>
      </c>
      <c r="B22" s="34" t="s">
        <v>243</v>
      </c>
      <c r="C22" s="32">
        <v>26975.222222222201</v>
      </c>
      <c r="D22" s="32">
        <f t="shared" si="0"/>
        <v>107900.8888888888</v>
      </c>
    </row>
    <row r="23" spans="1:4" s="12" customFormat="1" x14ac:dyDescent="0.2">
      <c r="A23" s="35">
        <v>8</v>
      </c>
      <c r="B23" s="34" t="s">
        <v>91</v>
      </c>
      <c r="C23" s="32">
        <v>11975</v>
      </c>
      <c r="D23" s="32">
        <f t="shared" si="0"/>
        <v>95800</v>
      </c>
    </row>
    <row r="24" spans="1:4" s="12" customFormat="1" ht="20.100000000000001" customHeight="1" x14ac:dyDescent="0.2">
      <c r="A24" s="35">
        <v>10</v>
      </c>
      <c r="B24" s="34" t="s">
        <v>92</v>
      </c>
      <c r="C24" s="32">
        <v>6528.5714285714303</v>
      </c>
      <c r="D24" s="32">
        <f t="shared" si="0"/>
        <v>65285.714285714304</v>
      </c>
    </row>
    <row r="25" spans="1:4" s="12" customFormat="1" x14ac:dyDescent="0.2">
      <c r="A25" s="35">
        <v>6</v>
      </c>
      <c r="B25" s="34" t="s">
        <v>279</v>
      </c>
      <c r="C25" s="32">
        <v>5574.2857142857101</v>
      </c>
      <c r="D25" s="32">
        <f t="shared" si="0"/>
        <v>33445.714285714261</v>
      </c>
    </row>
    <row r="26" spans="1:4" s="12" customFormat="1" x14ac:dyDescent="0.2">
      <c r="A26" s="35">
        <v>6</v>
      </c>
      <c r="B26" s="34" t="s">
        <v>280</v>
      </c>
      <c r="C26" s="32">
        <v>5574.2857142857101</v>
      </c>
      <c r="D26" s="32">
        <f t="shared" si="0"/>
        <v>33445.714285714261</v>
      </c>
    </row>
    <row r="27" spans="1:4" s="12" customFormat="1" ht="20.100000000000001" customHeight="1" x14ac:dyDescent="0.2">
      <c r="A27" s="35"/>
      <c r="B27" s="34"/>
      <c r="C27" s="32"/>
      <c r="D27" s="32">
        <f t="shared" si="0"/>
        <v>0</v>
      </c>
    </row>
    <row r="28" spans="1:4" s="12" customFormat="1" ht="21" customHeight="1" x14ac:dyDescent="0.25">
      <c r="A28" s="1"/>
      <c r="B28" s="1"/>
      <c r="C28" s="1"/>
      <c r="D28" s="13">
        <f>SUM(D17:D27)</f>
        <v>474459.75995115982</v>
      </c>
    </row>
    <row r="29" spans="1:4" s="12" customFormat="1" ht="21" customHeight="1" x14ac:dyDescent="0.25">
      <c r="A29" s="1"/>
      <c r="B29" s="14"/>
      <c r="C29" s="1"/>
      <c r="D29" s="13"/>
    </row>
    <row r="30" spans="1:4" s="12" customFormat="1" ht="21" customHeight="1" x14ac:dyDescent="0.25">
      <c r="A30" s="1"/>
      <c r="B30" s="1"/>
      <c r="C30" s="15"/>
      <c r="D30" s="13">
        <f>+D28+D29</f>
        <v>474459.75995115982</v>
      </c>
    </row>
    <row r="31" spans="1:4" s="12" customFormat="1" ht="21" customHeight="1" x14ac:dyDescent="0.25">
      <c r="A31" s="42" t="s">
        <v>16</v>
      </c>
      <c r="B31" s="42"/>
      <c r="C31" s="42"/>
      <c r="D31" s="42"/>
    </row>
    <row r="32" spans="1:4" s="12" customFormat="1" ht="21" customHeight="1" x14ac:dyDescent="0.2">
      <c r="D32" s="16"/>
    </row>
    <row r="33" spans="1:4" s="12" customFormat="1" ht="21" customHeight="1" x14ac:dyDescent="0.2">
      <c r="A33" s="12" t="s">
        <v>17</v>
      </c>
      <c r="B33" s="12" t="s">
        <v>18</v>
      </c>
      <c r="C33" s="12" t="s">
        <v>19</v>
      </c>
    </row>
    <row r="34" spans="1:4" s="12" customFormat="1" ht="21" customHeight="1" x14ac:dyDescent="0.25">
      <c r="A34" s="1"/>
      <c r="B34" s="1"/>
      <c r="C34" s="1"/>
      <c r="D34" s="1"/>
    </row>
    <row r="35" spans="1:4" s="12" customFormat="1" ht="21" customHeight="1" x14ac:dyDescent="0.25">
      <c r="A35" s="1"/>
      <c r="B35" s="1"/>
      <c r="C35" s="1"/>
      <c r="D35" s="14"/>
    </row>
    <row r="36" spans="1:4" s="12" customFormat="1" ht="21" customHeight="1" x14ac:dyDescent="0.25">
      <c r="A36" s="17" t="s">
        <v>20</v>
      </c>
      <c r="B36" s="18"/>
      <c r="C36" s="19"/>
      <c r="D36" s="1"/>
    </row>
    <row r="37" spans="1:4" s="22" customFormat="1" ht="19.5" customHeight="1" x14ac:dyDescent="0.25">
      <c r="A37" s="20"/>
      <c r="B37" s="2" t="s">
        <v>281</v>
      </c>
      <c r="C37" s="21"/>
      <c r="D37" s="1"/>
    </row>
    <row r="38" spans="1:4" s="22" customFormat="1" ht="19.5" customHeight="1" x14ac:dyDescent="0.25">
      <c r="A38" s="23"/>
      <c r="B38" s="31"/>
      <c r="C38" s="24"/>
      <c r="D38" s="1"/>
    </row>
    <row r="39" spans="1:4" s="22" customFormat="1" ht="19.5" customHeight="1" x14ac:dyDescent="0.25">
      <c r="A39" s="23"/>
      <c r="B39" s="2"/>
      <c r="C39" s="25"/>
      <c r="D39" s="14"/>
    </row>
    <row r="40" spans="1:4" s="22" customFormat="1" ht="19.5" customHeight="1" x14ac:dyDescent="0.25">
      <c r="A40" s="26"/>
      <c r="B40" s="27"/>
      <c r="C40" s="21"/>
      <c r="D40" s="14"/>
    </row>
    <row r="41" spans="1:4" s="22" customFormat="1" ht="19.5" customHeight="1" x14ac:dyDescent="0.25">
      <c r="A41" s="28"/>
      <c r="B41" s="30"/>
      <c r="C41" s="29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35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</sheetData>
  <mergeCells count="5">
    <mergeCell ref="A1:C1"/>
    <mergeCell ref="A2:D2"/>
    <mergeCell ref="A3:C3"/>
    <mergeCell ref="B10:C10"/>
    <mergeCell ref="A31:D31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4" max="3" man="1"/>
    <brk id="53" max="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2">
    <tabColor rgb="FFFFFF00"/>
  </sheetPr>
  <dimension ref="A1:D49"/>
  <sheetViews>
    <sheetView view="pageBreakPreview" topLeftCell="A12" zoomScale="80" zoomScaleNormal="80" zoomScaleSheetLayoutView="80" zoomScalePageLayoutView="70" workbookViewId="0">
      <selection activeCell="B25" sqref="B25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+B35</f>
        <v>PEDIDO 37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45257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4347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282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20</v>
      </c>
      <c r="B17" s="34" t="s">
        <v>37</v>
      </c>
      <c r="C17" s="32">
        <v>949.538461538462</v>
      </c>
      <c r="D17" s="32">
        <f t="shared" ref="D17:D25" si="0">+C17*A17</f>
        <v>18990.769230769241</v>
      </c>
    </row>
    <row r="18" spans="1:4" s="12" customFormat="1" ht="20.100000000000001" customHeight="1" x14ac:dyDescent="0.2">
      <c r="A18" s="35">
        <v>20</v>
      </c>
      <c r="B18" s="34" t="s">
        <v>244</v>
      </c>
      <c r="C18" s="32">
        <v>3373.3461538461502</v>
      </c>
      <c r="D18" s="32">
        <f t="shared" si="0"/>
        <v>67466.923076923005</v>
      </c>
    </row>
    <row r="19" spans="1:4" s="12" customFormat="1" x14ac:dyDescent="0.2">
      <c r="A19" s="35">
        <v>10</v>
      </c>
      <c r="B19" s="34" t="s">
        <v>268</v>
      </c>
      <c r="C19" s="32">
        <v>6108</v>
      </c>
      <c r="D19" s="32">
        <f t="shared" si="0"/>
        <v>61080</v>
      </c>
    </row>
    <row r="20" spans="1:4" s="12" customFormat="1" ht="20.100000000000001" customHeight="1" x14ac:dyDescent="0.2">
      <c r="A20" s="35">
        <v>15</v>
      </c>
      <c r="B20" s="34" t="s">
        <v>109</v>
      </c>
      <c r="C20" s="32">
        <v>4995.27027027027</v>
      </c>
      <c r="D20" s="32">
        <f t="shared" si="0"/>
        <v>74929.054054054053</v>
      </c>
    </row>
    <row r="21" spans="1:4" s="12" customFormat="1" x14ac:dyDescent="0.2">
      <c r="A21" s="35">
        <v>12</v>
      </c>
      <c r="B21" s="34" t="s">
        <v>202</v>
      </c>
      <c r="C21" s="32">
        <v>6693</v>
      </c>
      <c r="D21" s="32">
        <f t="shared" si="0"/>
        <v>80316</v>
      </c>
    </row>
    <row r="22" spans="1:4" s="12" customFormat="1" ht="20.100000000000001" customHeight="1" x14ac:dyDescent="0.2">
      <c r="A22" s="35">
        <v>6</v>
      </c>
      <c r="B22" s="34" t="s">
        <v>283</v>
      </c>
      <c r="C22" s="32">
        <v>5000</v>
      </c>
      <c r="D22" s="32">
        <f t="shared" si="0"/>
        <v>30000</v>
      </c>
    </row>
    <row r="23" spans="1:4" s="12" customFormat="1" x14ac:dyDescent="0.2">
      <c r="A23" s="35">
        <v>6</v>
      </c>
      <c r="B23" s="34" t="s">
        <v>284</v>
      </c>
      <c r="C23" s="32">
        <v>7917.3333333333303</v>
      </c>
      <c r="D23" s="32">
        <f t="shared" si="0"/>
        <v>47503.999999999985</v>
      </c>
    </row>
    <row r="24" spans="1:4" s="12" customFormat="1" ht="20.100000000000001" customHeight="1" x14ac:dyDescent="0.2">
      <c r="A24" s="35">
        <v>1</v>
      </c>
      <c r="B24" s="34" t="s">
        <v>285</v>
      </c>
      <c r="C24" s="32">
        <v>162555</v>
      </c>
      <c r="D24" s="32">
        <f t="shared" si="0"/>
        <v>162555</v>
      </c>
    </row>
    <row r="25" spans="1:4" s="12" customFormat="1" ht="20.100000000000001" customHeight="1" x14ac:dyDescent="0.2">
      <c r="A25" s="35"/>
      <c r="B25" s="34"/>
      <c r="C25" s="32"/>
      <c r="D25" s="32">
        <f t="shared" si="0"/>
        <v>0</v>
      </c>
    </row>
    <row r="26" spans="1:4" s="12" customFormat="1" ht="21" customHeight="1" x14ac:dyDescent="0.25">
      <c r="A26" s="1"/>
      <c r="B26" s="1"/>
      <c r="C26" s="1"/>
      <c r="D26" s="13">
        <f>SUM(D17:D25)</f>
        <v>542841.74636174634</v>
      </c>
    </row>
    <row r="27" spans="1:4" s="12" customFormat="1" ht="21" customHeight="1" x14ac:dyDescent="0.25">
      <c r="A27" s="1"/>
      <c r="B27" s="14"/>
      <c r="C27" s="1"/>
      <c r="D27" s="13"/>
    </row>
    <row r="28" spans="1:4" s="12" customFormat="1" ht="21" customHeight="1" x14ac:dyDescent="0.25">
      <c r="A28" s="1"/>
      <c r="B28" s="1"/>
      <c r="C28" s="15"/>
      <c r="D28" s="13">
        <f>+D26+D27</f>
        <v>542841.74636174634</v>
      </c>
    </row>
    <row r="29" spans="1:4" s="12" customFormat="1" ht="21" customHeight="1" x14ac:dyDescent="0.25">
      <c r="A29" s="42" t="s">
        <v>16</v>
      </c>
      <c r="B29" s="42"/>
      <c r="C29" s="42"/>
      <c r="D29" s="42"/>
    </row>
    <row r="30" spans="1:4" s="12" customFormat="1" ht="21" customHeight="1" x14ac:dyDescent="0.2">
      <c r="D30" s="16"/>
    </row>
    <row r="31" spans="1:4" s="12" customFormat="1" ht="21" customHeight="1" x14ac:dyDescent="0.2">
      <c r="A31" s="12" t="s">
        <v>17</v>
      </c>
      <c r="B31" s="12" t="s">
        <v>18</v>
      </c>
      <c r="C31" s="12" t="s">
        <v>19</v>
      </c>
    </row>
    <row r="32" spans="1:4" s="12" customFormat="1" ht="21" customHeight="1" x14ac:dyDescent="0.25">
      <c r="A32" s="1"/>
      <c r="B32" s="1"/>
      <c r="C32" s="1"/>
      <c r="D32" s="1"/>
    </row>
    <row r="33" spans="1:4" s="12" customFormat="1" ht="21" customHeight="1" x14ac:dyDescent="0.25">
      <c r="A33" s="1"/>
      <c r="B33" s="1"/>
      <c r="C33" s="1"/>
      <c r="D33" s="14"/>
    </row>
    <row r="34" spans="1:4" s="12" customFormat="1" ht="21" customHeight="1" x14ac:dyDescent="0.25">
      <c r="A34" s="17" t="s">
        <v>20</v>
      </c>
      <c r="B34" s="18"/>
      <c r="C34" s="19"/>
      <c r="D34" s="1"/>
    </row>
    <row r="35" spans="1:4" s="22" customFormat="1" ht="19.5" customHeight="1" x14ac:dyDescent="0.25">
      <c r="A35" s="20"/>
      <c r="B35" s="2" t="s">
        <v>286</v>
      </c>
      <c r="C35" s="21"/>
      <c r="D35" s="1"/>
    </row>
    <row r="36" spans="1:4" s="22" customFormat="1" ht="19.5" customHeight="1" x14ac:dyDescent="0.25">
      <c r="A36" s="23"/>
      <c r="B36" s="31"/>
      <c r="C36" s="24"/>
      <c r="D36" s="1"/>
    </row>
    <row r="37" spans="1:4" s="22" customFormat="1" ht="19.5" customHeight="1" x14ac:dyDescent="0.25">
      <c r="A37" s="23"/>
      <c r="B37" s="2"/>
      <c r="C37" s="25"/>
      <c r="D37" s="14"/>
    </row>
    <row r="38" spans="1:4" s="22" customFormat="1" ht="19.5" customHeight="1" x14ac:dyDescent="0.25">
      <c r="A38" s="26"/>
      <c r="B38" s="27"/>
      <c r="C38" s="21"/>
      <c r="D38" s="14"/>
    </row>
    <row r="39" spans="1:4" s="22" customFormat="1" ht="19.5" customHeight="1" x14ac:dyDescent="0.25">
      <c r="A39" s="28"/>
      <c r="B39" s="30"/>
      <c r="C39" s="29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35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</sheetData>
  <mergeCells count="5">
    <mergeCell ref="A1:C1"/>
    <mergeCell ref="A2:D2"/>
    <mergeCell ref="A3:C3"/>
    <mergeCell ref="B10:C10"/>
    <mergeCell ref="A29:D29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2" max="3" man="1"/>
    <brk id="51" max="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3">
    <tabColor rgb="FFFFFF00"/>
  </sheetPr>
  <dimension ref="A1:D51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+B37</f>
        <v>PEDIDO 26 - REMESA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45261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4366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295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215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50</v>
      </c>
      <c r="B17" s="34" t="s">
        <v>142</v>
      </c>
      <c r="C17" s="32">
        <v>1719</v>
      </c>
      <c r="D17" s="32">
        <f t="shared" ref="D17:D27" si="0">+C17*A17</f>
        <v>85950</v>
      </c>
    </row>
    <row r="18" spans="1:4" s="12" customFormat="1" x14ac:dyDescent="0.2">
      <c r="A18" s="35">
        <v>50</v>
      </c>
      <c r="B18" s="34" t="s">
        <v>289</v>
      </c>
      <c r="C18" s="32">
        <v>1719</v>
      </c>
      <c r="D18" s="32">
        <f t="shared" si="0"/>
        <v>85950</v>
      </c>
    </row>
    <row r="19" spans="1:4" s="12" customFormat="1" x14ac:dyDescent="0.2">
      <c r="A19" s="35">
        <v>3</v>
      </c>
      <c r="B19" s="34" t="s">
        <v>182</v>
      </c>
      <c r="C19" s="32">
        <v>5900</v>
      </c>
      <c r="D19" s="32">
        <f t="shared" si="0"/>
        <v>17700</v>
      </c>
    </row>
    <row r="20" spans="1:4" s="12" customFormat="1" x14ac:dyDescent="0.2">
      <c r="A20" s="35">
        <v>12</v>
      </c>
      <c r="B20" s="34" t="s">
        <v>290</v>
      </c>
      <c r="C20" s="32">
        <v>9413</v>
      </c>
      <c r="D20" s="32">
        <f t="shared" si="0"/>
        <v>112956</v>
      </c>
    </row>
    <row r="21" spans="1:4" s="12" customFormat="1" x14ac:dyDescent="0.2">
      <c r="A21" s="35">
        <v>6</v>
      </c>
      <c r="B21" s="34" t="s">
        <v>291</v>
      </c>
      <c r="C21" s="32">
        <v>5900</v>
      </c>
      <c r="D21" s="32">
        <f t="shared" si="0"/>
        <v>35400</v>
      </c>
    </row>
    <row r="22" spans="1:4" s="12" customFormat="1" x14ac:dyDescent="0.2">
      <c r="A22" s="35">
        <v>50</v>
      </c>
      <c r="B22" s="34" t="s">
        <v>292</v>
      </c>
      <c r="C22" s="32">
        <v>1187</v>
      </c>
      <c r="D22" s="32">
        <f t="shared" si="0"/>
        <v>59350</v>
      </c>
    </row>
    <row r="23" spans="1:4" s="12" customFormat="1" x14ac:dyDescent="0.2">
      <c r="A23" s="35">
        <v>50</v>
      </c>
      <c r="B23" s="34" t="s">
        <v>74</v>
      </c>
      <c r="C23" s="32">
        <v>1215</v>
      </c>
      <c r="D23" s="32">
        <f t="shared" si="0"/>
        <v>60750</v>
      </c>
    </row>
    <row r="24" spans="1:4" s="12" customFormat="1" x14ac:dyDescent="0.2">
      <c r="A24" s="35">
        <v>50</v>
      </c>
      <c r="B24" s="34" t="s">
        <v>75</v>
      </c>
      <c r="C24" s="32">
        <v>1215</v>
      </c>
      <c r="D24" s="32">
        <f t="shared" si="0"/>
        <v>60750</v>
      </c>
    </row>
    <row r="25" spans="1:4" s="12" customFormat="1" x14ac:dyDescent="0.2">
      <c r="A25" s="35">
        <v>50</v>
      </c>
      <c r="B25" s="34" t="s">
        <v>293</v>
      </c>
      <c r="C25" s="32">
        <v>1215</v>
      </c>
      <c r="D25" s="32">
        <f t="shared" si="0"/>
        <v>60750</v>
      </c>
    </row>
    <row r="26" spans="1:4" s="12" customFormat="1" x14ac:dyDescent="0.2">
      <c r="A26" s="35">
        <v>50</v>
      </c>
      <c r="B26" s="34" t="s">
        <v>294</v>
      </c>
      <c r="C26" s="32">
        <v>1291</v>
      </c>
      <c r="D26" s="32">
        <f t="shared" si="0"/>
        <v>64550</v>
      </c>
    </row>
    <row r="27" spans="1:4" s="12" customFormat="1" ht="20.100000000000001" customHeight="1" x14ac:dyDescent="0.2">
      <c r="A27" s="35"/>
      <c r="B27" s="34"/>
      <c r="C27" s="32"/>
      <c r="D27" s="32">
        <f t="shared" si="0"/>
        <v>0</v>
      </c>
    </row>
    <row r="28" spans="1:4" s="12" customFormat="1" ht="21" customHeight="1" x14ac:dyDescent="0.25">
      <c r="A28" s="1"/>
      <c r="B28" s="1"/>
      <c r="C28" s="1"/>
      <c r="D28" s="13">
        <f>SUM(D17:D27)</f>
        <v>644106</v>
      </c>
    </row>
    <row r="29" spans="1:4" s="12" customFormat="1" ht="21" customHeight="1" x14ac:dyDescent="0.25">
      <c r="A29" s="1"/>
      <c r="B29" s="14"/>
      <c r="C29" s="1"/>
      <c r="D29" s="13"/>
    </row>
    <row r="30" spans="1:4" s="12" customFormat="1" ht="21" customHeight="1" x14ac:dyDescent="0.25">
      <c r="A30" s="1"/>
      <c r="B30" s="1"/>
      <c r="C30" s="15"/>
      <c r="D30" s="13">
        <f>+D28+D29</f>
        <v>644106</v>
      </c>
    </row>
    <row r="31" spans="1:4" s="12" customFormat="1" ht="21" customHeight="1" x14ac:dyDescent="0.25">
      <c r="A31" s="42" t="s">
        <v>16</v>
      </c>
      <c r="B31" s="42"/>
      <c r="C31" s="42"/>
      <c r="D31" s="42"/>
    </row>
    <row r="32" spans="1:4" s="12" customFormat="1" ht="21" customHeight="1" x14ac:dyDescent="0.2">
      <c r="D32" s="16"/>
    </row>
    <row r="33" spans="1:4" s="12" customFormat="1" ht="21" customHeight="1" x14ac:dyDescent="0.2">
      <c r="A33" s="12" t="s">
        <v>17</v>
      </c>
      <c r="B33" s="12" t="s">
        <v>18</v>
      </c>
      <c r="C33" s="12" t="s">
        <v>19</v>
      </c>
    </row>
    <row r="34" spans="1:4" s="12" customFormat="1" ht="21" customHeight="1" x14ac:dyDescent="0.25">
      <c r="A34" s="1"/>
      <c r="B34" s="1"/>
      <c r="C34" s="1"/>
      <c r="D34" s="1"/>
    </row>
    <row r="35" spans="1:4" s="12" customFormat="1" ht="21" customHeight="1" x14ac:dyDescent="0.25">
      <c r="A35" s="1"/>
      <c r="B35" s="1"/>
      <c r="C35" s="1"/>
      <c r="D35" s="14"/>
    </row>
    <row r="36" spans="1:4" s="12" customFormat="1" ht="21" customHeight="1" x14ac:dyDescent="0.25">
      <c r="A36" s="17" t="s">
        <v>20</v>
      </c>
      <c r="B36" s="18"/>
      <c r="C36" s="19"/>
      <c r="D36" s="1"/>
    </row>
    <row r="37" spans="1:4" s="22" customFormat="1" ht="19.5" customHeight="1" x14ac:dyDescent="0.25">
      <c r="A37" s="20"/>
      <c r="B37" s="2" t="s">
        <v>296</v>
      </c>
      <c r="C37" s="21"/>
      <c r="D37" s="1"/>
    </row>
    <row r="38" spans="1:4" s="22" customFormat="1" ht="19.5" customHeight="1" x14ac:dyDescent="0.25">
      <c r="A38" s="23"/>
      <c r="B38" s="31"/>
      <c r="C38" s="24"/>
      <c r="D38" s="1"/>
    </row>
    <row r="39" spans="1:4" s="22" customFormat="1" ht="19.5" customHeight="1" x14ac:dyDescent="0.25">
      <c r="A39" s="23"/>
      <c r="B39" s="2"/>
      <c r="C39" s="25"/>
      <c r="D39" s="14"/>
    </row>
    <row r="40" spans="1:4" s="22" customFormat="1" ht="19.5" customHeight="1" x14ac:dyDescent="0.25">
      <c r="A40" s="26"/>
      <c r="B40" s="27"/>
      <c r="C40" s="21"/>
      <c r="D40" s="14"/>
    </row>
    <row r="41" spans="1:4" s="22" customFormat="1" ht="19.5" customHeight="1" x14ac:dyDescent="0.25">
      <c r="A41" s="28"/>
      <c r="B41" s="30"/>
      <c r="C41" s="29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35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</sheetData>
  <mergeCells count="5">
    <mergeCell ref="A1:C1"/>
    <mergeCell ref="A2:D2"/>
    <mergeCell ref="A3:C3"/>
    <mergeCell ref="B10:C10"/>
    <mergeCell ref="A31:D31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44" max="3" man="1"/>
    <brk id="53" max="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4">
    <tabColor rgb="FFFFFF00"/>
  </sheetPr>
  <dimension ref="A1:D49"/>
  <sheetViews>
    <sheetView view="pageBreakPreview" topLeftCell="A19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+B35</f>
        <v>PEDIDO 27 - REMESA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45261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4367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297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288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</v>
      </c>
      <c r="B17" s="34" t="s">
        <v>298</v>
      </c>
      <c r="C17" s="32">
        <v>17750</v>
      </c>
      <c r="D17" s="32">
        <f t="shared" ref="D17:D25" si="0">+C17*A17</f>
        <v>17750</v>
      </c>
    </row>
    <row r="18" spans="1:4" s="12" customFormat="1" x14ac:dyDescent="0.2">
      <c r="A18" s="35">
        <v>1</v>
      </c>
      <c r="B18" s="34" t="s">
        <v>299</v>
      </c>
      <c r="C18" s="32">
        <v>25250</v>
      </c>
      <c r="D18" s="32">
        <f t="shared" si="0"/>
        <v>25250</v>
      </c>
    </row>
    <row r="19" spans="1:4" s="12" customFormat="1" x14ac:dyDescent="0.2">
      <c r="A19" s="35">
        <v>1</v>
      </c>
      <c r="B19" s="34" t="s">
        <v>287</v>
      </c>
      <c r="C19" s="32">
        <v>19955</v>
      </c>
      <c r="D19" s="32">
        <f t="shared" si="0"/>
        <v>19955</v>
      </c>
    </row>
    <row r="20" spans="1:4" s="12" customFormat="1" x14ac:dyDescent="0.2">
      <c r="A20" s="35">
        <v>1</v>
      </c>
      <c r="B20" s="34" t="s">
        <v>300</v>
      </c>
      <c r="C20" s="32">
        <v>10225</v>
      </c>
      <c r="D20" s="32">
        <f t="shared" si="0"/>
        <v>10225</v>
      </c>
    </row>
    <row r="21" spans="1:4" s="12" customFormat="1" x14ac:dyDescent="0.2">
      <c r="A21" s="35">
        <v>4</v>
      </c>
      <c r="B21" s="34" t="s">
        <v>301</v>
      </c>
      <c r="C21" s="32">
        <v>1100</v>
      </c>
      <c r="D21" s="32">
        <f t="shared" si="0"/>
        <v>4400</v>
      </c>
    </row>
    <row r="22" spans="1:4" s="12" customFormat="1" x14ac:dyDescent="0.2">
      <c r="A22" s="35">
        <v>6</v>
      </c>
      <c r="B22" s="34" t="s">
        <v>201</v>
      </c>
      <c r="C22" s="32">
        <v>1593.3333333333301</v>
      </c>
      <c r="D22" s="32">
        <f t="shared" si="0"/>
        <v>9559.99999999998</v>
      </c>
    </row>
    <row r="23" spans="1:4" s="12" customFormat="1" ht="36" x14ac:dyDescent="0.2">
      <c r="A23" s="35">
        <v>1</v>
      </c>
      <c r="B23" s="34" t="s">
        <v>302</v>
      </c>
      <c r="C23" s="32">
        <v>14595.5454545455</v>
      </c>
      <c r="D23" s="32">
        <f t="shared" si="0"/>
        <v>14595.5454545455</v>
      </c>
    </row>
    <row r="24" spans="1:4" s="12" customFormat="1" x14ac:dyDescent="0.2">
      <c r="A24" s="35">
        <v>2</v>
      </c>
      <c r="B24" s="34" t="s">
        <v>303</v>
      </c>
      <c r="C24" s="32">
        <v>29934.078947368402</v>
      </c>
      <c r="D24" s="32">
        <f t="shared" si="0"/>
        <v>59868.157894736803</v>
      </c>
    </row>
    <row r="25" spans="1:4" s="12" customFormat="1" ht="20.100000000000001" customHeight="1" x14ac:dyDescent="0.2">
      <c r="A25" s="35"/>
      <c r="B25" s="34"/>
      <c r="C25" s="32"/>
      <c r="D25" s="32">
        <f t="shared" si="0"/>
        <v>0</v>
      </c>
    </row>
    <row r="26" spans="1:4" s="12" customFormat="1" ht="21" customHeight="1" x14ac:dyDescent="0.25">
      <c r="A26" s="1"/>
      <c r="B26" s="1"/>
      <c r="C26" s="1"/>
      <c r="D26" s="13">
        <f>SUM(D17:D25)</f>
        <v>161603.7033492823</v>
      </c>
    </row>
    <row r="27" spans="1:4" s="12" customFormat="1" ht="21" customHeight="1" x14ac:dyDescent="0.25">
      <c r="A27" s="1"/>
      <c r="B27" s="14"/>
      <c r="C27" s="1"/>
      <c r="D27" s="13"/>
    </row>
    <row r="28" spans="1:4" s="12" customFormat="1" ht="21" customHeight="1" x14ac:dyDescent="0.25">
      <c r="A28" s="1"/>
      <c r="B28" s="1"/>
      <c r="C28" s="15"/>
      <c r="D28" s="13">
        <f>+D26+D27</f>
        <v>161603.7033492823</v>
      </c>
    </row>
    <row r="29" spans="1:4" s="12" customFormat="1" ht="21" customHeight="1" x14ac:dyDescent="0.25">
      <c r="A29" s="42" t="s">
        <v>16</v>
      </c>
      <c r="B29" s="42"/>
      <c r="C29" s="42"/>
      <c r="D29" s="42"/>
    </row>
    <row r="30" spans="1:4" s="12" customFormat="1" ht="21" customHeight="1" x14ac:dyDescent="0.2">
      <c r="D30" s="16"/>
    </row>
    <row r="31" spans="1:4" s="12" customFormat="1" ht="21" customHeight="1" x14ac:dyDescent="0.2">
      <c r="A31" s="12" t="s">
        <v>17</v>
      </c>
      <c r="B31" s="12" t="s">
        <v>18</v>
      </c>
      <c r="C31" s="12" t="s">
        <v>19</v>
      </c>
    </row>
    <row r="32" spans="1:4" s="12" customFormat="1" ht="21" customHeight="1" x14ac:dyDescent="0.25">
      <c r="A32" s="1"/>
      <c r="B32" s="1"/>
      <c r="C32" s="1"/>
      <c r="D32" s="1"/>
    </row>
    <row r="33" spans="1:4" s="12" customFormat="1" ht="21" customHeight="1" x14ac:dyDescent="0.25">
      <c r="A33" s="1"/>
      <c r="B33" s="1"/>
      <c r="C33" s="1"/>
      <c r="D33" s="14"/>
    </row>
    <row r="34" spans="1:4" s="12" customFormat="1" ht="21" customHeight="1" x14ac:dyDescent="0.25">
      <c r="A34" s="17" t="s">
        <v>20</v>
      </c>
      <c r="B34" s="18"/>
      <c r="C34" s="19"/>
      <c r="D34" s="1"/>
    </row>
    <row r="35" spans="1:4" s="22" customFormat="1" ht="19.5" customHeight="1" x14ac:dyDescent="0.25">
      <c r="A35" s="20"/>
      <c r="B35" s="2" t="s">
        <v>304</v>
      </c>
      <c r="C35" s="21"/>
      <c r="D35" s="1"/>
    </row>
    <row r="36" spans="1:4" s="22" customFormat="1" ht="19.5" customHeight="1" x14ac:dyDescent="0.25">
      <c r="A36" s="23"/>
      <c r="B36" s="31"/>
      <c r="C36" s="24"/>
      <c r="D36" s="1"/>
    </row>
    <row r="37" spans="1:4" s="22" customFormat="1" ht="19.5" customHeight="1" x14ac:dyDescent="0.25">
      <c r="A37" s="23"/>
      <c r="B37" s="2"/>
      <c r="C37" s="25"/>
      <c r="D37" s="14"/>
    </row>
    <row r="38" spans="1:4" s="22" customFormat="1" ht="19.5" customHeight="1" x14ac:dyDescent="0.25">
      <c r="A38" s="26"/>
      <c r="B38" s="27"/>
      <c r="C38" s="21"/>
      <c r="D38" s="14"/>
    </row>
    <row r="39" spans="1:4" s="22" customFormat="1" ht="19.5" customHeight="1" x14ac:dyDescent="0.25">
      <c r="A39" s="28"/>
      <c r="B39" s="30"/>
      <c r="C39" s="29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35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</sheetData>
  <mergeCells count="5">
    <mergeCell ref="A1:C1"/>
    <mergeCell ref="A2:D2"/>
    <mergeCell ref="A3:C3"/>
    <mergeCell ref="B10:C10"/>
    <mergeCell ref="A29:D29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42" max="3" man="1"/>
    <brk id="51" max="3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5">
    <tabColor rgb="FFFFFF00"/>
  </sheetPr>
  <dimension ref="A1:D44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+B30</f>
        <v>PEDIDO 20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45264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4368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305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139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36" x14ac:dyDescent="0.2">
      <c r="A17" s="35">
        <v>2</v>
      </c>
      <c r="B17" s="34" t="s">
        <v>306</v>
      </c>
      <c r="C17" s="32">
        <v>33333.333333333336</v>
      </c>
      <c r="D17" s="32">
        <f>+C17*A17</f>
        <v>66666.666666666672</v>
      </c>
    </row>
    <row r="18" spans="1:4" s="12" customFormat="1" ht="36" x14ac:dyDescent="0.2">
      <c r="A18" s="35">
        <v>2</v>
      </c>
      <c r="B18" s="34" t="s">
        <v>307</v>
      </c>
      <c r="C18" s="32">
        <v>45925</v>
      </c>
      <c r="D18" s="32">
        <f>+C18*A18</f>
        <v>91850</v>
      </c>
    </row>
    <row r="19" spans="1:4" s="12" customFormat="1" ht="36" x14ac:dyDescent="0.2">
      <c r="A19" s="35">
        <v>2</v>
      </c>
      <c r="B19" s="34" t="s">
        <v>308</v>
      </c>
      <c r="C19" s="32">
        <v>52911</v>
      </c>
      <c r="D19" s="32">
        <f>+C19*A19</f>
        <v>105822</v>
      </c>
    </row>
    <row r="20" spans="1:4" s="12" customFormat="1" ht="20.100000000000001" customHeight="1" x14ac:dyDescent="0.2">
      <c r="A20" s="35"/>
      <c r="B20" s="34"/>
      <c r="C20" s="32"/>
      <c r="D20" s="32">
        <f>+C20*A20</f>
        <v>0</v>
      </c>
    </row>
    <row r="21" spans="1:4" s="12" customFormat="1" ht="21" customHeight="1" x14ac:dyDescent="0.25">
      <c r="A21" s="1"/>
      <c r="B21" s="1"/>
      <c r="C21" s="1"/>
      <c r="D21" s="13">
        <f>SUM(D17:D20)</f>
        <v>264338.66666666669</v>
      </c>
    </row>
    <row r="22" spans="1:4" s="12" customFormat="1" ht="21" customHeight="1" x14ac:dyDescent="0.25">
      <c r="A22" s="1"/>
      <c r="B22" s="14"/>
      <c r="C22" s="1"/>
      <c r="D22" s="13"/>
    </row>
    <row r="23" spans="1:4" s="12" customFormat="1" ht="21" customHeight="1" x14ac:dyDescent="0.25">
      <c r="A23" s="1"/>
      <c r="B23" s="1"/>
      <c r="C23" s="15"/>
      <c r="D23" s="13">
        <f>+D21+D22</f>
        <v>264338.66666666669</v>
      </c>
    </row>
    <row r="24" spans="1:4" s="12" customFormat="1" ht="21" customHeight="1" x14ac:dyDescent="0.25">
      <c r="A24" s="42" t="s">
        <v>16</v>
      </c>
      <c r="B24" s="42"/>
      <c r="C24" s="42"/>
      <c r="D24" s="42"/>
    </row>
    <row r="25" spans="1:4" s="12" customFormat="1" ht="21" customHeight="1" x14ac:dyDescent="0.2">
      <c r="D25" s="16"/>
    </row>
    <row r="26" spans="1:4" s="12" customFormat="1" ht="21" customHeight="1" x14ac:dyDescent="0.2">
      <c r="A26" s="12" t="s">
        <v>17</v>
      </c>
      <c r="B26" s="12" t="s">
        <v>18</v>
      </c>
      <c r="C26" s="12" t="s">
        <v>19</v>
      </c>
    </row>
    <row r="27" spans="1:4" s="12" customFormat="1" ht="21" customHeight="1" x14ac:dyDescent="0.25">
      <c r="A27" s="1"/>
      <c r="B27" s="1"/>
      <c r="C27" s="1"/>
      <c r="D27" s="1"/>
    </row>
    <row r="28" spans="1:4" s="12" customFormat="1" ht="21" customHeight="1" x14ac:dyDescent="0.25">
      <c r="A28" s="1"/>
      <c r="B28" s="1"/>
      <c r="C28" s="1"/>
      <c r="D28" s="14"/>
    </row>
    <row r="29" spans="1:4" s="12" customFormat="1" ht="21" customHeight="1" x14ac:dyDescent="0.25">
      <c r="A29" s="17" t="s">
        <v>20</v>
      </c>
      <c r="B29" s="18"/>
      <c r="C29" s="19"/>
      <c r="D29" s="1"/>
    </row>
    <row r="30" spans="1:4" s="22" customFormat="1" ht="19.5" customHeight="1" x14ac:dyDescent="0.25">
      <c r="A30" s="20"/>
      <c r="B30" s="2" t="s">
        <v>167</v>
      </c>
      <c r="C30" s="21"/>
      <c r="D30" s="1"/>
    </row>
    <row r="31" spans="1:4" s="22" customFormat="1" ht="19.5" customHeight="1" x14ac:dyDescent="0.25">
      <c r="A31" s="23"/>
      <c r="B31" s="31"/>
      <c r="C31" s="24"/>
      <c r="D31" s="1"/>
    </row>
    <row r="32" spans="1:4" s="22" customFormat="1" ht="19.5" customHeight="1" x14ac:dyDescent="0.25">
      <c r="A32" s="23"/>
      <c r="B32" s="2"/>
      <c r="C32" s="25"/>
      <c r="D32" s="14"/>
    </row>
    <row r="33" spans="1:4" s="22" customFormat="1" ht="19.5" customHeight="1" x14ac:dyDescent="0.25">
      <c r="A33" s="26"/>
      <c r="B33" s="27"/>
      <c r="C33" s="21"/>
      <c r="D33" s="14"/>
    </row>
    <row r="34" spans="1:4" s="22" customFormat="1" ht="19.5" customHeight="1" x14ac:dyDescent="0.25">
      <c r="A34" s="28"/>
      <c r="B34" s="30"/>
      <c r="C34" s="29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35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</sheetData>
  <mergeCells count="5">
    <mergeCell ref="A1:C1"/>
    <mergeCell ref="A2:D2"/>
    <mergeCell ref="A3:C3"/>
    <mergeCell ref="B10:C10"/>
    <mergeCell ref="A24:D2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37" max="3" man="1"/>
    <brk id="46" max="3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6">
    <tabColor rgb="FFFFFF00"/>
  </sheetPr>
  <dimension ref="A1:D54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+B40</f>
        <v>PEDIDO 22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45264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4369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138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139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18</v>
      </c>
      <c r="B17" s="34" t="s">
        <v>28</v>
      </c>
      <c r="C17" s="32">
        <v>3977</v>
      </c>
      <c r="D17" s="32">
        <f t="shared" ref="D17:D25" si="0">+C17*A17</f>
        <v>71586</v>
      </c>
    </row>
    <row r="18" spans="1:4" s="12" customFormat="1" x14ac:dyDescent="0.2">
      <c r="A18" s="35">
        <v>12</v>
      </c>
      <c r="B18" s="34" t="s">
        <v>171</v>
      </c>
      <c r="C18" s="32">
        <v>2423.1256830601101</v>
      </c>
      <c r="D18" s="32">
        <f>+C18*A18</f>
        <v>29077.508196721319</v>
      </c>
    </row>
    <row r="19" spans="1:4" s="12" customFormat="1" x14ac:dyDescent="0.2">
      <c r="A19" s="35">
        <v>12</v>
      </c>
      <c r="B19" s="34" t="s">
        <v>207</v>
      </c>
      <c r="C19" s="32">
        <v>2898.06896551724</v>
      </c>
      <c r="D19" s="32">
        <f>+C19*A19</f>
        <v>34776.827586206884</v>
      </c>
    </row>
    <row r="20" spans="1:4" s="12" customFormat="1" x14ac:dyDescent="0.2">
      <c r="A20" s="35">
        <v>2</v>
      </c>
      <c r="B20" s="34" t="s">
        <v>309</v>
      </c>
      <c r="C20" s="32">
        <v>14473</v>
      </c>
      <c r="D20" s="32">
        <f>+C20*A20</f>
        <v>28946</v>
      </c>
    </row>
    <row r="21" spans="1:4" s="12" customFormat="1" x14ac:dyDescent="0.2">
      <c r="A21" s="35">
        <v>50</v>
      </c>
      <c r="B21" s="34" t="s">
        <v>310</v>
      </c>
      <c r="C21" s="32">
        <v>1797</v>
      </c>
      <c r="D21" s="32">
        <f t="shared" si="0"/>
        <v>89850</v>
      </c>
    </row>
    <row r="22" spans="1:4" s="12" customFormat="1" x14ac:dyDescent="0.2">
      <c r="A22" s="35">
        <v>50</v>
      </c>
      <c r="B22" s="34" t="s">
        <v>311</v>
      </c>
      <c r="C22" s="32">
        <v>1550</v>
      </c>
      <c r="D22" s="32">
        <f t="shared" si="0"/>
        <v>77500</v>
      </c>
    </row>
    <row r="23" spans="1:4" s="12" customFormat="1" x14ac:dyDescent="0.2">
      <c r="A23" s="35">
        <v>4</v>
      </c>
      <c r="B23" s="34" t="s">
        <v>92</v>
      </c>
      <c r="C23" s="32">
        <v>6528.5714285714303</v>
      </c>
      <c r="D23" s="32">
        <f t="shared" si="0"/>
        <v>26114.285714285721</v>
      </c>
    </row>
    <row r="24" spans="1:4" s="12" customFormat="1" x14ac:dyDescent="0.2">
      <c r="A24" s="35">
        <v>12</v>
      </c>
      <c r="B24" s="34" t="s">
        <v>216</v>
      </c>
      <c r="C24" s="32">
        <v>2395.4705882352901</v>
      </c>
      <c r="D24" s="32">
        <f t="shared" si="0"/>
        <v>28745.647058823481</v>
      </c>
    </row>
    <row r="25" spans="1:4" s="12" customFormat="1" x14ac:dyDescent="0.2">
      <c r="A25" s="35">
        <v>12</v>
      </c>
      <c r="B25" s="34" t="s">
        <v>217</v>
      </c>
      <c r="C25" s="32">
        <v>3709.0909090909099</v>
      </c>
      <c r="D25" s="32">
        <f t="shared" si="0"/>
        <v>44509.090909090919</v>
      </c>
    </row>
    <row r="26" spans="1:4" s="12" customFormat="1" x14ac:dyDescent="0.2">
      <c r="A26" s="35">
        <v>3</v>
      </c>
      <c r="B26" s="34" t="s">
        <v>312</v>
      </c>
      <c r="C26" s="32">
        <v>6120</v>
      </c>
      <c r="D26" s="32">
        <f>+C26*A26</f>
        <v>18360</v>
      </c>
    </row>
    <row r="27" spans="1:4" s="12" customFormat="1" x14ac:dyDescent="0.2">
      <c r="A27" s="35">
        <v>3</v>
      </c>
      <c r="B27" s="34" t="s">
        <v>313</v>
      </c>
      <c r="C27" s="32">
        <v>6120</v>
      </c>
      <c r="D27" s="32">
        <f>+C27*A27</f>
        <v>18360</v>
      </c>
    </row>
    <row r="28" spans="1:4" s="12" customFormat="1" x14ac:dyDescent="0.2">
      <c r="A28" s="35">
        <v>4</v>
      </c>
      <c r="B28" s="34" t="s">
        <v>136</v>
      </c>
      <c r="C28" s="32">
        <v>4329.2682926829275</v>
      </c>
      <c r="D28" s="32">
        <f>+C28*A28</f>
        <v>17317.07317073171</v>
      </c>
    </row>
    <row r="29" spans="1:4" s="12" customFormat="1" ht="36" x14ac:dyDescent="0.2">
      <c r="A29" s="35">
        <v>2</v>
      </c>
      <c r="B29" s="34" t="s">
        <v>314</v>
      </c>
      <c r="C29" s="32">
        <v>12575</v>
      </c>
      <c r="D29" s="32">
        <f>+C29*A29</f>
        <v>25150</v>
      </c>
    </row>
    <row r="30" spans="1:4" s="12" customFormat="1" ht="20.100000000000001" customHeight="1" x14ac:dyDescent="0.2">
      <c r="A30" s="35"/>
      <c r="B30" s="34"/>
      <c r="C30" s="32"/>
      <c r="D30" s="32">
        <f>+C30*A30</f>
        <v>0</v>
      </c>
    </row>
    <row r="31" spans="1:4" s="12" customFormat="1" ht="21" customHeight="1" x14ac:dyDescent="0.25">
      <c r="A31" s="1"/>
      <c r="B31" s="1"/>
      <c r="C31" s="1"/>
      <c r="D31" s="13">
        <f>SUM(D17:D30)</f>
        <v>510292.43263586011</v>
      </c>
    </row>
    <row r="32" spans="1:4" s="12" customFormat="1" ht="21" customHeight="1" x14ac:dyDescent="0.25">
      <c r="A32" s="1"/>
      <c r="B32" s="14"/>
      <c r="C32" s="1"/>
      <c r="D32" s="13"/>
    </row>
    <row r="33" spans="1:4" s="12" customFormat="1" ht="21" customHeight="1" x14ac:dyDescent="0.25">
      <c r="A33" s="1"/>
      <c r="B33" s="1"/>
      <c r="C33" s="15"/>
      <c r="D33" s="13">
        <f>+D31+D32</f>
        <v>510292.43263586011</v>
      </c>
    </row>
    <row r="34" spans="1:4" s="12" customFormat="1" ht="21" customHeight="1" x14ac:dyDescent="0.25">
      <c r="A34" s="42" t="s">
        <v>16</v>
      </c>
      <c r="B34" s="42"/>
      <c r="C34" s="42"/>
      <c r="D34" s="42"/>
    </row>
    <row r="35" spans="1:4" s="12" customFormat="1" ht="21" customHeight="1" x14ac:dyDescent="0.2">
      <c r="D35" s="16"/>
    </row>
    <row r="36" spans="1:4" s="12" customFormat="1" ht="21" customHeight="1" x14ac:dyDescent="0.2">
      <c r="A36" s="12" t="s">
        <v>17</v>
      </c>
      <c r="B36" s="12" t="s">
        <v>18</v>
      </c>
      <c r="C36" s="12" t="s">
        <v>19</v>
      </c>
    </row>
    <row r="37" spans="1:4" s="12" customFormat="1" ht="21" customHeight="1" x14ac:dyDescent="0.25">
      <c r="A37" s="1"/>
      <c r="B37" s="1"/>
      <c r="C37" s="1"/>
      <c r="D37" s="1"/>
    </row>
    <row r="38" spans="1:4" s="12" customFormat="1" ht="21" customHeight="1" x14ac:dyDescent="0.25">
      <c r="A38" s="1"/>
      <c r="B38" s="1"/>
      <c r="C38" s="1"/>
      <c r="D38" s="14"/>
    </row>
    <row r="39" spans="1:4" s="12" customFormat="1" ht="21" customHeight="1" x14ac:dyDescent="0.25">
      <c r="A39" s="17" t="s">
        <v>20</v>
      </c>
      <c r="B39" s="18"/>
      <c r="C39" s="19"/>
      <c r="D39" s="1"/>
    </row>
    <row r="40" spans="1:4" s="22" customFormat="1" ht="19.5" customHeight="1" x14ac:dyDescent="0.25">
      <c r="A40" s="20"/>
      <c r="B40" s="2" t="s">
        <v>117</v>
      </c>
      <c r="C40" s="21"/>
      <c r="D40" s="1"/>
    </row>
    <row r="41" spans="1:4" s="22" customFormat="1" ht="19.5" customHeight="1" x14ac:dyDescent="0.25">
      <c r="A41" s="23"/>
      <c r="B41" s="31"/>
      <c r="C41" s="24"/>
      <c r="D41" s="1"/>
    </row>
    <row r="42" spans="1:4" s="22" customFormat="1" ht="19.5" customHeight="1" x14ac:dyDescent="0.25">
      <c r="A42" s="23"/>
      <c r="B42" s="2"/>
      <c r="C42" s="25"/>
      <c r="D42" s="14"/>
    </row>
    <row r="43" spans="1:4" s="22" customFormat="1" ht="19.5" customHeight="1" x14ac:dyDescent="0.25">
      <c r="A43" s="26"/>
      <c r="B43" s="27"/>
      <c r="C43" s="21"/>
      <c r="D43" s="14"/>
    </row>
    <row r="44" spans="1:4" s="22" customFormat="1" ht="19.5" customHeight="1" x14ac:dyDescent="0.25">
      <c r="A44" s="28"/>
      <c r="B44" s="30"/>
      <c r="C44" s="29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35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</sheetData>
  <mergeCells count="5">
    <mergeCell ref="A1:C1"/>
    <mergeCell ref="A2:D2"/>
    <mergeCell ref="A3:C3"/>
    <mergeCell ref="B10:C10"/>
    <mergeCell ref="A34:D3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7" max="3" man="1"/>
    <brk id="56" max="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7">
    <tabColor rgb="FFFFFF00"/>
  </sheetPr>
  <dimension ref="A1:D47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+B33</f>
        <v>PEDIDO 23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45264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4370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315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316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10</v>
      </c>
      <c r="B17" s="34" t="s">
        <v>317</v>
      </c>
      <c r="C17" s="32">
        <v>5375.5087234042603</v>
      </c>
      <c r="D17" s="32">
        <f t="shared" ref="D17:D23" si="0">+C17*A17</f>
        <v>53755.087234042599</v>
      </c>
    </row>
    <row r="18" spans="1:4" s="12" customFormat="1" x14ac:dyDescent="0.2">
      <c r="A18" s="35">
        <v>10</v>
      </c>
      <c r="B18" s="34" t="s">
        <v>197</v>
      </c>
      <c r="C18" s="32">
        <v>6514.0350877192996</v>
      </c>
      <c r="D18" s="32">
        <f t="shared" si="0"/>
        <v>65140.350877192992</v>
      </c>
    </row>
    <row r="19" spans="1:4" s="12" customFormat="1" x14ac:dyDescent="0.2">
      <c r="A19" s="35">
        <v>6</v>
      </c>
      <c r="B19" s="34" t="s">
        <v>198</v>
      </c>
      <c r="C19" s="32">
        <v>9796.3810401579995</v>
      </c>
      <c r="D19" s="32">
        <f t="shared" si="0"/>
        <v>58778.286240948</v>
      </c>
    </row>
    <row r="20" spans="1:4" s="12" customFormat="1" x14ac:dyDescent="0.2">
      <c r="A20" s="35">
        <v>6</v>
      </c>
      <c r="B20" s="34" t="s">
        <v>318</v>
      </c>
      <c r="C20" s="32">
        <v>8949.2592592592591</v>
      </c>
      <c r="D20" s="32">
        <f t="shared" si="0"/>
        <v>53695.555555555555</v>
      </c>
    </row>
    <row r="21" spans="1:4" s="12" customFormat="1" x14ac:dyDescent="0.2">
      <c r="A21" s="35">
        <v>3</v>
      </c>
      <c r="B21" s="34" t="s">
        <v>319</v>
      </c>
      <c r="C21" s="32">
        <v>13673</v>
      </c>
      <c r="D21" s="32">
        <f t="shared" si="0"/>
        <v>41019</v>
      </c>
    </row>
    <row r="22" spans="1:4" s="12" customFormat="1" x14ac:dyDescent="0.2">
      <c r="A22" s="35">
        <v>3</v>
      </c>
      <c r="B22" s="34" t="s">
        <v>320</v>
      </c>
      <c r="C22" s="32">
        <v>8970</v>
      </c>
      <c r="D22" s="32">
        <f t="shared" si="0"/>
        <v>26910</v>
      </c>
    </row>
    <row r="23" spans="1:4" s="12" customFormat="1" ht="20.100000000000001" customHeight="1" x14ac:dyDescent="0.2">
      <c r="A23" s="35"/>
      <c r="B23" s="34"/>
      <c r="C23" s="32"/>
      <c r="D23" s="32">
        <f t="shared" si="0"/>
        <v>0</v>
      </c>
    </row>
    <row r="24" spans="1:4" s="12" customFormat="1" ht="21" customHeight="1" x14ac:dyDescent="0.25">
      <c r="A24" s="1"/>
      <c r="B24" s="1"/>
      <c r="C24" s="1"/>
      <c r="D24" s="13">
        <f>SUM(D17:D23)</f>
        <v>299298.27990773914</v>
      </c>
    </row>
    <row r="25" spans="1:4" s="12" customFormat="1" ht="21" customHeight="1" x14ac:dyDescent="0.25">
      <c r="A25" s="1"/>
      <c r="B25" s="14"/>
      <c r="C25" s="1"/>
      <c r="D25" s="13"/>
    </row>
    <row r="26" spans="1:4" s="12" customFormat="1" ht="21" customHeight="1" x14ac:dyDescent="0.25">
      <c r="A26" s="1"/>
      <c r="B26" s="1"/>
      <c r="C26" s="15"/>
      <c r="D26" s="13">
        <f>+D24+D25</f>
        <v>299298.27990773914</v>
      </c>
    </row>
    <row r="27" spans="1:4" s="12" customFormat="1" ht="21" customHeight="1" x14ac:dyDescent="0.25">
      <c r="A27" s="42" t="s">
        <v>16</v>
      </c>
      <c r="B27" s="42"/>
      <c r="C27" s="42"/>
      <c r="D27" s="42"/>
    </row>
    <row r="28" spans="1:4" s="12" customFormat="1" ht="21" customHeight="1" x14ac:dyDescent="0.2">
      <c r="D28" s="16"/>
    </row>
    <row r="29" spans="1:4" s="12" customFormat="1" ht="21" customHeight="1" x14ac:dyDescent="0.2">
      <c r="A29" s="12" t="s">
        <v>17</v>
      </c>
      <c r="B29" s="12" t="s">
        <v>18</v>
      </c>
      <c r="C29" s="12" t="s">
        <v>19</v>
      </c>
    </row>
    <row r="30" spans="1:4" s="12" customFormat="1" ht="21" customHeight="1" x14ac:dyDescent="0.25">
      <c r="A30" s="1"/>
      <c r="B30" s="1"/>
      <c r="C30" s="1"/>
      <c r="D30" s="1"/>
    </row>
    <row r="31" spans="1:4" s="12" customFormat="1" ht="21" customHeight="1" x14ac:dyDescent="0.25">
      <c r="A31" s="1"/>
      <c r="B31" s="1"/>
      <c r="C31" s="1"/>
      <c r="D31" s="14"/>
    </row>
    <row r="32" spans="1:4" s="12" customFormat="1" ht="21" customHeight="1" x14ac:dyDescent="0.25">
      <c r="A32" s="17" t="s">
        <v>20</v>
      </c>
      <c r="B32" s="18"/>
      <c r="C32" s="19"/>
      <c r="D32" s="1"/>
    </row>
    <row r="33" spans="1:4" s="22" customFormat="1" ht="19.5" customHeight="1" x14ac:dyDescent="0.25">
      <c r="A33" s="20"/>
      <c r="B33" s="2" t="s">
        <v>126</v>
      </c>
      <c r="C33" s="21"/>
      <c r="D33" s="1"/>
    </row>
    <row r="34" spans="1:4" s="22" customFormat="1" ht="19.5" customHeight="1" x14ac:dyDescent="0.25">
      <c r="A34" s="23"/>
      <c r="B34" s="31"/>
      <c r="C34" s="24"/>
      <c r="D34" s="1"/>
    </row>
    <row r="35" spans="1:4" s="22" customFormat="1" ht="19.5" customHeight="1" x14ac:dyDescent="0.25">
      <c r="A35" s="23"/>
      <c r="B35" s="2"/>
      <c r="C35" s="25"/>
      <c r="D35" s="14"/>
    </row>
    <row r="36" spans="1:4" s="22" customFormat="1" ht="19.5" customHeight="1" x14ac:dyDescent="0.25">
      <c r="A36" s="26"/>
      <c r="B36" s="27"/>
      <c r="C36" s="21"/>
      <c r="D36" s="14"/>
    </row>
    <row r="37" spans="1:4" s="22" customFormat="1" ht="19.5" customHeight="1" x14ac:dyDescent="0.25">
      <c r="A37" s="28"/>
      <c r="B37" s="30"/>
      <c r="C37" s="29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35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</sheetData>
  <mergeCells count="5">
    <mergeCell ref="A1:C1"/>
    <mergeCell ref="A2:D2"/>
    <mergeCell ref="A3:C3"/>
    <mergeCell ref="B10:C10"/>
    <mergeCell ref="A27:D27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40" max="3" man="1"/>
    <brk id="49" max="3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38">
    <tabColor rgb="FFFFFF00"/>
  </sheetPr>
  <dimension ref="A1:D50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21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45265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4371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321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322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6</v>
      </c>
      <c r="B17" s="34" t="s">
        <v>24</v>
      </c>
      <c r="C17" s="32">
        <v>1788.57142857143</v>
      </c>
      <c r="D17" s="32">
        <f t="shared" ref="D17:D26" si="0">+C17*A17</f>
        <v>10731.42857142858</v>
      </c>
    </row>
    <row r="18" spans="1:4" s="12" customFormat="1" x14ac:dyDescent="0.2">
      <c r="A18" s="35">
        <v>6</v>
      </c>
      <c r="B18" s="34" t="s">
        <v>323</v>
      </c>
      <c r="C18" s="32">
        <v>3042.5</v>
      </c>
      <c r="D18" s="32">
        <f t="shared" si="0"/>
        <v>18255</v>
      </c>
    </row>
    <row r="19" spans="1:4" s="12" customFormat="1" x14ac:dyDescent="0.2">
      <c r="A19" s="35">
        <v>6</v>
      </c>
      <c r="B19" s="34" t="s">
        <v>25</v>
      </c>
      <c r="C19" s="32">
        <v>2438.0740740740698</v>
      </c>
      <c r="D19" s="32">
        <f t="shared" si="0"/>
        <v>14628.44444444442</v>
      </c>
    </row>
    <row r="20" spans="1:4" s="12" customFormat="1" x14ac:dyDescent="0.2">
      <c r="A20" s="35">
        <v>6</v>
      </c>
      <c r="B20" s="34" t="s">
        <v>324</v>
      </c>
      <c r="C20" s="32">
        <v>4433</v>
      </c>
      <c r="D20" s="32">
        <f t="shared" si="0"/>
        <v>26598</v>
      </c>
    </row>
    <row r="21" spans="1:4" s="12" customFormat="1" x14ac:dyDescent="0.2">
      <c r="A21" s="35">
        <v>6</v>
      </c>
      <c r="B21" s="34" t="s">
        <v>325</v>
      </c>
      <c r="C21" s="32">
        <v>5123.0769230769201</v>
      </c>
      <c r="D21" s="32">
        <f t="shared" si="0"/>
        <v>30738.461538461521</v>
      </c>
    </row>
    <row r="22" spans="1:4" s="12" customFormat="1" x14ac:dyDescent="0.2">
      <c r="A22" s="35">
        <v>6</v>
      </c>
      <c r="B22" s="34" t="s">
        <v>109</v>
      </c>
      <c r="C22" s="32">
        <v>4995.27027027027</v>
      </c>
      <c r="D22" s="32">
        <f t="shared" si="0"/>
        <v>29971.62162162162</v>
      </c>
    </row>
    <row r="23" spans="1:4" s="12" customFormat="1" x14ac:dyDescent="0.2">
      <c r="A23" s="35">
        <v>12</v>
      </c>
      <c r="B23" s="34" t="s">
        <v>46</v>
      </c>
      <c r="C23" s="32">
        <v>3125</v>
      </c>
      <c r="D23" s="32">
        <f t="shared" si="0"/>
        <v>37500</v>
      </c>
    </row>
    <row r="24" spans="1:4" s="12" customFormat="1" x14ac:dyDescent="0.2">
      <c r="A24" s="35">
        <v>12</v>
      </c>
      <c r="B24" s="34" t="s">
        <v>326</v>
      </c>
      <c r="C24" s="32">
        <v>3458.6666666666702</v>
      </c>
      <c r="D24" s="32">
        <f t="shared" si="0"/>
        <v>41504.000000000044</v>
      </c>
    </row>
    <row r="25" spans="1:4" s="12" customFormat="1" x14ac:dyDescent="0.2">
      <c r="A25" s="35">
        <v>12</v>
      </c>
      <c r="B25" s="34" t="s">
        <v>36</v>
      </c>
      <c r="C25" s="32">
        <v>4195</v>
      </c>
      <c r="D25" s="32">
        <f t="shared" si="0"/>
        <v>50340</v>
      </c>
    </row>
    <row r="26" spans="1:4" s="12" customFormat="1" ht="20.100000000000001" customHeight="1" x14ac:dyDescent="0.2">
      <c r="A26" s="35"/>
      <c r="B26" s="34"/>
      <c r="C26" s="32"/>
      <c r="D26" s="32">
        <f t="shared" si="0"/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260266.95617595618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260266.95617595618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173</v>
      </c>
      <c r="C36" s="21"/>
      <c r="D36" s="1"/>
    </row>
    <row r="37" spans="1:4" s="22" customFormat="1" ht="19.5" customHeight="1" x14ac:dyDescent="0.25">
      <c r="A37" s="23"/>
      <c r="B37" s="31"/>
      <c r="C37" s="24"/>
      <c r="D37" s="1"/>
    </row>
    <row r="38" spans="1:4" s="22" customFormat="1" ht="19.5" customHeight="1" x14ac:dyDescent="0.25">
      <c r="A38" s="23"/>
      <c r="B38" s="2"/>
      <c r="C38" s="25"/>
      <c r="D38" s="14"/>
    </row>
    <row r="39" spans="1:4" s="22" customFormat="1" ht="19.5" customHeight="1" x14ac:dyDescent="0.25">
      <c r="A39" s="26"/>
      <c r="B39" s="27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5">
    <mergeCell ref="A1:C1"/>
    <mergeCell ref="A2:D2"/>
    <mergeCell ref="A3:C3"/>
    <mergeCell ref="B10:C10"/>
    <mergeCell ref="A30:D3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43" max="3" man="1"/>
    <brk id="52" max="3" man="1"/>
  </row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39">
    <tabColor rgb="FFFFFF00"/>
  </sheetPr>
  <dimension ref="A1:D42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24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45265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4372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321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322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25</v>
      </c>
      <c r="B17" s="34" t="s">
        <v>206</v>
      </c>
      <c r="C17" s="32">
        <v>2771</v>
      </c>
      <c r="D17" s="32">
        <f>+C17*A17</f>
        <v>69275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69275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69275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134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FF0000"/>
  </sheetPr>
  <dimension ref="A1:D42"/>
  <sheetViews>
    <sheetView view="pageBreakPreview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16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4166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64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12</v>
      </c>
      <c r="B17" s="36" t="s">
        <v>65</v>
      </c>
      <c r="C17" s="32">
        <v>3600</v>
      </c>
      <c r="D17" s="32">
        <f>+C17*A17</f>
        <v>43200</v>
      </c>
    </row>
    <row r="18" spans="1:4" s="12" customFormat="1" ht="20.100000000000001" customHeight="1" x14ac:dyDescent="0.2">
      <c r="A18" s="35"/>
      <c r="B18" s="34"/>
      <c r="C18" s="32"/>
      <c r="D18" s="32">
        <f>+C18*A18</f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43200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43200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66</v>
      </c>
      <c r="C28" s="21"/>
      <c r="D28" s="1"/>
    </row>
    <row r="29" spans="1:4" s="22" customFormat="1" ht="19.5" customHeight="1" x14ac:dyDescent="0.25">
      <c r="A29" s="23"/>
      <c r="B29" s="31"/>
      <c r="C29" s="24"/>
      <c r="D29" s="1"/>
    </row>
    <row r="30" spans="1:4" s="22" customFormat="1" ht="19.5" customHeight="1" x14ac:dyDescent="0.25">
      <c r="A30" s="23"/>
      <c r="B30" s="2"/>
      <c r="C30" s="25"/>
      <c r="D30" s="14"/>
    </row>
    <row r="31" spans="1:4" s="22" customFormat="1" ht="19.5" customHeight="1" x14ac:dyDescent="0.25">
      <c r="A31" s="26"/>
      <c r="B31" s="27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5">
    <mergeCell ref="A1:C1"/>
    <mergeCell ref="A2:D2"/>
    <mergeCell ref="A3:C3"/>
    <mergeCell ref="B10:C10"/>
    <mergeCell ref="A22:D22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5" max="3" man="1"/>
    <brk id="44" max="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40">
    <tabColor rgb="FFFFFF00"/>
  </sheetPr>
  <dimension ref="A1:D43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+B29</f>
        <v>PEDIDO 25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45265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4373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327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20</v>
      </c>
      <c r="B17" s="34" t="s">
        <v>78</v>
      </c>
      <c r="C17" s="32">
        <v>3275.6226415094302</v>
      </c>
      <c r="D17" s="32">
        <f>+C17*A17</f>
        <v>65512.452830188602</v>
      </c>
    </row>
    <row r="18" spans="1:4" s="12" customFormat="1" x14ac:dyDescent="0.2">
      <c r="A18" s="35">
        <v>25</v>
      </c>
      <c r="B18" s="34" t="s">
        <v>228</v>
      </c>
      <c r="C18" s="32">
        <v>2595</v>
      </c>
      <c r="D18" s="32">
        <f>+C18*A18</f>
        <v>64875</v>
      </c>
    </row>
    <row r="19" spans="1:4" s="12" customFormat="1" ht="20.100000000000001" customHeight="1" x14ac:dyDescent="0.2">
      <c r="A19" s="35"/>
      <c r="B19" s="34"/>
      <c r="C19" s="32"/>
      <c r="D19" s="32">
        <f>+C19*A19</f>
        <v>0</v>
      </c>
    </row>
    <row r="20" spans="1:4" s="12" customFormat="1" ht="21" customHeight="1" x14ac:dyDescent="0.25">
      <c r="A20" s="1"/>
      <c r="B20" s="1"/>
      <c r="C20" s="1"/>
      <c r="D20" s="13">
        <f>SUM(D17:D19)</f>
        <v>130387.4528301886</v>
      </c>
    </row>
    <row r="21" spans="1:4" s="12" customFormat="1" ht="21" customHeight="1" x14ac:dyDescent="0.25">
      <c r="A21" s="1"/>
      <c r="B21" s="14"/>
      <c r="C21" s="1"/>
      <c r="D21" s="13"/>
    </row>
    <row r="22" spans="1:4" s="12" customFormat="1" ht="21" customHeight="1" x14ac:dyDescent="0.25">
      <c r="A22" s="1"/>
      <c r="B22" s="1"/>
      <c r="C22" s="15"/>
      <c r="D22" s="13">
        <f>+D20+D21</f>
        <v>130387.4528301886</v>
      </c>
    </row>
    <row r="23" spans="1:4" s="12" customFormat="1" ht="21" customHeight="1" x14ac:dyDescent="0.25">
      <c r="A23" s="42" t="s">
        <v>16</v>
      </c>
      <c r="B23" s="42"/>
      <c r="C23" s="42"/>
      <c r="D23" s="42"/>
    </row>
    <row r="24" spans="1:4" s="12" customFormat="1" ht="21" customHeight="1" x14ac:dyDescent="0.2">
      <c r="D24" s="16"/>
    </row>
    <row r="25" spans="1:4" s="12" customFormat="1" ht="21" customHeight="1" x14ac:dyDescent="0.2">
      <c r="A25" s="12" t="s">
        <v>17</v>
      </c>
      <c r="B25" s="12" t="s">
        <v>18</v>
      </c>
      <c r="C25" s="12" t="s">
        <v>19</v>
      </c>
    </row>
    <row r="26" spans="1:4" s="12" customFormat="1" ht="21" customHeight="1" x14ac:dyDescent="0.25">
      <c r="A26" s="1"/>
      <c r="B26" s="1"/>
      <c r="C26" s="1"/>
      <c r="D26" s="1"/>
    </row>
    <row r="27" spans="1:4" s="12" customFormat="1" ht="21" customHeight="1" x14ac:dyDescent="0.25">
      <c r="A27" s="1"/>
      <c r="B27" s="1"/>
      <c r="C27" s="1"/>
      <c r="D27" s="14"/>
    </row>
    <row r="28" spans="1:4" s="12" customFormat="1" ht="21" customHeight="1" x14ac:dyDescent="0.25">
      <c r="A28" s="17" t="s">
        <v>20</v>
      </c>
      <c r="B28" s="18"/>
      <c r="C28" s="19"/>
      <c r="D28" s="1"/>
    </row>
    <row r="29" spans="1:4" s="22" customFormat="1" ht="19.5" customHeight="1" x14ac:dyDescent="0.25">
      <c r="A29" s="20"/>
      <c r="B29" s="2" t="s">
        <v>229</v>
      </c>
      <c r="C29" s="21"/>
      <c r="D29" s="1"/>
    </row>
    <row r="30" spans="1:4" s="22" customFormat="1" ht="19.5" customHeight="1" x14ac:dyDescent="0.25">
      <c r="A30" s="23"/>
      <c r="B30" s="31"/>
      <c r="C30" s="24"/>
      <c r="D30" s="1"/>
    </row>
    <row r="31" spans="1:4" s="22" customFormat="1" ht="19.5" customHeight="1" x14ac:dyDescent="0.25">
      <c r="A31" s="23"/>
      <c r="B31" s="2"/>
      <c r="C31" s="25"/>
      <c r="D31" s="14"/>
    </row>
    <row r="32" spans="1:4" s="22" customFormat="1" ht="19.5" customHeight="1" x14ac:dyDescent="0.25">
      <c r="A32" s="26"/>
      <c r="B32" s="27"/>
      <c r="C32" s="21"/>
      <c r="D32" s="14"/>
    </row>
    <row r="33" spans="1:4" s="22" customFormat="1" ht="19.5" customHeight="1" x14ac:dyDescent="0.25">
      <c r="A33" s="28"/>
      <c r="B33" s="30"/>
      <c r="C33" s="29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35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</sheetData>
  <mergeCells count="5">
    <mergeCell ref="A1:C1"/>
    <mergeCell ref="A2:D2"/>
    <mergeCell ref="A3:C3"/>
    <mergeCell ref="B10:C10"/>
    <mergeCell ref="A23:D23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36" max="3" man="1"/>
    <brk id="45" max="3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1">
    <tabColor rgb="FFFFFF00"/>
  </sheetPr>
  <dimension ref="A1:D47"/>
  <sheetViews>
    <sheetView view="pageBreakPreview" zoomScale="80" zoomScaleNormal="80" zoomScaleSheetLayoutView="8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+B33</f>
        <v>PEDIDO 28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45265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4374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157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5">
        <v>10</v>
      </c>
      <c r="B17" s="34" t="s">
        <v>328</v>
      </c>
      <c r="C17" s="32">
        <v>2390</v>
      </c>
      <c r="D17" s="32">
        <f t="shared" ref="D17:D23" si="0">+C17*A17</f>
        <v>23900</v>
      </c>
    </row>
    <row r="18" spans="1:4" s="12" customFormat="1" ht="36" x14ac:dyDescent="0.2">
      <c r="A18" s="35">
        <v>2</v>
      </c>
      <c r="B18" s="34" t="s">
        <v>302</v>
      </c>
      <c r="C18" s="32">
        <v>14595.5454545455</v>
      </c>
      <c r="D18" s="32">
        <f t="shared" si="0"/>
        <v>29191.090909090999</v>
      </c>
    </row>
    <row r="19" spans="1:4" s="12" customFormat="1" x14ac:dyDescent="0.2">
      <c r="A19" s="35">
        <v>3</v>
      </c>
      <c r="B19" s="34" t="s">
        <v>35</v>
      </c>
      <c r="C19" s="32">
        <v>2731.8</v>
      </c>
      <c r="D19" s="32">
        <f t="shared" si="0"/>
        <v>8195.4000000000015</v>
      </c>
    </row>
    <row r="20" spans="1:4" s="12" customFormat="1" x14ac:dyDescent="0.2">
      <c r="A20" s="35">
        <v>3</v>
      </c>
      <c r="B20" s="34" t="s">
        <v>228</v>
      </c>
      <c r="C20" s="32">
        <v>2595</v>
      </c>
      <c r="D20" s="32">
        <f t="shared" si="0"/>
        <v>7785</v>
      </c>
    </row>
    <row r="21" spans="1:4" s="12" customFormat="1" x14ac:dyDescent="0.2">
      <c r="A21" s="35">
        <v>10</v>
      </c>
      <c r="B21" s="34" t="s">
        <v>81</v>
      </c>
      <c r="C21" s="32">
        <v>3365</v>
      </c>
      <c r="D21" s="32">
        <f t="shared" si="0"/>
        <v>33650</v>
      </c>
    </row>
    <row r="22" spans="1:4" s="12" customFormat="1" ht="36" x14ac:dyDescent="0.2">
      <c r="A22" s="35">
        <v>2</v>
      </c>
      <c r="B22" s="34" t="s">
        <v>234</v>
      </c>
      <c r="C22" s="32">
        <v>8791.1538461538494</v>
      </c>
      <c r="D22" s="32">
        <f t="shared" si="0"/>
        <v>17582.307692307699</v>
      </c>
    </row>
    <row r="23" spans="1:4" s="12" customFormat="1" ht="20.100000000000001" customHeight="1" x14ac:dyDescent="0.2">
      <c r="A23" s="35"/>
      <c r="B23" s="34"/>
      <c r="C23" s="32"/>
      <c r="D23" s="32">
        <f t="shared" si="0"/>
        <v>0</v>
      </c>
    </row>
    <row r="24" spans="1:4" s="12" customFormat="1" ht="21" customHeight="1" x14ac:dyDescent="0.25">
      <c r="A24" s="1"/>
      <c r="B24" s="1"/>
      <c r="C24" s="1"/>
      <c r="D24" s="13">
        <f>SUM(D17:D23)</f>
        <v>120303.7986013987</v>
      </c>
    </row>
    <row r="25" spans="1:4" s="12" customFormat="1" ht="21" customHeight="1" x14ac:dyDescent="0.25">
      <c r="A25" s="1"/>
      <c r="B25" s="14"/>
      <c r="C25" s="1"/>
      <c r="D25" s="13"/>
    </row>
    <row r="26" spans="1:4" s="12" customFormat="1" ht="21" customHeight="1" x14ac:dyDescent="0.25">
      <c r="A26" s="1"/>
      <c r="B26" s="1"/>
      <c r="C26" s="15"/>
      <c r="D26" s="13">
        <f>+D24+D25</f>
        <v>120303.7986013987</v>
      </c>
    </row>
    <row r="27" spans="1:4" s="12" customFormat="1" ht="21" customHeight="1" x14ac:dyDescent="0.25">
      <c r="A27" s="42" t="s">
        <v>16</v>
      </c>
      <c r="B27" s="42"/>
      <c r="C27" s="42"/>
      <c r="D27" s="42"/>
    </row>
    <row r="28" spans="1:4" s="12" customFormat="1" ht="21" customHeight="1" x14ac:dyDescent="0.2">
      <c r="D28" s="16"/>
    </row>
    <row r="29" spans="1:4" s="12" customFormat="1" ht="21" customHeight="1" x14ac:dyDescent="0.2">
      <c r="A29" s="12" t="s">
        <v>17</v>
      </c>
      <c r="B29" s="12" t="s">
        <v>18</v>
      </c>
      <c r="C29" s="12" t="s">
        <v>19</v>
      </c>
    </row>
    <row r="30" spans="1:4" s="12" customFormat="1" ht="21" customHeight="1" x14ac:dyDescent="0.25">
      <c r="A30" s="1"/>
      <c r="B30" s="1"/>
      <c r="C30" s="1"/>
      <c r="D30" s="1"/>
    </row>
    <row r="31" spans="1:4" s="12" customFormat="1" ht="21" customHeight="1" x14ac:dyDescent="0.25">
      <c r="A31" s="1"/>
      <c r="B31" s="1"/>
      <c r="C31" s="1"/>
      <c r="D31" s="14"/>
    </row>
    <row r="32" spans="1:4" s="12" customFormat="1" ht="21" customHeight="1" x14ac:dyDescent="0.25">
      <c r="A32" s="17" t="s">
        <v>20</v>
      </c>
      <c r="B32" s="18"/>
      <c r="C32" s="19"/>
      <c r="D32" s="1"/>
    </row>
    <row r="33" spans="1:4" s="22" customFormat="1" ht="19.5" customHeight="1" x14ac:dyDescent="0.25">
      <c r="A33" s="20"/>
      <c r="B33" s="2" t="s">
        <v>221</v>
      </c>
      <c r="C33" s="21"/>
      <c r="D33" s="1"/>
    </row>
    <row r="34" spans="1:4" s="22" customFormat="1" ht="19.5" customHeight="1" x14ac:dyDescent="0.25">
      <c r="A34" s="23"/>
      <c r="B34" s="31"/>
      <c r="C34" s="24"/>
      <c r="D34" s="1"/>
    </row>
    <row r="35" spans="1:4" s="22" customFormat="1" ht="19.5" customHeight="1" x14ac:dyDescent="0.25">
      <c r="A35" s="23"/>
      <c r="B35" s="2"/>
      <c r="C35" s="25"/>
      <c r="D35" s="14"/>
    </row>
    <row r="36" spans="1:4" s="22" customFormat="1" ht="19.5" customHeight="1" x14ac:dyDescent="0.25">
      <c r="A36" s="26"/>
      <c r="B36" s="27"/>
      <c r="C36" s="21"/>
      <c r="D36" s="14"/>
    </row>
    <row r="37" spans="1:4" s="22" customFormat="1" ht="19.5" customHeight="1" x14ac:dyDescent="0.25">
      <c r="A37" s="28"/>
      <c r="B37" s="30"/>
      <c r="C37" s="29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35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</sheetData>
  <mergeCells count="5">
    <mergeCell ref="A1:C1"/>
    <mergeCell ref="A2:D2"/>
    <mergeCell ref="A3:C3"/>
    <mergeCell ref="B10:C10"/>
    <mergeCell ref="A27:D27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4" orientation="portrait" horizontalDpi="4294967294" verticalDpi="4294967294" copies="2" r:id="rId1"/>
  <headerFooter alignWithMargins="0"/>
  <rowBreaks count="2" manualBreakCount="2">
    <brk id="40" max="3" man="1"/>
    <brk id="49" max="3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2">
    <tabColor rgb="FF92D050"/>
  </sheetPr>
  <dimension ref="A1:D44"/>
  <sheetViews>
    <sheetView view="pageBreakPreview" topLeftCell="A18" zoomScale="80" zoomScaleNormal="80" zoomScaleSheetLayoutView="80" zoomScalePageLayoutView="70" workbookViewId="0">
      <selection sqref="A1:C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+B30</f>
        <v>PEDIDO 32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45278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4441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341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3">
        <v>20</v>
      </c>
      <c r="B17" s="34" t="s">
        <v>343</v>
      </c>
      <c r="C17" s="32">
        <v>2525</v>
      </c>
      <c r="D17" s="32">
        <f>+C17*A17</f>
        <v>50500</v>
      </c>
    </row>
    <row r="18" spans="1:4" s="12" customFormat="1" ht="20.100000000000001" customHeight="1" x14ac:dyDescent="0.2">
      <c r="A18" s="35">
        <v>12</v>
      </c>
      <c r="B18" s="34" t="s">
        <v>344</v>
      </c>
      <c r="C18" s="32">
        <v>4068</v>
      </c>
      <c r="D18" s="32">
        <f>+C18*A18</f>
        <v>48816</v>
      </c>
    </row>
    <row r="19" spans="1:4" s="12" customFormat="1" ht="20.100000000000001" customHeight="1" x14ac:dyDescent="0.2">
      <c r="A19" s="35">
        <v>20</v>
      </c>
      <c r="B19" s="34" t="s">
        <v>345</v>
      </c>
      <c r="C19" s="32">
        <v>3782</v>
      </c>
      <c r="D19" s="32">
        <f>+C19*A19</f>
        <v>75640</v>
      </c>
    </row>
    <row r="20" spans="1:4" s="12" customFormat="1" ht="20.100000000000001" customHeight="1" x14ac:dyDescent="0.2">
      <c r="A20" s="35"/>
      <c r="B20" s="34"/>
      <c r="C20" s="32"/>
      <c r="D20" s="32">
        <f>+C20*A20</f>
        <v>0</v>
      </c>
    </row>
    <row r="21" spans="1:4" s="12" customFormat="1" ht="21" customHeight="1" x14ac:dyDescent="0.25">
      <c r="A21" s="1"/>
      <c r="B21" s="1"/>
      <c r="C21" s="1"/>
      <c r="D21" s="13">
        <f>SUM(D17:D20)</f>
        <v>174956</v>
      </c>
    </row>
    <row r="22" spans="1:4" s="12" customFormat="1" ht="21" customHeight="1" x14ac:dyDescent="0.25">
      <c r="A22" s="1"/>
      <c r="B22" s="14"/>
      <c r="C22" s="1"/>
      <c r="D22" s="13"/>
    </row>
    <row r="23" spans="1:4" s="12" customFormat="1" ht="21" customHeight="1" x14ac:dyDescent="0.25">
      <c r="A23" s="1"/>
      <c r="B23" s="1"/>
      <c r="C23" s="15"/>
      <c r="D23" s="13">
        <f>+D21+D22</f>
        <v>174956</v>
      </c>
    </row>
    <row r="24" spans="1:4" s="12" customFormat="1" ht="21" customHeight="1" x14ac:dyDescent="0.25">
      <c r="A24" s="42" t="s">
        <v>16</v>
      </c>
      <c r="B24" s="42"/>
      <c r="C24" s="42"/>
      <c r="D24" s="42"/>
    </row>
    <row r="25" spans="1:4" s="12" customFormat="1" ht="21" customHeight="1" x14ac:dyDescent="0.2">
      <c r="D25" s="16"/>
    </row>
    <row r="26" spans="1:4" s="12" customFormat="1" ht="21" customHeight="1" x14ac:dyDescent="0.2">
      <c r="A26" s="12" t="s">
        <v>17</v>
      </c>
      <c r="B26" s="12" t="s">
        <v>18</v>
      </c>
      <c r="C26" s="12" t="s">
        <v>19</v>
      </c>
    </row>
    <row r="27" spans="1:4" s="12" customFormat="1" ht="21" customHeight="1" x14ac:dyDescent="0.25">
      <c r="A27" s="1"/>
      <c r="B27" s="1"/>
      <c r="C27" s="1"/>
      <c r="D27" s="1"/>
    </row>
    <row r="28" spans="1:4" s="12" customFormat="1" ht="21" customHeight="1" x14ac:dyDescent="0.25">
      <c r="A28" s="1"/>
      <c r="B28" s="1"/>
      <c r="C28" s="1"/>
      <c r="D28" s="14"/>
    </row>
    <row r="29" spans="1:4" s="12" customFormat="1" ht="21" customHeight="1" x14ac:dyDescent="0.25">
      <c r="A29" s="17" t="s">
        <v>20</v>
      </c>
      <c r="B29" s="18"/>
      <c r="C29" s="19"/>
      <c r="D29" s="1"/>
    </row>
    <row r="30" spans="1:4" s="22" customFormat="1" ht="19.5" customHeight="1" x14ac:dyDescent="0.25">
      <c r="A30" s="20"/>
      <c r="B30" s="2" t="s">
        <v>342</v>
      </c>
      <c r="C30" s="21"/>
      <c r="D30" s="1"/>
    </row>
    <row r="31" spans="1:4" s="22" customFormat="1" ht="19.5" customHeight="1" x14ac:dyDescent="0.25">
      <c r="A31" s="23"/>
      <c r="B31" s="31"/>
      <c r="C31" s="24"/>
      <c r="D31" s="1"/>
    </row>
    <row r="32" spans="1:4" s="22" customFormat="1" ht="19.5" customHeight="1" x14ac:dyDescent="0.25">
      <c r="A32" s="23"/>
      <c r="B32" s="2"/>
      <c r="C32" s="25"/>
      <c r="D32" s="14"/>
    </row>
    <row r="33" spans="1:4" s="22" customFormat="1" ht="19.5" customHeight="1" x14ac:dyDescent="0.25">
      <c r="A33" s="26"/>
      <c r="B33" s="27"/>
      <c r="C33" s="21"/>
      <c r="D33" s="14"/>
    </row>
    <row r="34" spans="1:4" s="22" customFormat="1" ht="19.5" customHeight="1" x14ac:dyDescent="0.25">
      <c r="A34" s="28"/>
      <c r="B34" s="30"/>
      <c r="C34" s="29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35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</sheetData>
  <mergeCells count="5">
    <mergeCell ref="A1:C1"/>
    <mergeCell ref="A2:D2"/>
    <mergeCell ref="A3:C3"/>
    <mergeCell ref="B10:C10"/>
    <mergeCell ref="A24:D2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7" max="3" man="1"/>
    <brk id="46" max="3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3">
    <tabColor rgb="FF92D050"/>
  </sheetPr>
  <dimension ref="A1:D51"/>
  <sheetViews>
    <sheetView view="pageBreakPreview" topLeftCell="A2" zoomScale="80" zoomScaleNormal="80" zoomScaleSheetLayoutView="80" zoomScalePageLayoutView="70" workbookViewId="0">
      <selection sqref="A1:C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+B37</f>
        <v>PEDIDO 33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45278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4442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107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3">
        <v>12</v>
      </c>
      <c r="B17" s="34" t="s">
        <v>244</v>
      </c>
      <c r="C17" s="32">
        <v>3373.3461538461502</v>
      </c>
      <c r="D17" s="32">
        <f t="shared" ref="D17:D22" si="0">+C17*A17</f>
        <v>40480.1538461538</v>
      </c>
    </row>
    <row r="18" spans="1:4" s="12" customFormat="1" ht="20.100000000000001" customHeight="1" x14ac:dyDescent="0.2">
      <c r="A18" s="35">
        <v>12</v>
      </c>
      <c r="B18" s="34" t="s">
        <v>246</v>
      </c>
      <c r="C18" s="32">
        <v>2584.8000000000002</v>
      </c>
      <c r="D18" s="32">
        <f t="shared" si="0"/>
        <v>31017.600000000002</v>
      </c>
    </row>
    <row r="19" spans="1:4" s="12" customFormat="1" ht="20.100000000000001" customHeight="1" x14ac:dyDescent="0.2">
      <c r="A19" s="35">
        <v>10</v>
      </c>
      <c r="B19" s="34" t="s">
        <v>337</v>
      </c>
      <c r="C19" s="32">
        <v>2750</v>
      </c>
      <c r="D19" s="32">
        <f t="shared" si="0"/>
        <v>27500</v>
      </c>
    </row>
    <row r="20" spans="1:4" s="12" customFormat="1" x14ac:dyDescent="0.2">
      <c r="A20" s="33">
        <v>10</v>
      </c>
      <c r="B20" s="34" t="s">
        <v>96</v>
      </c>
      <c r="C20" s="32">
        <v>2750</v>
      </c>
      <c r="D20" s="32">
        <f t="shared" si="0"/>
        <v>27500</v>
      </c>
    </row>
    <row r="21" spans="1:4" s="12" customFormat="1" ht="20.100000000000001" customHeight="1" x14ac:dyDescent="0.2">
      <c r="A21" s="35">
        <v>10</v>
      </c>
      <c r="B21" s="34" t="s">
        <v>346</v>
      </c>
      <c r="C21" s="32">
        <v>3797.6923076923099</v>
      </c>
      <c r="D21" s="32">
        <f t="shared" si="0"/>
        <v>37976.9230769231</v>
      </c>
    </row>
    <row r="22" spans="1:4" s="12" customFormat="1" ht="20.100000000000001" customHeight="1" x14ac:dyDescent="0.2">
      <c r="A22" s="35">
        <v>10</v>
      </c>
      <c r="B22" s="34" t="s">
        <v>196</v>
      </c>
      <c r="C22" s="32">
        <v>3397.7777777777801</v>
      </c>
      <c r="D22" s="32">
        <f t="shared" si="0"/>
        <v>33977.777777777803</v>
      </c>
    </row>
    <row r="23" spans="1:4" s="12" customFormat="1" x14ac:dyDescent="0.2">
      <c r="A23" s="33">
        <v>6</v>
      </c>
      <c r="B23" s="34" t="s">
        <v>140</v>
      </c>
      <c r="C23" s="32">
        <v>5111</v>
      </c>
      <c r="D23" s="32">
        <f>+C23*A23</f>
        <v>30666</v>
      </c>
    </row>
    <row r="24" spans="1:4" s="12" customFormat="1" ht="20.100000000000001" customHeight="1" x14ac:dyDescent="0.2">
      <c r="A24" s="35">
        <v>6</v>
      </c>
      <c r="B24" s="34" t="s">
        <v>92</v>
      </c>
      <c r="C24" s="32">
        <v>6528.5714285714303</v>
      </c>
      <c r="D24" s="32">
        <f>+C24*A24</f>
        <v>39171.42857142858</v>
      </c>
    </row>
    <row r="25" spans="1:4" s="12" customFormat="1" ht="20.100000000000001" customHeight="1" x14ac:dyDescent="0.2">
      <c r="A25" s="35">
        <v>30</v>
      </c>
      <c r="B25" s="34" t="s">
        <v>114</v>
      </c>
      <c r="C25" s="32">
        <v>845.33333333333303</v>
      </c>
      <c r="D25" s="32">
        <f>+C25*A25</f>
        <v>25359.999999999993</v>
      </c>
    </row>
    <row r="26" spans="1:4" s="12" customFormat="1" x14ac:dyDescent="0.2">
      <c r="A26" s="33">
        <v>30</v>
      </c>
      <c r="B26" s="34" t="s">
        <v>347</v>
      </c>
      <c r="C26" s="32">
        <v>795</v>
      </c>
      <c r="D26" s="32">
        <f>+C26*A26</f>
        <v>23850</v>
      </c>
    </row>
    <row r="27" spans="1:4" s="12" customFormat="1" ht="20.100000000000001" customHeight="1" x14ac:dyDescent="0.2">
      <c r="A27" s="35"/>
      <c r="B27" s="34"/>
      <c r="C27" s="32"/>
      <c r="D27" s="32">
        <f>+C27*A27</f>
        <v>0</v>
      </c>
    </row>
    <row r="28" spans="1:4" s="12" customFormat="1" ht="21" customHeight="1" x14ac:dyDescent="0.25">
      <c r="A28" s="1"/>
      <c r="B28" s="1"/>
      <c r="C28" s="1"/>
      <c r="D28" s="13">
        <f>SUM(D17:D27)</f>
        <v>317499.8832722833</v>
      </c>
    </row>
    <row r="29" spans="1:4" s="12" customFormat="1" ht="21" customHeight="1" x14ac:dyDescent="0.25">
      <c r="A29" s="1"/>
      <c r="B29" s="14"/>
      <c r="C29" s="1"/>
      <c r="D29" s="13"/>
    </row>
    <row r="30" spans="1:4" s="12" customFormat="1" ht="21" customHeight="1" x14ac:dyDescent="0.25">
      <c r="A30" s="1"/>
      <c r="B30" s="1"/>
      <c r="C30" s="15"/>
      <c r="D30" s="13">
        <f>+D28+D29</f>
        <v>317499.8832722833</v>
      </c>
    </row>
    <row r="31" spans="1:4" s="12" customFormat="1" ht="21" customHeight="1" x14ac:dyDescent="0.25">
      <c r="A31" s="42" t="s">
        <v>16</v>
      </c>
      <c r="B31" s="42"/>
      <c r="C31" s="42"/>
      <c r="D31" s="42"/>
    </row>
    <row r="32" spans="1:4" s="12" customFormat="1" ht="21" customHeight="1" x14ac:dyDescent="0.2">
      <c r="D32" s="16"/>
    </row>
    <row r="33" spans="1:4" s="12" customFormat="1" ht="21" customHeight="1" x14ac:dyDescent="0.2">
      <c r="A33" s="12" t="s">
        <v>17</v>
      </c>
      <c r="B33" s="12" t="s">
        <v>18</v>
      </c>
      <c r="C33" s="12" t="s">
        <v>19</v>
      </c>
    </row>
    <row r="34" spans="1:4" s="12" customFormat="1" ht="21" customHeight="1" x14ac:dyDescent="0.25">
      <c r="A34" s="1"/>
      <c r="B34" s="1"/>
      <c r="C34" s="1"/>
      <c r="D34" s="1"/>
    </row>
    <row r="35" spans="1:4" s="12" customFormat="1" ht="21" customHeight="1" x14ac:dyDescent="0.25">
      <c r="A35" s="1"/>
      <c r="B35" s="1"/>
      <c r="C35" s="1"/>
      <c r="D35" s="14"/>
    </row>
    <row r="36" spans="1:4" s="12" customFormat="1" ht="21" customHeight="1" x14ac:dyDescent="0.25">
      <c r="A36" s="17" t="s">
        <v>20</v>
      </c>
      <c r="B36" s="18"/>
      <c r="C36" s="19"/>
      <c r="D36" s="1"/>
    </row>
    <row r="37" spans="1:4" s="22" customFormat="1" ht="19.5" customHeight="1" x14ac:dyDescent="0.25">
      <c r="A37" s="20"/>
      <c r="B37" s="2" t="s">
        <v>256</v>
      </c>
      <c r="C37" s="21"/>
      <c r="D37" s="1"/>
    </row>
    <row r="38" spans="1:4" s="22" customFormat="1" ht="19.5" customHeight="1" x14ac:dyDescent="0.25">
      <c r="A38" s="23"/>
      <c r="B38" s="31"/>
      <c r="C38" s="24"/>
      <c r="D38" s="1"/>
    </row>
    <row r="39" spans="1:4" s="22" customFormat="1" ht="19.5" customHeight="1" x14ac:dyDescent="0.25">
      <c r="A39" s="23"/>
      <c r="B39" s="2"/>
      <c r="C39" s="25"/>
      <c r="D39" s="14"/>
    </row>
    <row r="40" spans="1:4" s="22" customFormat="1" ht="19.5" customHeight="1" x14ac:dyDescent="0.25">
      <c r="A40" s="26"/>
      <c r="B40" s="27"/>
      <c r="C40" s="21"/>
      <c r="D40" s="14"/>
    </row>
    <row r="41" spans="1:4" s="22" customFormat="1" ht="19.5" customHeight="1" x14ac:dyDescent="0.25">
      <c r="A41" s="28"/>
      <c r="B41" s="30"/>
      <c r="C41" s="29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35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</sheetData>
  <mergeCells count="5">
    <mergeCell ref="A1:C1"/>
    <mergeCell ref="A2:D2"/>
    <mergeCell ref="A3:C3"/>
    <mergeCell ref="B10:C10"/>
    <mergeCell ref="A31:D31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4" max="3" man="1"/>
    <brk id="53" max="3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44">
    <tabColor rgb="FF92D050"/>
  </sheetPr>
  <dimension ref="A1:D45"/>
  <sheetViews>
    <sheetView view="pageBreakPreview" zoomScale="80" zoomScaleNormal="80" zoomScaleSheetLayoutView="80" zoomScalePageLayoutView="70" workbookViewId="0">
      <selection sqref="A1:C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34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45278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4443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348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349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36" x14ac:dyDescent="0.2">
      <c r="A17" s="33">
        <v>3</v>
      </c>
      <c r="B17" s="34" t="s">
        <v>47</v>
      </c>
      <c r="C17" s="32">
        <v>13900</v>
      </c>
      <c r="D17" s="32">
        <f>+C17*A17</f>
        <v>41700</v>
      </c>
    </row>
    <row r="18" spans="1:4" s="12" customFormat="1" ht="20.100000000000001" customHeight="1" x14ac:dyDescent="0.2">
      <c r="A18" s="35">
        <v>3</v>
      </c>
      <c r="B18" s="34" t="s">
        <v>350</v>
      </c>
      <c r="C18" s="32">
        <v>29000</v>
      </c>
      <c r="D18" s="32">
        <f>+C18*A18</f>
        <v>87000</v>
      </c>
    </row>
    <row r="19" spans="1:4" s="12" customFormat="1" ht="20.100000000000001" customHeight="1" x14ac:dyDescent="0.2">
      <c r="A19" s="35">
        <v>1</v>
      </c>
      <c r="B19" s="34" t="s">
        <v>351</v>
      </c>
      <c r="C19" s="32">
        <v>195000</v>
      </c>
      <c r="D19" s="32">
        <f>+C19*A19</f>
        <v>195000</v>
      </c>
    </row>
    <row r="20" spans="1:4" s="12" customFormat="1" x14ac:dyDescent="0.2">
      <c r="A20" s="33">
        <v>1</v>
      </c>
      <c r="B20" s="34" t="s">
        <v>352</v>
      </c>
      <c r="C20" s="32">
        <v>159000</v>
      </c>
      <c r="D20" s="32">
        <f>+C20*A20</f>
        <v>159000</v>
      </c>
    </row>
    <row r="21" spans="1:4" s="12" customFormat="1" ht="20.100000000000001" customHeight="1" x14ac:dyDescent="0.2">
      <c r="A21" s="35"/>
      <c r="B21" s="34"/>
      <c r="C21" s="32"/>
      <c r="D21" s="32">
        <f>+C21*A21</f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482700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482700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264</v>
      </c>
      <c r="C31" s="21"/>
      <c r="D31" s="1"/>
    </row>
    <row r="32" spans="1:4" s="22" customFormat="1" ht="19.5" customHeight="1" x14ac:dyDescent="0.25">
      <c r="A32" s="23"/>
      <c r="B32" s="31"/>
      <c r="C32" s="24"/>
      <c r="D32" s="1"/>
    </row>
    <row r="33" spans="1:4" s="22" customFormat="1" ht="19.5" customHeight="1" x14ac:dyDescent="0.25">
      <c r="A33" s="23"/>
      <c r="B33" s="2"/>
      <c r="C33" s="25"/>
      <c r="D33" s="14"/>
    </row>
    <row r="34" spans="1:4" s="22" customFormat="1" ht="19.5" customHeight="1" x14ac:dyDescent="0.25">
      <c r="A34" s="26"/>
      <c r="B34" s="27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5">
    <mergeCell ref="A1:C1"/>
    <mergeCell ref="A2:D2"/>
    <mergeCell ref="A3:C3"/>
    <mergeCell ref="B10:C10"/>
    <mergeCell ref="A25:D2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8" max="3" man="1"/>
    <brk id="47" max="3" man="1"/>
  </rowBreak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5">
    <tabColor rgb="FF92D050"/>
  </sheetPr>
  <dimension ref="A1:D70"/>
  <sheetViews>
    <sheetView view="pageBreakPreview" topLeftCell="A15" zoomScale="80" zoomScaleNormal="80" zoomScaleSheetLayoutView="80" zoomScalePageLayoutView="70" workbookViewId="0">
      <selection sqref="A1:C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+B56</f>
        <v>PEDIDO 35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45278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4444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127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353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3">
        <v>5</v>
      </c>
      <c r="B17" s="34" t="s">
        <v>121</v>
      </c>
      <c r="C17" s="32">
        <v>3593.6666666666702</v>
      </c>
      <c r="D17" s="32">
        <f t="shared" ref="D17:D32" si="0">+C17*A17</f>
        <v>17968.33333333335</v>
      </c>
    </row>
    <row r="18" spans="1:4" s="12" customFormat="1" ht="20.100000000000001" customHeight="1" x14ac:dyDescent="0.2">
      <c r="A18" s="35">
        <v>100</v>
      </c>
      <c r="B18" s="34" t="s">
        <v>331</v>
      </c>
      <c r="C18" s="32">
        <v>193.875</v>
      </c>
      <c r="D18" s="32">
        <f t="shared" si="0"/>
        <v>19387.5</v>
      </c>
    </row>
    <row r="19" spans="1:4" s="12" customFormat="1" ht="20.100000000000001" customHeight="1" x14ac:dyDescent="0.2">
      <c r="A19" s="35">
        <v>3</v>
      </c>
      <c r="B19" s="34" t="s">
        <v>329</v>
      </c>
      <c r="C19" s="32">
        <v>3265.6896551724139</v>
      </c>
      <c r="D19" s="32">
        <f t="shared" si="0"/>
        <v>9797.0689655172428</v>
      </c>
    </row>
    <row r="20" spans="1:4" s="12" customFormat="1" x14ac:dyDescent="0.2">
      <c r="A20" s="33">
        <v>3</v>
      </c>
      <c r="B20" s="34" t="s">
        <v>330</v>
      </c>
      <c r="C20" s="32">
        <v>2525.53201850499</v>
      </c>
      <c r="D20" s="32">
        <f t="shared" si="0"/>
        <v>7576.5960555149704</v>
      </c>
    </row>
    <row r="21" spans="1:4" s="12" customFormat="1" x14ac:dyDescent="0.2">
      <c r="A21" s="33">
        <v>5</v>
      </c>
      <c r="B21" s="34" t="s">
        <v>354</v>
      </c>
      <c r="C21" s="32">
        <v>4795.27027027027</v>
      </c>
      <c r="D21" s="32">
        <f t="shared" si="0"/>
        <v>23976.35135135135</v>
      </c>
    </row>
    <row r="22" spans="1:4" s="12" customFormat="1" ht="20.100000000000001" customHeight="1" x14ac:dyDescent="0.2">
      <c r="A22" s="35">
        <v>3</v>
      </c>
      <c r="B22" s="34" t="s">
        <v>355</v>
      </c>
      <c r="C22" s="32">
        <v>2929.1666666666665</v>
      </c>
      <c r="D22" s="32">
        <f t="shared" si="0"/>
        <v>8787.5</v>
      </c>
    </row>
    <row r="23" spans="1:4" s="12" customFormat="1" ht="20.100000000000001" customHeight="1" x14ac:dyDescent="0.2">
      <c r="A23" s="35">
        <v>3</v>
      </c>
      <c r="B23" s="34" t="s">
        <v>334</v>
      </c>
      <c r="C23" s="32">
        <v>3995</v>
      </c>
      <c r="D23" s="32">
        <f t="shared" si="0"/>
        <v>11985</v>
      </c>
    </row>
    <row r="24" spans="1:4" s="12" customFormat="1" x14ac:dyDescent="0.2">
      <c r="A24" s="33">
        <v>5</v>
      </c>
      <c r="B24" s="34" t="s">
        <v>336</v>
      </c>
      <c r="C24" s="32">
        <v>7495</v>
      </c>
      <c r="D24" s="32">
        <f t="shared" si="0"/>
        <v>37475</v>
      </c>
    </row>
    <row r="25" spans="1:4" s="12" customFormat="1" x14ac:dyDescent="0.2">
      <c r="A25" s="33">
        <v>3</v>
      </c>
      <c r="B25" s="34" t="s">
        <v>356</v>
      </c>
      <c r="C25" s="32">
        <v>2933.3333333333298</v>
      </c>
      <c r="D25" s="32">
        <f t="shared" si="0"/>
        <v>8799.9999999999891</v>
      </c>
    </row>
    <row r="26" spans="1:4" s="12" customFormat="1" ht="20.100000000000001" customHeight="1" x14ac:dyDescent="0.2">
      <c r="A26" s="35">
        <v>2</v>
      </c>
      <c r="B26" s="34" t="s">
        <v>357</v>
      </c>
      <c r="C26" s="32">
        <v>1976.4705882352941</v>
      </c>
      <c r="D26" s="32">
        <f t="shared" si="0"/>
        <v>3952.9411764705883</v>
      </c>
    </row>
    <row r="27" spans="1:4" s="12" customFormat="1" ht="20.100000000000001" customHeight="1" x14ac:dyDescent="0.2">
      <c r="A27" s="35">
        <v>1</v>
      </c>
      <c r="B27" s="34" t="s">
        <v>266</v>
      </c>
      <c r="C27" s="32">
        <v>2508.3333333333298</v>
      </c>
      <c r="D27" s="32">
        <f t="shared" si="0"/>
        <v>2508.3333333333298</v>
      </c>
    </row>
    <row r="28" spans="1:4" s="12" customFormat="1" x14ac:dyDescent="0.2">
      <c r="A28" s="33">
        <v>2</v>
      </c>
      <c r="B28" s="34" t="s">
        <v>267</v>
      </c>
      <c r="C28" s="32">
        <v>8840</v>
      </c>
      <c r="D28" s="32">
        <f t="shared" si="0"/>
        <v>17680</v>
      </c>
    </row>
    <row r="29" spans="1:4" s="12" customFormat="1" x14ac:dyDescent="0.2">
      <c r="A29" s="33">
        <v>1</v>
      </c>
      <c r="B29" s="34" t="s">
        <v>339</v>
      </c>
      <c r="C29" s="32">
        <v>13505.8</v>
      </c>
      <c r="D29" s="32">
        <f t="shared" si="0"/>
        <v>13505.8</v>
      </c>
    </row>
    <row r="30" spans="1:4" s="12" customFormat="1" ht="20.100000000000001" customHeight="1" x14ac:dyDescent="0.2">
      <c r="A30" s="35">
        <v>1</v>
      </c>
      <c r="B30" s="34" t="s">
        <v>340</v>
      </c>
      <c r="C30" s="32">
        <v>13505.8</v>
      </c>
      <c r="D30" s="32">
        <f t="shared" si="0"/>
        <v>13505.8</v>
      </c>
    </row>
    <row r="31" spans="1:4" s="12" customFormat="1" ht="20.100000000000001" customHeight="1" x14ac:dyDescent="0.2">
      <c r="A31" s="35">
        <v>3</v>
      </c>
      <c r="B31" s="34" t="s">
        <v>332</v>
      </c>
      <c r="C31" s="32">
        <v>1487.5</v>
      </c>
      <c r="D31" s="32">
        <f t="shared" si="0"/>
        <v>4462.5</v>
      </c>
    </row>
    <row r="32" spans="1:4" s="12" customFormat="1" x14ac:dyDescent="0.2">
      <c r="A32" s="33">
        <v>2</v>
      </c>
      <c r="B32" s="34" t="s">
        <v>338</v>
      </c>
      <c r="C32" s="32">
        <v>9875</v>
      </c>
      <c r="D32" s="32">
        <f t="shared" si="0"/>
        <v>19750</v>
      </c>
    </row>
    <row r="33" spans="1:4" s="12" customFormat="1" x14ac:dyDescent="0.2">
      <c r="A33" s="33">
        <v>5</v>
      </c>
      <c r="B33" s="34" t="s">
        <v>130</v>
      </c>
      <c r="C33" s="32">
        <v>6386.9791666666697</v>
      </c>
      <c r="D33" s="32">
        <f t="shared" ref="D33:D45" si="1">+C33*A33</f>
        <v>31934.89583333335</v>
      </c>
    </row>
    <row r="34" spans="1:4" s="12" customFormat="1" ht="20.100000000000001" customHeight="1" x14ac:dyDescent="0.2">
      <c r="A34" s="35">
        <v>10</v>
      </c>
      <c r="B34" s="34" t="s">
        <v>271</v>
      </c>
      <c r="C34" s="32">
        <v>6786.9791666666697</v>
      </c>
      <c r="D34" s="32">
        <f t="shared" si="1"/>
        <v>67869.791666666701</v>
      </c>
    </row>
    <row r="35" spans="1:4" s="12" customFormat="1" ht="20.100000000000001" customHeight="1" x14ac:dyDescent="0.2">
      <c r="A35" s="35">
        <v>1</v>
      </c>
      <c r="B35" s="34" t="s">
        <v>335</v>
      </c>
      <c r="C35" s="32">
        <v>3371</v>
      </c>
      <c r="D35" s="32">
        <f t="shared" si="1"/>
        <v>3371</v>
      </c>
    </row>
    <row r="36" spans="1:4" s="12" customFormat="1" x14ac:dyDescent="0.2">
      <c r="A36" s="33">
        <v>1</v>
      </c>
      <c r="B36" s="34" t="s">
        <v>358</v>
      </c>
      <c r="C36" s="32">
        <v>10993</v>
      </c>
      <c r="D36" s="32">
        <f t="shared" si="1"/>
        <v>10993</v>
      </c>
    </row>
    <row r="37" spans="1:4" s="12" customFormat="1" x14ac:dyDescent="0.2">
      <c r="A37" s="33">
        <v>2</v>
      </c>
      <c r="B37" s="34" t="s">
        <v>92</v>
      </c>
      <c r="C37" s="32">
        <v>6528.5714285714303</v>
      </c>
      <c r="D37" s="32">
        <f t="shared" si="1"/>
        <v>13057.142857142861</v>
      </c>
    </row>
    <row r="38" spans="1:4" s="12" customFormat="1" ht="20.100000000000001" customHeight="1" x14ac:dyDescent="0.2">
      <c r="A38" s="35">
        <v>5</v>
      </c>
      <c r="B38" s="34" t="s">
        <v>161</v>
      </c>
      <c r="C38" s="32">
        <v>7935</v>
      </c>
      <c r="D38" s="32">
        <f t="shared" si="1"/>
        <v>39675</v>
      </c>
    </row>
    <row r="39" spans="1:4" s="12" customFormat="1" ht="20.100000000000001" customHeight="1" x14ac:dyDescent="0.2">
      <c r="A39" s="35">
        <v>5</v>
      </c>
      <c r="B39" s="34" t="s">
        <v>359</v>
      </c>
      <c r="C39" s="32">
        <v>11945</v>
      </c>
      <c r="D39" s="32">
        <f t="shared" si="1"/>
        <v>59725</v>
      </c>
    </row>
    <row r="40" spans="1:4" s="12" customFormat="1" x14ac:dyDescent="0.2">
      <c r="A40" s="33">
        <v>5</v>
      </c>
      <c r="B40" s="34" t="s">
        <v>162</v>
      </c>
      <c r="C40" s="32">
        <v>7935</v>
      </c>
      <c r="D40" s="32">
        <f t="shared" si="1"/>
        <v>39675</v>
      </c>
    </row>
    <row r="41" spans="1:4" s="12" customFormat="1" x14ac:dyDescent="0.2">
      <c r="A41" s="33">
        <v>5</v>
      </c>
      <c r="B41" s="34" t="s">
        <v>360</v>
      </c>
      <c r="C41" s="32">
        <v>11975</v>
      </c>
      <c r="D41" s="32">
        <f t="shared" si="1"/>
        <v>59875</v>
      </c>
    </row>
    <row r="42" spans="1:4" s="12" customFormat="1" ht="20.100000000000001" customHeight="1" x14ac:dyDescent="0.2">
      <c r="A42" s="35">
        <v>1</v>
      </c>
      <c r="B42" s="34" t="s">
        <v>361</v>
      </c>
      <c r="C42" s="32">
        <v>14969.5454545455</v>
      </c>
      <c r="D42" s="32">
        <f t="shared" si="1"/>
        <v>14969.5454545455</v>
      </c>
    </row>
    <row r="43" spans="1:4" s="12" customFormat="1" ht="20.100000000000001" customHeight="1" x14ac:dyDescent="0.2">
      <c r="A43" s="35">
        <v>2</v>
      </c>
      <c r="B43" s="34" t="s">
        <v>362</v>
      </c>
      <c r="C43" s="32">
        <v>7933.3333333333303</v>
      </c>
      <c r="D43" s="32">
        <f t="shared" si="1"/>
        <v>15866.666666666661</v>
      </c>
    </row>
    <row r="44" spans="1:4" s="12" customFormat="1" x14ac:dyDescent="0.2">
      <c r="A44" s="33">
        <v>100</v>
      </c>
      <c r="B44" s="34" t="s">
        <v>363</v>
      </c>
      <c r="C44" s="32">
        <v>123.333333333333</v>
      </c>
      <c r="D44" s="32">
        <f t="shared" si="1"/>
        <v>12333.333333333299</v>
      </c>
    </row>
    <row r="45" spans="1:4" s="12" customFormat="1" ht="36" x14ac:dyDescent="0.2">
      <c r="A45" s="33">
        <v>2</v>
      </c>
      <c r="B45" s="34" t="s">
        <v>364</v>
      </c>
      <c r="C45" s="32">
        <v>4246.1538461538457</v>
      </c>
      <c r="D45" s="32">
        <f t="shared" si="1"/>
        <v>8492.3076923076915</v>
      </c>
    </row>
    <row r="46" spans="1:4" s="12" customFormat="1" ht="20.100000000000001" customHeight="1" x14ac:dyDescent="0.2">
      <c r="A46" s="35"/>
      <c r="B46" s="34"/>
      <c r="C46" s="32"/>
      <c r="D46" s="32">
        <f>+C46*A46</f>
        <v>0</v>
      </c>
    </row>
    <row r="47" spans="1:4" s="12" customFormat="1" ht="21" customHeight="1" x14ac:dyDescent="0.25">
      <c r="A47" s="1"/>
      <c r="B47" s="1"/>
      <c r="C47" s="1"/>
      <c r="D47" s="13">
        <f>SUM(D17:D46)</f>
        <v>598956.40771951689</v>
      </c>
    </row>
    <row r="48" spans="1:4" s="12" customFormat="1" ht="21" customHeight="1" x14ac:dyDescent="0.25">
      <c r="A48" s="1"/>
      <c r="B48" s="14"/>
      <c r="C48" s="1"/>
      <c r="D48" s="13"/>
    </row>
    <row r="49" spans="1:4" s="12" customFormat="1" ht="21" customHeight="1" x14ac:dyDescent="0.25">
      <c r="A49" s="1"/>
      <c r="B49" s="1"/>
      <c r="C49" s="15"/>
      <c r="D49" s="13">
        <f>+D47+D48</f>
        <v>598956.40771951689</v>
      </c>
    </row>
    <row r="50" spans="1:4" s="12" customFormat="1" ht="21" customHeight="1" x14ac:dyDescent="0.25">
      <c r="A50" s="42" t="s">
        <v>16</v>
      </c>
      <c r="B50" s="42"/>
      <c r="C50" s="42"/>
      <c r="D50" s="42"/>
    </row>
    <row r="51" spans="1:4" s="12" customFormat="1" ht="21" customHeight="1" x14ac:dyDescent="0.2">
      <c r="D51" s="16"/>
    </row>
    <row r="52" spans="1:4" s="12" customFormat="1" ht="21" customHeight="1" x14ac:dyDescent="0.2">
      <c r="A52" s="12" t="s">
        <v>17</v>
      </c>
      <c r="B52" s="12" t="s">
        <v>18</v>
      </c>
      <c r="C52" s="12" t="s">
        <v>19</v>
      </c>
    </row>
    <row r="53" spans="1:4" s="12" customFormat="1" ht="21" customHeight="1" x14ac:dyDescent="0.25">
      <c r="A53" s="1"/>
      <c r="B53" s="1"/>
      <c r="C53" s="1"/>
      <c r="D53" s="1"/>
    </row>
    <row r="54" spans="1:4" s="12" customFormat="1" ht="21" customHeight="1" x14ac:dyDescent="0.25">
      <c r="A54" s="1"/>
      <c r="B54" s="1"/>
      <c r="C54" s="1"/>
      <c r="D54" s="14"/>
    </row>
    <row r="55" spans="1:4" s="12" customFormat="1" ht="21" customHeight="1" x14ac:dyDescent="0.25">
      <c r="A55" s="17" t="s">
        <v>20</v>
      </c>
      <c r="B55" s="18"/>
      <c r="C55" s="19"/>
      <c r="D55" s="1"/>
    </row>
    <row r="56" spans="1:4" s="22" customFormat="1" ht="19.5" customHeight="1" x14ac:dyDescent="0.25">
      <c r="A56" s="20"/>
      <c r="B56" s="2" t="s">
        <v>278</v>
      </c>
      <c r="C56" s="21"/>
      <c r="D56" s="1"/>
    </row>
    <row r="57" spans="1:4" s="22" customFormat="1" ht="19.5" customHeight="1" x14ac:dyDescent="0.25">
      <c r="A57" s="23"/>
      <c r="B57" s="31"/>
      <c r="C57" s="24"/>
      <c r="D57" s="1"/>
    </row>
    <row r="58" spans="1:4" s="22" customFormat="1" ht="19.5" customHeight="1" x14ac:dyDescent="0.25">
      <c r="A58" s="23"/>
      <c r="B58" s="2"/>
      <c r="C58" s="25"/>
      <c r="D58" s="14"/>
    </row>
    <row r="59" spans="1:4" s="22" customFormat="1" ht="19.5" customHeight="1" x14ac:dyDescent="0.25">
      <c r="A59" s="26"/>
      <c r="B59" s="27"/>
      <c r="C59" s="21"/>
      <c r="D59" s="14"/>
    </row>
    <row r="60" spans="1:4" s="22" customFormat="1" ht="19.5" customHeight="1" x14ac:dyDescent="0.25">
      <c r="A60" s="28"/>
      <c r="B60" s="30"/>
      <c r="C60" s="29"/>
      <c r="D60" s="1"/>
    </row>
    <row r="61" spans="1:4" s="22" customFormat="1" ht="19.5" customHeight="1" x14ac:dyDescent="0.25">
      <c r="A61" s="1"/>
      <c r="B61" s="1"/>
      <c r="C61" s="1"/>
      <c r="D61" s="1"/>
    </row>
    <row r="62" spans="1:4" s="22" customFormat="1" ht="19.5" customHeight="1" x14ac:dyDescent="0.25">
      <c r="A62" s="1"/>
      <c r="B62" s="1"/>
      <c r="C62" s="1"/>
      <c r="D62" s="1"/>
    </row>
    <row r="63" spans="1:4" s="22" customFormat="1" ht="19.5" customHeight="1" x14ac:dyDescent="0.25">
      <c r="A63" s="1"/>
      <c r="B63" s="1"/>
      <c r="C63" s="1"/>
      <c r="D63" s="1"/>
    </row>
    <row r="64" spans="1:4" s="22" customFormat="1" ht="19.5" customHeight="1" x14ac:dyDescent="0.25">
      <c r="A64" s="1"/>
      <c r="B64" s="1"/>
      <c r="C64" s="1"/>
      <c r="D64" s="1"/>
    </row>
    <row r="65" spans="1:4" s="22" customFormat="1" ht="19.350000000000001" customHeight="1" x14ac:dyDescent="0.25">
      <c r="A65" s="1"/>
      <c r="B65" s="1"/>
      <c r="C65" s="1"/>
      <c r="D65" s="1"/>
    </row>
    <row r="66" spans="1:4" s="12" customFormat="1" ht="20.100000000000001" customHeight="1" x14ac:dyDescent="0.25">
      <c r="A66" s="1"/>
      <c r="B66" s="1"/>
      <c r="C66" s="1"/>
      <c r="D66" s="1"/>
    </row>
    <row r="67" spans="1:4" s="12" customFormat="1" ht="20.100000000000001" customHeight="1" x14ac:dyDescent="0.25">
      <c r="A67" s="1"/>
      <c r="B67" s="1"/>
      <c r="C67" s="1"/>
      <c r="D67" s="1"/>
    </row>
    <row r="68" spans="1:4" s="12" customFormat="1" ht="20.100000000000001" customHeight="1" x14ac:dyDescent="0.25">
      <c r="A68" s="1"/>
      <c r="B68" s="1"/>
      <c r="C68" s="1"/>
      <c r="D68" s="1"/>
    </row>
    <row r="69" spans="1:4" s="12" customFormat="1" ht="20.100000000000001" customHeight="1" x14ac:dyDescent="0.25">
      <c r="A69" s="1"/>
      <c r="B69" s="1"/>
      <c r="C69" s="1"/>
      <c r="D69" s="1"/>
    </row>
    <row r="70" spans="1:4" s="12" customFormat="1" ht="20.100000000000001" customHeight="1" x14ac:dyDescent="0.25">
      <c r="A70" s="1"/>
      <c r="B70" s="1"/>
      <c r="C70" s="1"/>
      <c r="D70" s="1"/>
    </row>
  </sheetData>
  <mergeCells count="5">
    <mergeCell ref="A1:C1"/>
    <mergeCell ref="A2:D2"/>
    <mergeCell ref="A3:C3"/>
    <mergeCell ref="B10:C10"/>
    <mergeCell ref="A50:D50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60" orientation="portrait" horizontalDpi="4294967294" verticalDpi="4294967294" copies="2" r:id="rId1"/>
  <headerFooter alignWithMargins="0"/>
  <rowBreaks count="2" manualBreakCount="2">
    <brk id="63" max="3" man="1"/>
    <brk id="72" max="3" man="1"/>
  </row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6">
    <tabColor rgb="FF92D050"/>
  </sheetPr>
  <dimension ref="A1:D43"/>
  <sheetViews>
    <sheetView view="pageBreakPreview" zoomScale="80" zoomScaleNormal="80" zoomScaleSheetLayoutView="80" zoomScalePageLayoutView="70" workbookViewId="0">
      <selection sqref="A1:C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+B29</f>
        <v>PEDIDO 36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45278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4445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257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288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36" x14ac:dyDescent="0.2">
      <c r="A17" s="33">
        <v>1</v>
      </c>
      <c r="B17" s="34" t="s">
        <v>302</v>
      </c>
      <c r="C17" s="32">
        <v>14595.5454545455</v>
      </c>
      <c r="D17" s="32">
        <f>+C17*A17</f>
        <v>14595.5454545455</v>
      </c>
    </row>
    <row r="18" spans="1:4" s="12" customFormat="1" ht="20.100000000000001" customHeight="1" x14ac:dyDescent="0.2">
      <c r="A18" s="35">
        <v>1</v>
      </c>
      <c r="B18" s="34" t="s">
        <v>333</v>
      </c>
      <c r="C18" s="32">
        <v>6971</v>
      </c>
      <c r="D18" s="32">
        <f>+C18*A18</f>
        <v>6971</v>
      </c>
    </row>
    <row r="19" spans="1:4" s="12" customFormat="1" ht="20.100000000000001" customHeight="1" x14ac:dyDescent="0.2">
      <c r="A19" s="35"/>
      <c r="B19" s="34"/>
      <c r="C19" s="32"/>
      <c r="D19" s="32">
        <f>+C19*A19</f>
        <v>0</v>
      </c>
    </row>
    <row r="20" spans="1:4" s="12" customFormat="1" ht="21" customHeight="1" x14ac:dyDescent="0.25">
      <c r="A20" s="1"/>
      <c r="B20" s="1"/>
      <c r="C20" s="1"/>
      <c r="D20" s="13">
        <f>SUM(D17:D19)</f>
        <v>21566.5454545455</v>
      </c>
    </row>
    <row r="21" spans="1:4" s="12" customFormat="1" ht="21" customHeight="1" x14ac:dyDescent="0.25">
      <c r="A21" s="1"/>
      <c r="B21" s="14"/>
      <c r="C21" s="1"/>
      <c r="D21" s="13"/>
    </row>
    <row r="22" spans="1:4" s="12" customFormat="1" ht="21" customHeight="1" x14ac:dyDescent="0.25">
      <c r="A22" s="1"/>
      <c r="B22" s="1"/>
      <c r="C22" s="15"/>
      <c r="D22" s="13">
        <f>+D20+D21</f>
        <v>21566.5454545455</v>
      </c>
    </row>
    <row r="23" spans="1:4" s="12" customFormat="1" ht="21" customHeight="1" x14ac:dyDescent="0.25">
      <c r="A23" s="42" t="s">
        <v>16</v>
      </c>
      <c r="B23" s="42"/>
      <c r="C23" s="42"/>
      <c r="D23" s="42"/>
    </row>
    <row r="24" spans="1:4" s="12" customFormat="1" ht="21" customHeight="1" x14ac:dyDescent="0.2">
      <c r="D24" s="16"/>
    </row>
    <row r="25" spans="1:4" s="12" customFormat="1" ht="21" customHeight="1" x14ac:dyDescent="0.2">
      <c r="A25" s="12" t="s">
        <v>17</v>
      </c>
      <c r="B25" s="12" t="s">
        <v>18</v>
      </c>
      <c r="C25" s="12" t="s">
        <v>19</v>
      </c>
    </row>
    <row r="26" spans="1:4" s="12" customFormat="1" ht="21" customHeight="1" x14ac:dyDescent="0.25">
      <c r="A26" s="1"/>
      <c r="B26" s="1"/>
      <c r="C26" s="1"/>
      <c r="D26" s="1"/>
    </row>
    <row r="27" spans="1:4" s="12" customFormat="1" ht="21" customHeight="1" x14ac:dyDescent="0.25">
      <c r="A27" s="1"/>
      <c r="B27" s="1"/>
      <c r="C27" s="1"/>
      <c r="D27" s="14"/>
    </row>
    <row r="28" spans="1:4" s="12" customFormat="1" ht="21" customHeight="1" x14ac:dyDescent="0.25">
      <c r="A28" s="17" t="s">
        <v>20</v>
      </c>
      <c r="B28" s="18"/>
      <c r="C28" s="19"/>
      <c r="D28" s="1"/>
    </row>
    <row r="29" spans="1:4" s="22" customFormat="1" ht="19.5" customHeight="1" x14ac:dyDescent="0.25">
      <c r="A29" s="20"/>
      <c r="B29" s="2" t="s">
        <v>281</v>
      </c>
      <c r="C29" s="21"/>
      <c r="D29" s="1"/>
    </row>
    <row r="30" spans="1:4" s="22" customFormat="1" ht="19.5" customHeight="1" x14ac:dyDescent="0.25">
      <c r="A30" s="23"/>
      <c r="B30" s="31"/>
      <c r="C30" s="24"/>
      <c r="D30" s="1"/>
    </row>
    <row r="31" spans="1:4" s="22" customFormat="1" ht="19.5" customHeight="1" x14ac:dyDescent="0.25">
      <c r="A31" s="23"/>
      <c r="B31" s="2"/>
      <c r="C31" s="25"/>
      <c r="D31" s="14"/>
    </row>
    <row r="32" spans="1:4" s="22" customFormat="1" ht="19.5" customHeight="1" x14ac:dyDescent="0.25">
      <c r="A32" s="26"/>
      <c r="B32" s="27"/>
      <c r="C32" s="21"/>
      <c r="D32" s="14"/>
    </row>
    <row r="33" spans="1:4" s="22" customFormat="1" ht="19.5" customHeight="1" x14ac:dyDescent="0.25">
      <c r="A33" s="28"/>
      <c r="B33" s="30"/>
      <c r="C33" s="29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35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</sheetData>
  <mergeCells count="5">
    <mergeCell ref="A1:C1"/>
    <mergeCell ref="A2:D2"/>
    <mergeCell ref="A3:C3"/>
    <mergeCell ref="B10:C10"/>
    <mergeCell ref="A23:D23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6" max="3" man="1"/>
    <brk id="45" max="3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47">
    <tabColor rgb="FFFF0000"/>
  </sheetPr>
  <dimension ref="A1:D76"/>
  <sheetViews>
    <sheetView view="pageBreakPreview" zoomScale="30" zoomScaleNormal="80" zoomScaleSheetLayoutView="30" zoomScalePageLayoutView="70" workbookViewId="0">
      <selection activeCell="DA147" sqref="DA147:DD148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+B62</f>
        <v>PEDIDO 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8047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174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6</v>
      </c>
      <c r="B17" s="34" t="s">
        <v>382</v>
      </c>
      <c r="C17" s="32">
        <v>3179</v>
      </c>
      <c r="D17" s="32">
        <f t="shared" ref="D17:D43" si="0">+C17*A17</f>
        <v>19074</v>
      </c>
    </row>
    <row r="18" spans="1:4" s="12" customFormat="1" x14ac:dyDescent="0.2">
      <c r="A18" s="33">
        <v>2</v>
      </c>
      <c r="B18" s="34" t="s">
        <v>220</v>
      </c>
      <c r="C18" s="32">
        <v>16975</v>
      </c>
      <c r="D18" s="32">
        <f t="shared" ref="D18:D35" si="1">+C18*A18</f>
        <v>33950</v>
      </c>
    </row>
    <row r="19" spans="1:4" s="12" customFormat="1" ht="17.100000000000001" customHeight="1" x14ac:dyDescent="0.2">
      <c r="A19" s="33">
        <v>3</v>
      </c>
      <c r="B19" s="34" t="s">
        <v>395</v>
      </c>
      <c r="C19" s="32">
        <v>2500</v>
      </c>
      <c r="D19" s="32">
        <f t="shared" si="1"/>
        <v>7500</v>
      </c>
    </row>
    <row r="20" spans="1:4" s="12" customFormat="1" ht="17.100000000000001" customHeight="1" x14ac:dyDescent="0.2">
      <c r="A20" s="33">
        <v>3</v>
      </c>
      <c r="B20" s="34" t="s">
        <v>396</v>
      </c>
      <c r="C20" s="32">
        <v>3353.8461538461502</v>
      </c>
      <c r="D20" s="32">
        <f t="shared" si="1"/>
        <v>10061.53846153845</v>
      </c>
    </row>
    <row r="21" spans="1:4" s="12" customFormat="1" ht="17.100000000000001" customHeight="1" x14ac:dyDescent="0.2">
      <c r="A21" s="33">
        <v>3</v>
      </c>
      <c r="B21" s="34" t="s">
        <v>397</v>
      </c>
      <c r="C21" s="32">
        <v>2920</v>
      </c>
      <c r="D21" s="32">
        <f t="shared" si="1"/>
        <v>8760</v>
      </c>
    </row>
    <row r="22" spans="1:4" s="12" customFormat="1" x14ac:dyDescent="0.2">
      <c r="A22" s="33">
        <v>3</v>
      </c>
      <c r="B22" s="34" t="s">
        <v>398</v>
      </c>
      <c r="C22" s="32">
        <v>3300</v>
      </c>
      <c r="D22" s="32">
        <f t="shared" si="1"/>
        <v>9900</v>
      </c>
    </row>
    <row r="23" spans="1:4" s="12" customFormat="1" ht="17.100000000000001" customHeight="1" x14ac:dyDescent="0.2">
      <c r="A23" s="33">
        <v>3</v>
      </c>
      <c r="B23" s="34" t="s">
        <v>346</v>
      </c>
      <c r="C23" s="32">
        <v>3327.272727272727</v>
      </c>
      <c r="D23" s="32">
        <f t="shared" si="1"/>
        <v>9981.8181818181802</v>
      </c>
    </row>
    <row r="24" spans="1:4" s="12" customFormat="1" ht="17.100000000000001" customHeight="1" x14ac:dyDescent="0.2">
      <c r="A24" s="33">
        <v>3</v>
      </c>
      <c r="B24" s="34" t="s">
        <v>399</v>
      </c>
      <c r="C24" s="32">
        <v>4120</v>
      </c>
      <c r="D24" s="32">
        <f t="shared" si="1"/>
        <v>12360</v>
      </c>
    </row>
    <row r="25" spans="1:4" s="12" customFormat="1" ht="17.100000000000001" customHeight="1" x14ac:dyDescent="0.2">
      <c r="A25" s="33">
        <v>3</v>
      </c>
      <c r="B25" s="34" t="s">
        <v>400</v>
      </c>
      <c r="C25" s="32">
        <v>4360</v>
      </c>
      <c r="D25" s="32">
        <f t="shared" si="1"/>
        <v>13080</v>
      </c>
    </row>
    <row r="26" spans="1:4" s="12" customFormat="1" x14ac:dyDescent="0.2">
      <c r="A26" s="33">
        <v>2</v>
      </c>
      <c r="B26" s="34" t="s">
        <v>401</v>
      </c>
      <c r="C26" s="32">
        <v>5775</v>
      </c>
      <c r="D26" s="32">
        <f t="shared" si="1"/>
        <v>11550</v>
      </c>
    </row>
    <row r="27" spans="1:4" s="12" customFormat="1" ht="17.100000000000001" customHeight="1" x14ac:dyDescent="0.2">
      <c r="A27" s="33">
        <v>2</v>
      </c>
      <c r="B27" s="34" t="s">
        <v>402</v>
      </c>
      <c r="C27" s="32">
        <v>7814.0350877192996</v>
      </c>
      <c r="D27" s="32">
        <f t="shared" si="1"/>
        <v>15628.070175438599</v>
      </c>
    </row>
    <row r="28" spans="1:4" s="12" customFormat="1" ht="17.100000000000001" customHeight="1" x14ac:dyDescent="0.2">
      <c r="A28" s="33">
        <v>2</v>
      </c>
      <c r="B28" s="34" t="s">
        <v>403</v>
      </c>
      <c r="C28" s="32">
        <v>9789</v>
      </c>
      <c r="D28" s="32">
        <f t="shared" si="1"/>
        <v>19578</v>
      </c>
    </row>
    <row r="29" spans="1:4" s="12" customFormat="1" ht="17.100000000000001" customHeight="1" x14ac:dyDescent="0.2">
      <c r="A29" s="33">
        <v>5</v>
      </c>
      <c r="B29" s="34" t="s">
        <v>404</v>
      </c>
      <c r="C29" s="32">
        <v>3479.1071428571399</v>
      </c>
      <c r="D29" s="32">
        <f t="shared" si="1"/>
        <v>17395.535714285699</v>
      </c>
    </row>
    <row r="30" spans="1:4" s="12" customFormat="1" x14ac:dyDescent="0.2">
      <c r="A30" s="33">
        <v>2</v>
      </c>
      <c r="B30" s="34" t="s">
        <v>377</v>
      </c>
      <c r="C30" s="32">
        <v>8673</v>
      </c>
      <c r="D30" s="32">
        <f t="shared" si="1"/>
        <v>17346</v>
      </c>
    </row>
    <row r="31" spans="1:4" s="12" customFormat="1" ht="17.100000000000001" customHeight="1" x14ac:dyDescent="0.2">
      <c r="A31" s="33">
        <v>5</v>
      </c>
      <c r="B31" s="34" t="s">
        <v>405</v>
      </c>
      <c r="C31" s="32">
        <v>3133.3333333333298</v>
      </c>
      <c r="D31" s="32">
        <f t="shared" si="1"/>
        <v>15666.66666666665</v>
      </c>
    </row>
    <row r="32" spans="1:4" s="12" customFormat="1" ht="17.100000000000001" customHeight="1" x14ac:dyDescent="0.2">
      <c r="A32" s="33">
        <v>5</v>
      </c>
      <c r="B32" s="34" t="s">
        <v>406</v>
      </c>
      <c r="C32" s="32">
        <v>3760.8695652173901</v>
      </c>
      <c r="D32" s="32">
        <f t="shared" si="1"/>
        <v>18804.347826086952</v>
      </c>
    </row>
    <row r="33" spans="1:4" s="12" customFormat="1" ht="17.100000000000001" customHeight="1" x14ac:dyDescent="0.2">
      <c r="A33" s="33">
        <v>1</v>
      </c>
      <c r="B33" s="34" t="s">
        <v>407</v>
      </c>
      <c r="C33" s="32">
        <v>90000</v>
      </c>
      <c r="D33" s="32">
        <f t="shared" si="1"/>
        <v>90000</v>
      </c>
    </row>
    <row r="34" spans="1:4" s="12" customFormat="1" x14ac:dyDescent="0.2">
      <c r="A34" s="33">
        <v>3</v>
      </c>
      <c r="B34" s="34" t="s">
        <v>318</v>
      </c>
      <c r="C34" s="32">
        <v>9949.2592592592591</v>
      </c>
      <c r="D34" s="32">
        <f t="shared" si="1"/>
        <v>29847.777777777777</v>
      </c>
    </row>
    <row r="35" spans="1:4" s="12" customFormat="1" ht="17.100000000000001" customHeight="1" x14ac:dyDescent="0.2">
      <c r="A35" s="33">
        <v>4</v>
      </c>
      <c r="B35" s="34" t="s">
        <v>408</v>
      </c>
      <c r="C35" s="32">
        <v>3581.8181818181802</v>
      </c>
      <c r="D35" s="32">
        <f t="shared" si="1"/>
        <v>14327.272727272721</v>
      </c>
    </row>
    <row r="36" spans="1:4" s="12" customFormat="1" x14ac:dyDescent="0.2">
      <c r="A36" s="33">
        <v>5</v>
      </c>
      <c r="B36" s="34" t="s">
        <v>368</v>
      </c>
      <c r="C36" s="32">
        <v>8935</v>
      </c>
      <c r="D36" s="32">
        <f t="shared" si="0"/>
        <v>44675</v>
      </c>
    </row>
    <row r="37" spans="1:4" s="12" customFormat="1" ht="17.100000000000001" customHeight="1" x14ac:dyDescent="0.2">
      <c r="A37" s="33">
        <v>2</v>
      </c>
      <c r="B37" s="34" t="s">
        <v>409</v>
      </c>
      <c r="C37" s="32">
        <v>5959.0243902438997</v>
      </c>
      <c r="D37" s="32">
        <f t="shared" si="0"/>
        <v>11918.048780487799</v>
      </c>
    </row>
    <row r="38" spans="1:4" s="12" customFormat="1" ht="17.100000000000001" customHeight="1" x14ac:dyDescent="0.2">
      <c r="A38" s="33">
        <v>2</v>
      </c>
      <c r="B38" s="34" t="s">
        <v>410</v>
      </c>
      <c r="C38" s="32">
        <v>8979</v>
      </c>
      <c r="D38" s="32">
        <f t="shared" si="0"/>
        <v>17958</v>
      </c>
    </row>
    <row r="39" spans="1:4" s="12" customFormat="1" ht="17.100000000000001" customHeight="1" x14ac:dyDescent="0.2">
      <c r="A39" s="33">
        <v>2</v>
      </c>
      <c r="B39" s="34" t="s">
        <v>385</v>
      </c>
      <c r="C39" s="32">
        <v>8979</v>
      </c>
      <c r="D39" s="32">
        <f t="shared" si="0"/>
        <v>17958</v>
      </c>
    </row>
    <row r="40" spans="1:4" s="12" customFormat="1" ht="36" x14ac:dyDescent="0.2">
      <c r="A40" s="33">
        <v>2</v>
      </c>
      <c r="B40" s="34" t="s">
        <v>411</v>
      </c>
      <c r="C40" s="32">
        <v>8979</v>
      </c>
      <c r="D40" s="32">
        <f t="shared" si="0"/>
        <v>17958</v>
      </c>
    </row>
    <row r="41" spans="1:4" s="12" customFormat="1" ht="17.100000000000001" customHeight="1" x14ac:dyDescent="0.2">
      <c r="A41" s="33">
        <v>2</v>
      </c>
      <c r="B41" s="34" t="s">
        <v>412</v>
      </c>
      <c r="C41" s="32">
        <v>8979</v>
      </c>
      <c r="D41" s="32">
        <f t="shared" si="0"/>
        <v>17958</v>
      </c>
    </row>
    <row r="42" spans="1:4" s="12" customFormat="1" ht="17.100000000000001" customHeight="1" x14ac:dyDescent="0.2">
      <c r="A42" s="33">
        <v>3</v>
      </c>
      <c r="B42" s="34" t="s">
        <v>413</v>
      </c>
      <c r="C42" s="32">
        <v>3736</v>
      </c>
      <c r="D42" s="32">
        <f t="shared" si="0"/>
        <v>11208</v>
      </c>
    </row>
    <row r="43" spans="1:4" s="12" customFormat="1" ht="17.100000000000001" customHeight="1" x14ac:dyDescent="0.2">
      <c r="A43" s="33">
        <v>3</v>
      </c>
      <c r="B43" s="34" t="s">
        <v>414</v>
      </c>
      <c r="C43" s="32">
        <v>3975</v>
      </c>
      <c r="D43" s="32">
        <f t="shared" si="0"/>
        <v>11925</v>
      </c>
    </row>
    <row r="44" spans="1:4" s="12" customFormat="1" x14ac:dyDescent="0.2">
      <c r="A44" s="33">
        <v>2</v>
      </c>
      <c r="B44" s="34" t="s">
        <v>374</v>
      </c>
      <c r="C44" s="32">
        <v>13639</v>
      </c>
      <c r="D44" s="32">
        <f t="shared" ref="D44:D51" si="2">+C44*A44</f>
        <v>27278</v>
      </c>
    </row>
    <row r="45" spans="1:4" s="12" customFormat="1" ht="17.100000000000001" customHeight="1" x14ac:dyDescent="0.2">
      <c r="A45" s="33">
        <v>2</v>
      </c>
      <c r="B45" s="34" t="s">
        <v>146</v>
      </c>
      <c r="C45" s="32">
        <v>9995</v>
      </c>
      <c r="D45" s="32">
        <f t="shared" si="2"/>
        <v>19990</v>
      </c>
    </row>
    <row r="46" spans="1:4" s="12" customFormat="1" ht="17.100000000000001" customHeight="1" x14ac:dyDescent="0.2">
      <c r="A46" s="33">
        <v>6</v>
      </c>
      <c r="B46" s="34" t="s">
        <v>415</v>
      </c>
      <c r="C46" s="32">
        <v>5000</v>
      </c>
      <c r="D46" s="32">
        <f t="shared" si="2"/>
        <v>30000</v>
      </c>
    </row>
    <row r="47" spans="1:4" s="12" customFormat="1" ht="17.100000000000001" customHeight="1" x14ac:dyDescent="0.2">
      <c r="A47" s="33">
        <v>2</v>
      </c>
      <c r="B47" s="34" t="s">
        <v>416</v>
      </c>
      <c r="C47" s="32">
        <v>14120</v>
      </c>
      <c r="D47" s="32">
        <f t="shared" si="2"/>
        <v>28240</v>
      </c>
    </row>
    <row r="48" spans="1:4" s="12" customFormat="1" x14ac:dyDescent="0.2">
      <c r="A48" s="33">
        <v>1</v>
      </c>
      <c r="B48" s="34" t="s">
        <v>417</v>
      </c>
      <c r="C48" s="32">
        <v>26955</v>
      </c>
      <c r="D48" s="32">
        <f t="shared" si="2"/>
        <v>26955</v>
      </c>
    </row>
    <row r="49" spans="1:4" s="12" customFormat="1" ht="17.100000000000001" customHeight="1" x14ac:dyDescent="0.2">
      <c r="A49" s="33">
        <v>2</v>
      </c>
      <c r="B49" s="34" t="s">
        <v>418</v>
      </c>
      <c r="C49" s="32">
        <v>8778.6666666667006</v>
      </c>
      <c r="D49" s="32">
        <f t="shared" si="2"/>
        <v>17557.333333333401</v>
      </c>
    </row>
    <row r="50" spans="1:4" s="12" customFormat="1" ht="17.100000000000001" customHeight="1" x14ac:dyDescent="0.2">
      <c r="A50" s="33">
        <v>3</v>
      </c>
      <c r="B50" s="34" t="s">
        <v>419</v>
      </c>
      <c r="C50" s="32">
        <v>3279</v>
      </c>
      <c r="D50" s="32">
        <f t="shared" si="2"/>
        <v>9837</v>
      </c>
    </row>
    <row r="51" spans="1:4" s="12" customFormat="1" ht="17.100000000000001" customHeight="1" x14ac:dyDescent="0.2">
      <c r="A51" s="33">
        <v>3</v>
      </c>
      <c r="B51" s="34" t="s">
        <v>420</v>
      </c>
      <c r="C51" s="32">
        <v>3279</v>
      </c>
      <c r="D51" s="32">
        <f t="shared" si="2"/>
        <v>9837</v>
      </c>
    </row>
    <row r="52" spans="1:4" s="12" customFormat="1" ht="20.100000000000001" customHeight="1" x14ac:dyDescent="0.2">
      <c r="A52" s="35"/>
      <c r="B52" s="34"/>
      <c r="C52" s="32"/>
      <c r="D52" s="32">
        <f t="shared" ref="D52" si="3">+C52*A52</f>
        <v>0</v>
      </c>
    </row>
    <row r="53" spans="1:4" s="12" customFormat="1" ht="21" customHeight="1" x14ac:dyDescent="0.25">
      <c r="A53" s="1"/>
      <c r="B53" s="1"/>
      <c r="C53" s="1"/>
      <c r="D53" s="13">
        <f>SUM(D17:D52)</f>
        <v>696063.40964470606</v>
      </c>
    </row>
    <row r="54" spans="1:4" s="12" customFormat="1" ht="21" customHeight="1" x14ac:dyDescent="0.25">
      <c r="A54" s="1"/>
      <c r="B54" s="14"/>
      <c r="C54" s="1"/>
      <c r="D54" s="13"/>
    </row>
    <row r="55" spans="1:4" s="12" customFormat="1" ht="21" customHeight="1" x14ac:dyDescent="0.25">
      <c r="A55" s="1"/>
      <c r="B55" s="1"/>
      <c r="C55" s="15"/>
      <c r="D55" s="13">
        <f>+D53+D54</f>
        <v>696063.40964470606</v>
      </c>
    </row>
    <row r="56" spans="1:4" s="12" customFormat="1" ht="21" customHeight="1" x14ac:dyDescent="0.25">
      <c r="A56" s="42" t="s">
        <v>16</v>
      </c>
      <c r="B56" s="42"/>
      <c r="C56" s="42"/>
      <c r="D56" s="42"/>
    </row>
    <row r="57" spans="1:4" s="12" customFormat="1" ht="21" customHeight="1" x14ac:dyDescent="0.2">
      <c r="D57" s="16"/>
    </row>
    <row r="58" spans="1:4" s="12" customFormat="1" ht="21" customHeight="1" x14ac:dyDescent="0.2">
      <c r="A58" s="12" t="s">
        <v>17</v>
      </c>
      <c r="B58" s="12" t="s">
        <v>18</v>
      </c>
      <c r="C58" s="12" t="s">
        <v>19</v>
      </c>
    </row>
    <row r="59" spans="1:4" s="12" customFormat="1" ht="21" customHeight="1" x14ac:dyDescent="0.25">
      <c r="A59" s="1"/>
      <c r="B59" s="1"/>
      <c r="C59" s="1"/>
      <c r="D59" s="1"/>
    </row>
    <row r="60" spans="1:4" s="12" customFormat="1" ht="21" customHeight="1" x14ac:dyDescent="0.25">
      <c r="A60" s="1"/>
      <c r="B60" s="1"/>
      <c r="C60" s="1"/>
      <c r="D60" s="14"/>
    </row>
    <row r="61" spans="1:4" s="12" customFormat="1" ht="21" customHeight="1" x14ac:dyDescent="0.25">
      <c r="A61" s="17" t="s">
        <v>20</v>
      </c>
      <c r="B61" s="18"/>
      <c r="C61" s="19"/>
      <c r="D61" s="1"/>
    </row>
    <row r="62" spans="1:4" s="22" customFormat="1" ht="19.5" customHeight="1" x14ac:dyDescent="0.25">
      <c r="A62" s="20"/>
      <c r="B62" s="2" t="s">
        <v>421</v>
      </c>
      <c r="C62" s="21"/>
      <c r="D62" s="1"/>
    </row>
    <row r="63" spans="1:4" s="22" customFormat="1" ht="19.5" customHeight="1" x14ac:dyDescent="0.25">
      <c r="A63" s="23"/>
      <c r="C63" s="24"/>
      <c r="D63" s="1"/>
    </row>
    <row r="64" spans="1:4" s="22" customFormat="1" ht="19.5" customHeight="1" x14ac:dyDescent="0.25">
      <c r="A64" s="23"/>
      <c r="C64" s="25"/>
      <c r="D64" s="14"/>
    </row>
    <row r="65" spans="1:4" s="22" customFormat="1" ht="19.5" customHeight="1" x14ac:dyDescent="0.25">
      <c r="A65" s="26"/>
      <c r="B65" s="1"/>
      <c r="C65" s="21"/>
      <c r="D65" s="14"/>
    </row>
    <row r="66" spans="1:4" s="22" customFormat="1" ht="19.5" customHeight="1" x14ac:dyDescent="0.25">
      <c r="A66" s="28"/>
      <c r="B66" s="30"/>
      <c r="C66" s="29"/>
      <c r="D66" s="1"/>
    </row>
    <row r="67" spans="1:4" s="22" customFormat="1" ht="19.5" customHeight="1" x14ac:dyDescent="0.25">
      <c r="A67" s="1"/>
      <c r="B67" s="1"/>
      <c r="C67" s="1"/>
      <c r="D67" s="1"/>
    </row>
    <row r="68" spans="1:4" s="22" customFormat="1" ht="19.5" customHeight="1" x14ac:dyDescent="0.25">
      <c r="A68" s="1"/>
      <c r="B68" s="1"/>
      <c r="C68" s="1"/>
      <c r="D68" s="1"/>
    </row>
    <row r="69" spans="1:4" s="22" customFormat="1" ht="19.5" customHeight="1" x14ac:dyDescent="0.25">
      <c r="A69" s="1"/>
      <c r="B69" s="1"/>
      <c r="C69" s="1"/>
      <c r="D69" s="1"/>
    </row>
    <row r="70" spans="1:4" s="22" customFormat="1" ht="19.5" customHeight="1" x14ac:dyDescent="0.25">
      <c r="A70" s="1"/>
      <c r="B70" s="1"/>
      <c r="C70" s="1"/>
      <c r="D70" s="1"/>
    </row>
    <row r="71" spans="1:4" s="22" customFormat="1" ht="19.350000000000001" customHeight="1" x14ac:dyDescent="0.25">
      <c r="A71" s="1"/>
      <c r="B71" s="1"/>
      <c r="C71" s="1"/>
      <c r="D71" s="1"/>
    </row>
    <row r="72" spans="1:4" s="12" customFormat="1" ht="20.100000000000001" customHeight="1" x14ac:dyDescent="0.25">
      <c r="A72" s="1"/>
      <c r="B72" s="1"/>
      <c r="C72" s="1"/>
      <c r="D72" s="1"/>
    </row>
    <row r="73" spans="1:4" s="12" customFormat="1" ht="20.100000000000001" customHeight="1" x14ac:dyDescent="0.25">
      <c r="A73" s="1"/>
      <c r="B73" s="1"/>
      <c r="C73" s="1"/>
      <c r="D73" s="1"/>
    </row>
    <row r="74" spans="1:4" s="12" customFormat="1" ht="20.100000000000001" customHeight="1" x14ac:dyDescent="0.25">
      <c r="A74" s="1"/>
      <c r="B74" s="1"/>
      <c r="C74" s="1"/>
      <c r="D74" s="1"/>
    </row>
    <row r="75" spans="1:4" s="12" customFormat="1" ht="20.100000000000001" customHeight="1" x14ac:dyDescent="0.25">
      <c r="A75" s="1"/>
      <c r="B75" s="1"/>
      <c r="C75" s="1"/>
      <c r="D75" s="1"/>
    </row>
    <row r="76" spans="1:4" s="12" customFormat="1" ht="20.100000000000001" customHeight="1" x14ac:dyDescent="0.25">
      <c r="A76" s="1"/>
      <c r="B76" s="1"/>
      <c r="C76" s="1"/>
      <c r="D76" s="1"/>
    </row>
  </sheetData>
  <mergeCells count="4">
    <mergeCell ref="A1:C1"/>
    <mergeCell ref="A2:D2"/>
    <mergeCell ref="A3:C3"/>
    <mergeCell ref="A56:D56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3" manualBreakCount="3">
    <brk id="42" max="3" man="1"/>
    <brk id="69" max="3" man="1"/>
    <brk id="78" max="3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48">
    <tabColor rgb="FFFF0000"/>
  </sheetPr>
  <dimension ref="A1:D51"/>
  <sheetViews>
    <sheetView view="pageBreakPreview" zoomScale="70" zoomScaleNormal="80" zoomScaleSheetLayoutView="70" zoomScalePageLayoutView="70" workbookViewId="0">
      <selection activeCell="B10" sqref="B10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+B37</f>
        <v>PEDIDO 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8048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210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10</v>
      </c>
      <c r="B17" s="34" t="s">
        <v>422</v>
      </c>
      <c r="C17" s="32">
        <v>6392.8735632183898</v>
      </c>
      <c r="D17" s="32">
        <f t="shared" ref="D17:D27" si="0">+C17*A17</f>
        <v>63928.735632183896</v>
      </c>
    </row>
    <row r="18" spans="1:4" s="12" customFormat="1" x14ac:dyDescent="0.2">
      <c r="A18" s="33">
        <v>1</v>
      </c>
      <c r="B18" s="34" t="s">
        <v>423</v>
      </c>
      <c r="C18" s="32">
        <v>79971</v>
      </c>
      <c r="D18" s="32">
        <f t="shared" si="0"/>
        <v>79971</v>
      </c>
    </row>
    <row r="19" spans="1:4" s="12" customFormat="1" ht="17.100000000000001" customHeight="1" x14ac:dyDescent="0.2">
      <c r="A19" s="33">
        <v>6</v>
      </c>
      <c r="B19" s="34" t="s">
        <v>86</v>
      </c>
      <c r="C19" s="32">
        <v>5661.27659574468</v>
      </c>
      <c r="D19" s="32">
        <f t="shared" si="0"/>
        <v>33967.659574468082</v>
      </c>
    </row>
    <row r="20" spans="1:4" s="12" customFormat="1" ht="17.100000000000001" customHeight="1" x14ac:dyDescent="0.2">
      <c r="A20" s="33">
        <v>20</v>
      </c>
      <c r="B20" s="34" t="s">
        <v>424</v>
      </c>
      <c r="C20" s="32">
        <v>4095</v>
      </c>
      <c r="D20" s="32">
        <f t="shared" si="0"/>
        <v>81900</v>
      </c>
    </row>
    <row r="21" spans="1:4" s="12" customFormat="1" ht="17.100000000000001" customHeight="1" x14ac:dyDescent="0.2">
      <c r="A21" s="33">
        <v>20</v>
      </c>
      <c r="B21" s="34" t="s">
        <v>425</v>
      </c>
      <c r="C21" s="32">
        <v>1572.84403669725</v>
      </c>
      <c r="D21" s="32">
        <f t="shared" si="0"/>
        <v>31456.880733945</v>
      </c>
    </row>
    <row r="22" spans="1:4" s="12" customFormat="1" x14ac:dyDescent="0.2">
      <c r="A22" s="33">
        <v>10</v>
      </c>
      <c r="B22" s="34" t="s">
        <v>426</v>
      </c>
      <c r="C22" s="32">
        <v>5500</v>
      </c>
      <c r="D22" s="32">
        <f t="shared" si="0"/>
        <v>55000</v>
      </c>
    </row>
    <row r="23" spans="1:4" s="12" customFormat="1" ht="17.100000000000001" customHeight="1" x14ac:dyDescent="0.2">
      <c r="A23" s="33">
        <v>1</v>
      </c>
      <c r="B23" s="34" t="s">
        <v>427</v>
      </c>
      <c r="C23" s="32">
        <v>9979</v>
      </c>
      <c r="D23" s="32">
        <f t="shared" si="0"/>
        <v>9979</v>
      </c>
    </row>
    <row r="24" spans="1:4" s="12" customFormat="1" ht="17.100000000000001" customHeight="1" x14ac:dyDescent="0.2">
      <c r="A24" s="33">
        <v>6</v>
      </c>
      <c r="B24" s="34" t="s">
        <v>428</v>
      </c>
      <c r="C24" s="32">
        <v>6523</v>
      </c>
      <c r="D24" s="32">
        <f t="shared" si="0"/>
        <v>39138</v>
      </c>
    </row>
    <row r="25" spans="1:4" s="12" customFormat="1" ht="17.100000000000001" customHeight="1" x14ac:dyDescent="0.2">
      <c r="A25" s="33">
        <v>20</v>
      </c>
      <c r="B25" s="34" t="s">
        <v>429</v>
      </c>
      <c r="C25" s="32">
        <v>9725</v>
      </c>
      <c r="D25" s="32">
        <f t="shared" si="0"/>
        <v>194500</v>
      </c>
    </row>
    <row r="26" spans="1:4" s="12" customFormat="1" x14ac:dyDescent="0.2">
      <c r="A26" s="33">
        <v>3</v>
      </c>
      <c r="B26" s="34" t="s">
        <v>430</v>
      </c>
      <c r="C26" s="32">
        <v>8979</v>
      </c>
      <c r="D26" s="32">
        <f t="shared" si="0"/>
        <v>26937</v>
      </c>
    </row>
    <row r="27" spans="1:4" s="12" customFormat="1" ht="20.100000000000001" customHeight="1" x14ac:dyDescent="0.2">
      <c r="A27" s="35"/>
      <c r="B27" s="34"/>
      <c r="C27" s="32"/>
      <c r="D27" s="32">
        <f t="shared" si="0"/>
        <v>0</v>
      </c>
    </row>
    <row r="28" spans="1:4" s="12" customFormat="1" ht="21" customHeight="1" x14ac:dyDescent="0.25">
      <c r="A28" s="1"/>
      <c r="B28" s="1"/>
      <c r="C28" s="1"/>
      <c r="D28" s="13">
        <f>SUM(D17:D27)</f>
        <v>616778.27594059706</v>
      </c>
    </row>
    <row r="29" spans="1:4" s="12" customFormat="1" ht="21" customHeight="1" x14ac:dyDescent="0.25">
      <c r="A29" s="1"/>
      <c r="B29" s="14"/>
      <c r="C29" s="1"/>
      <c r="D29" s="13"/>
    </row>
    <row r="30" spans="1:4" s="12" customFormat="1" ht="21" customHeight="1" x14ac:dyDescent="0.25">
      <c r="A30" s="1"/>
      <c r="B30" s="1"/>
      <c r="C30" s="15"/>
      <c r="D30" s="13">
        <f>+D28+D29</f>
        <v>616778.27594059706</v>
      </c>
    </row>
    <row r="31" spans="1:4" s="12" customFormat="1" ht="21" customHeight="1" x14ac:dyDescent="0.25">
      <c r="A31" s="42" t="s">
        <v>16</v>
      </c>
      <c r="B31" s="42"/>
      <c r="C31" s="42"/>
      <c r="D31" s="42"/>
    </row>
    <row r="32" spans="1:4" s="12" customFormat="1" ht="21" customHeight="1" x14ac:dyDescent="0.2">
      <c r="D32" s="16"/>
    </row>
    <row r="33" spans="1:4" s="12" customFormat="1" ht="21" customHeight="1" x14ac:dyDescent="0.2">
      <c r="A33" s="12" t="s">
        <v>17</v>
      </c>
      <c r="B33" s="12" t="s">
        <v>18</v>
      </c>
      <c r="C33" s="12" t="s">
        <v>19</v>
      </c>
    </row>
    <row r="34" spans="1:4" s="12" customFormat="1" ht="21" customHeight="1" x14ac:dyDescent="0.25">
      <c r="A34" s="1"/>
      <c r="B34" s="1"/>
      <c r="C34" s="1"/>
      <c r="D34" s="1"/>
    </row>
    <row r="35" spans="1:4" s="12" customFormat="1" ht="21" customHeight="1" x14ac:dyDescent="0.25">
      <c r="A35" s="1"/>
      <c r="B35" s="1"/>
      <c r="C35" s="1"/>
      <c r="D35" s="14"/>
    </row>
    <row r="36" spans="1:4" s="12" customFormat="1" ht="21" customHeight="1" x14ac:dyDescent="0.25">
      <c r="A36" s="17" t="s">
        <v>20</v>
      </c>
      <c r="B36" s="18"/>
      <c r="C36" s="19"/>
      <c r="D36" s="1"/>
    </row>
    <row r="37" spans="1:4" s="22" customFormat="1" ht="19.5" customHeight="1" x14ac:dyDescent="0.25">
      <c r="A37" s="20"/>
      <c r="B37" s="2" t="s">
        <v>431</v>
      </c>
      <c r="C37" s="21"/>
      <c r="D37" s="1"/>
    </row>
    <row r="38" spans="1:4" s="22" customFormat="1" ht="19.5" customHeight="1" x14ac:dyDescent="0.25">
      <c r="A38" s="23"/>
      <c r="C38" s="24"/>
      <c r="D38" s="1"/>
    </row>
    <row r="39" spans="1:4" s="22" customFormat="1" ht="19.5" customHeight="1" x14ac:dyDescent="0.25">
      <c r="A39" s="23"/>
      <c r="C39" s="25"/>
      <c r="D39" s="14"/>
    </row>
    <row r="40" spans="1:4" s="22" customFormat="1" ht="19.5" customHeight="1" x14ac:dyDescent="0.25">
      <c r="A40" s="26"/>
      <c r="B40" s="1"/>
      <c r="C40" s="21"/>
      <c r="D40" s="14"/>
    </row>
    <row r="41" spans="1:4" s="22" customFormat="1" ht="19.5" customHeight="1" x14ac:dyDescent="0.25">
      <c r="A41" s="28"/>
      <c r="B41" s="30"/>
      <c r="C41" s="29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35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</sheetData>
  <mergeCells count="4">
    <mergeCell ref="A1:C1"/>
    <mergeCell ref="A2:D2"/>
    <mergeCell ref="A3:C3"/>
    <mergeCell ref="A31:D31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44" max="3" man="1"/>
    <brk id="53" max="3" man="1"/>
  </rowBreaks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49">
    <tabColor rgb="FFFF0000"/>
  </sheetPr>
  <dimension ref="A1:D56"/>
  <sheetViews>
    <sheetView view="pageBreakPreview" zoomScale="70" zoomScaleNormal="80" zoomScaleSheetLayoutView="70" zoomScalePageLayoutView="70" workbookViewId="0">
      <selection activeCell="B13" sqref="B13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+B42</f>
        <v>PEDIDO 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8049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432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3</v>
      </c>
      <c r="B17" s="34" t="s">
        <v>94</v>
      </c>
      <c r="C17" s="32">
        <v>4426.6666666666697</v>
      </c>
      <c r="D17" s="32">
        <f t="shared" ref="D17:D32" si="0">+C17*A17</f>
        <v>13280.000000000009</v>
      </c>
    </row>
    <row r="18" spans="1:4" s="12" customFormat="1" x14ac:dyDescent="0.2">
      <c r="A18" s="33">
        <v>3</v>
      </c>
      <c r="B18" s="34" t="s">
        <v>334</v>
      </c>
      <c r="C18" s="32">
        <v>4396.6666666666697</v>
      </c>
      <c r="D18" s="32">
        <f t="shared" ref="D18:D26" si="1">+C18*A18</f>
        <v>13190.000000000009</v>
      </c>
    </row>
    <row r="19" spans="1:4" s="12" customFormat="1" ht="17.100000000000001" customHeight="1" x14ac:dyDescent="0.2">
      <c r="A19" s="33">
        <v>3</v>
      </c>
      <c r="B19" s="34" t="s">
        <v>252</v>
      </c>
      <c r="C19" s="32">
        <v>8885.1090909090908</v>
      </c>
      <c r="D19" s="32">
        <f t="shared" si="1"/>
        <v>26655.327272727271</v>
      </c>
    </row>
    <row r="20" spans="1:4" s="12" customFormat="1" ht="17.100000000000001" customHeight="1" x14ac:dyDescent="0.2">
      <c r="A20" s="33">
        <v>12</v>
      </c>
      <c r="B20" s="34" t="s">
        <v>372</v>
      </c>
      <c r="C20" s="32">
        <v>3071</v>
      </c>
      <c r="D20" s="32">
        <f t="shared" si="1"/>
        <v>36852</v>
      </c>
    </row>
    <row r="21" spans="1:4" s="12" customFormat="1" ht="17.100000000000001" customHeight="1" x14ac:dyDescent="0.2">
      <c r="A21" s="33">
        <v>1</v>
      </c>
      <c r="B21" s="34" t="s">
        <v>433</v>
      </c>
      <c r="C21" s="32">
        <v>4160</v>
      </c>
      <c r="D21" s="32">
        <f t="shared" si="1"/>
        <v>4160</v>
      </c>
    </row>
    <row r="22" spans="1:4" s="12" customFormat="1" x14ac:dyDescent="0.2">
      <c r="A22" s="33">
        <v>3</v>
      </c>
      <c r="B22" s="34" t="s">
        <v>434</v>
      </c>
      <c r="C22" s="32">
        <v>16300</v>
      </c>
      <c r="D22" s="32">
        <f t="shared" si="1"/>
        <v>48900</v>
      </c>
    </row>
    <row r="23" spans="1:4" s="12" customFormat="1" ht="17.100000000000001" customHeight="1" x14ac:dyDescent="0.2">
      <c r="A23" s="33">
        <v>5</v>
      </c>
      <c r="B23" s="34" t="s">
        <v>435</v>
      </c>
      <c r="C23" s="32">
        <v>25755</v>
      </c>
      <c r="D23" s="32">
        <f t="shared" si="1"/>
        <v>128775</v>
      </c>
    </row>
    <row r="24" spans="1:4" s="12" customFormat="1" ht="17.100000000000001" customHeight="1" x14ac:dyDescent="0.2">
      <c r="A24" s="33">
        <v>3</v>
      </c>
      <c r="B24" s="34" t="s">
        <v>436</v>
      </c>
      <c r="C24" s="32">
        <v>28351</v>
      </c>
      <c r="D24" s="32">
        <f t="shared" si="1"/>
        <v>85053</v>
      </c>
    </row>
    <row r="25" spans="1:4" s="12" customFormat="1" ht="17.100000000000001" customHeight="1" x14ac:dyDescent="0.2">
      <c r="A25" s="33">
        <v>3</v>
      </c>
      <c r="B25" s="34" t="s">
        <v>437</v>
      </c>
      <c r="C25" s="32">
        <v>30735.294117647056</v>
      </c>
      <c r="D25" s="32">
        <f t="shared" si="1"/>
        <v>92205.882352941175</v>
      </c>
    </row>
    <row r="26" spans="1:4" s="12" customFormat="1" x14ac:dyDescent="0.2">
      <c r="A26" s="33">
        <v>3</v>
      </c>
      <c r="B26" s="34" t="s">
        <v>438</v>
      </c>
      <c r="C26" s="32">
        <v>29411.76470588235</v>
      </c>
      <c r="D26" s="32">
        <f t="shared" si="1"/>
        <v>88235.294117647049</v>
      </c>
    </row>
    <row r="27" spans="1:4" s="12" customFormat="1" x14ac:dyDescent="0.2">
      <c r="A27" s="33">
        <v>5</v>
      </c>
      <c r="B27" s="34" t="s">
        <v>439</v>
      </c>
      <c r="C27" s="32">
        <v>8925</v>
      </c>
      <c r="D27" s="32">
        <f t="shared" si="0"/>
        <v>44625</v>
      </c>
    </row>
    <row r="28" spans="1:4" s="12" customFormat="1" ht="17.100000000000001" customHeight="1" x14ac:dyDescent="0.2">
      <c r="A28" s="33">
        <v>20</v>
      </c>
      <c r="B28" s="34" t="s">
        <v>440</v>
      </c>
      <c r="C28" s="32">
        <v>8593</v>
      </c>
      <c r="D28" s="32">
        <f t="shared" si="0"/>
        <v>171860</v>
      </c>
    </row>
    <row r="29" spans="1:4" s="12" customFormat="1" ht="17.100000000000001" customHeight="1" x14ac:dyDescent="0.2">
      <c r="A29" s="33">
        <v>25</v>
      </c>
      <c r="B29" s="34" t="s">
        <v>74</v>
      </c>
      <c r="C29" s="32">
        <v>1162.7906976744187</v>
      </c>
      <c r="D29" s="32">
        <f t="shared" si="0"/>
        <v>29069.767441860466</v>
      </c>
    </row>
    <row r="30" spans="1:4" s="12" customFormat="1" ht="17.100000000000001" customHeight="1" x14ac:dyDescent="0.2">
      <c r="A30" s="33">
        <v>25</v>
      </c>
      <c r="B30" s="34" t="s">
        <v>75</v>
      </c>
      <c r="C30" s="32">
        <v>1162.7906976744187</v>
      </c>
      <c r="D30" s="32">
        <f t="shared" si="0"/>
        <v>29069.767441860466</v>
      </c>
    </row>
    <row r="31" spans="1:4" s="12" customFormat="1" x14ac:dyDescent="0.2">
      <c r="A31" s="33">
        <v>25</v>
      </c>
      <c r="B31" s="34" t="s">
        <v>293</v>
      </c>
      <c r="C31" s="32">
        <v>1162.7906976744187</v>
      </c>
      <c r="D31" s="32">
        <f t="shared" si="0"/>
        <v>29069.767441860466</v>
      </c>
    </row>
    <row r="32" spans="1:4" s="12" customFormat="1" ht="20.100000000000001" customHeight="1" x14ac:dyDescent="0.2">
      <c r="A32" s="35"/>
      <c r="B32" s="34"/>
      <c r="C32" s="32"/>
      <c r="D32" s="32">
        <f t="shared" si="0"/>
        <v>0</v>
      </c>
    </row>
    <row r="33" spans="1:4" s="12" customFormat="1" ht="21" customHeight="1" x14ac:dyDescent="0.25">
      <c r="A33" s="1"/>
      <c r="B33" s="1"/>
      <c r="C33" s="1"/>
      <c r="D33" s="13">
        <f>SUM(D17:D32)</f>
        <v>841000.80606889713</v>
      </c>
    </row>
    <row r="34" spans="1:4" s="12" customFormat="1" ht="21" customHeight="1" x14ac:dyDescent="0.25">
      <c r="A34" s="1"/>
      <c r="B34" s="14"/>
      <c r="C34" s="1"/>
      <c r="D34" s="13"/>
    </row>
    <row r="35" spans="1:4" s="12" customFormat="1" ht="21" customHeight="1" x14ac:dyDescent="0.25">
      <c r="A35" s="1"/>
      <c r="B35" s="1"/>
      <c r="C35" s="15"/>
      <c r="D35" s="13">
        <f>+D33+D34</f>
        <v>841000.80606889713</v>
      </c>
    </row>
    <row r="36" spans="1:4" s="12" customFormat="1" ht="21" customHeight="1" x14ac:dyDescent="0.25">
      <c r="A36" s="42" t="s">
        <v>16</v>
      </c>
      <c r="B36" s="42"/>
      <c r="C36" s="42"/>
      <c r="D36" s="42"/>
    </row>
    <row r="37" spans="1:4" s="12" customFormat="1" ht="21" customHeight="1" x14ac:dyDescent="0.2">
      <c r="D37" s="16"/>
    </row>
    <row r="38" spans="1:4" s="12" customFormat="1" ht="21" customHeight="1" x14ac:dyDescent="0.2">
      <c r="A38" s="12" t="s">
        <v>17</v>
      </c>
      <c r="B38" s="12" t="s">
        <v>18</v>
      </c>
      <c r="C38" s="12" t="s">
        <v>19</v>
      </c>
    </row>
    <row r="39" spans="1:4" s="12" customFormat="1" ht="21" customHeight="1" x14ac:dyDescent="0.25">
      <c r="A39" s="1"/>
      <c r="B39" s="1"/>
      <c r="C39" s="1"/>
      <c r="D39" s="1"/>
    </row>
    <row r="40" spans="1:4" s="12" customFormat="1" ht="21" customHeight="1" x14ac:dyDescent="0.25">
      <c r="A40" s="1"/>
      <c r="B40" s="1"/>
      <c r="C40" s="1"/>
      <c r="D40" s="14"/>
    </row>
    <row r="41" spans="1:4" s="12" customFormat="1" ht="21" customHeight="1" x14ac:dyDescent="0.25">
      <c r="A41" s="17" t="s">
        <v>20</v>
      </c>
      <c r="B41" s="18"/>
      <c r="C41" s="19"/>
      <c r="D41" s="1"/>
    </row>
    <row r="42" spans="1:4" s="22" customFormat="1" ht="19.5" customHeight="1" x14ac:dyDescent="0.25">
      <c r="A42" s="20"/>
      <c r="B42" s="2" t="s">
        <v>441</v>
      </c>
      <c r="C42" s="21"/>
      <c r="D42" s="1"/>
    </row>
    <row r="43" spans="1:4" s="22" customFormat="1" ht="19.5" customHeight="1" x14ac:dyDescent="0.25">
      <c r="A43" s="23"/>
      <c r="C43" s="24"/>
      <c r="D43" s="1"/>
    </row>
    <row r="44" spans="1:4" s="22" customFormat="1" ht="19.5" customHeight="1" x14ac:dyDescent="0.25">
      <c r="A44" s="23"/>
      <c r="B44" s="22" t="s">
        <v>622</v>
      </c>
      <c r="C44" s="25"/>
      <c r="D44" s="14"/>
    </row>
    <row r="45" spans="1:4" s="22" customFormat="1" ht="19.5" customHeight="1" x14ac:dyDescent="0.25">
      <c r="A45" s="26"/>
      <c r="B45" s="1" t="s">
        <v>623</v>
      </c>
      <c r="C45" s="21"/>
      <c r="D45" s="14"/>
    </row>
    <row r="46" spans="1:4" s="22" customFormat="1" ht="19.5" customHeight="1" x14ac:dyDescent="0.25">
      <c r="A46" s="28"/>
      <c r="B46" s="30"/>
      <c r="C46" s="29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5" customHeight="1" x14ac:dyDescent="0.25">
      <c r="A50" s="1"/>
      <c r="B50" s="1"/>
      <c r="C50" s="1"/>
      <c r="D50" s="1"/>
    </row>
    <row r="51" spans="1:4" s="22" customFormat="1" ht="19.35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</sheetData>
  <mergeCells count="4">
    <mergeCell ref="A1:C1"/>
    <mergeCell ref="A2:D2"/>
    <mergeCell ref="A3:C3"/>
    <mergeCell ref="A36:D36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75" orientation="portrait" horizontalDpi="4294967294" verticalDpi="4294967294" r:id="rId1"/>
  <headerFooter alignWithMargins="0"/>
  <rowBreaks count="2" manualBreakCount="2">
    <brk id="49" max="3" man="1"/>
    <brk id="58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FF0000"/>
  </sheetPr>
  <dimension ref="A1:D49"/>
  <sheetViews>
    <sheetView view="pageBreakPreview" topLeftCell="A22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+B35</f>
        <v>PEDIDO 17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4167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67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</v>
      </c>
      <c r="B17" s="36" t="s">
        <v>69</v>
      </c>
      <c r="C17" s="32">
        <v>13933.305555555555</v>
      </c>
      <c r="D17" s="32">
        <f t="shared" ref="D17:D25" si="0">+C17*A17</f>
        <v>13933.305555555555</v>
      </c>
    </row>
    <row r="18" spans="1:4" s="12" customFormat="1" ht="18" customHeight="1" x14ac:dyDescent="0.2">
      <c r="A18" s="33">
        <v>5</v>
      </c>
      <c r="B18" s="36" t="s">
        <v>34</v>
      </c>
      <c r="C18" s="32">
        <v>4897.4358974359002</v>
      </c>
      <c r="D18" s="32">
        <f t="shared" si="0"/>
        <v>24487.179487179499</v>
      </c>
    </row>
    <row r="19" spans="1:4" s="12" customFormat="1" ht="18" customHeight="1" x14ac:dyDescent="0.2">
      <c r="A19" s="33">
        <v>6</v>
      </c>
      <c r="B19" s="36" t="s">
        <v>70</v>
      </c>
      <c r="C19" s="32">
        <v>3204.3103448275901</v>
      </c>
      <c r="D19" s="32">
        <f t="shared" si="0"/>
        <v>19225.86206896554</v>
      </c>
    </row>
    <row r="20" spans="1:4" s="12" customFormat="1" ht="18" customHeight="1" x14ac:dyDescent="0.2">
      <c r="A20" s="33">
        <v>12</v>
      </c>
      <c r="B20" s="36" t="s">
        <v>71</v>
      </c>
      <c r="C20" s="32">
        <v>2550</v>
      </c>
      <c r="D20" s="32">
        <f t="shared" si="0"/>
        <v>30600</v>
      </c>
    </row>
    <row r="21" spans="1:4" s="12" customFormat="1" ht="18" customHeight="1" x14ac:dyDescent="0.2">
      <c r="A21" s="33">
        <v>6</v>
      </c>
      <c r="B21" s="36" t="s">
        <v>72</v>
      </c>
      <c r="C21" s="32">
        <v>1461.9230769230769</v>
      </c>
      <c r="D21" s="32">
        <f t="shared" si="0"/>
        <v>8771.538461538461</v>
      </c>
    </row>
    <row r="22" spans="1:4" s="12" customFormat="1" ht="18" customHeight="1" x14ac:dyDescent="0.2">
      <c r="A22" s="33">
        <v>6</v>
      </c>
      <c r="B22" s="36" t="s">
        <v>73</v>
      </c>
      <c r="C22" s="32">
        <v>1540</v>
      </c>
      <c r="D22" s="32">
        <f t="shared" si="0"/>
        <v>9240</v>
      </c>
    </row>
    <row r="23" spans="1:4" s="12" customFormat="1" ht="18" customHeight="1" x14ac:dyDescent="0.2">
      <c r="A23" s="33">
        <v>25</v>
      </c>
      <c r="B23" s="36" t="s">
        <v>74</v>
      </c>
      <c r="C23" s="32">
        <v>1097</v>
      </c>
      <c r="D23" s="32">
        <f t="shared" si="0"/>
        <v>27425</v>
      </c>
    </row>
    <row r="24" spans="1:4" s="12" customFormat="1" ht="18" customHeight="1" x14ac:dyDescent="0.2">
      <c r="A24" s="33">
        <v>25</v>
      </c>
      <c r="B24" s="36" t="s">
        <v>75</v>
      </c>
      <c r="C24" s="32">
        <v>1097</v>
      </c>
      <c r="D24" s="32">
        <f t="shared" si="0"/>
        <v>27425</v>
      </c>
    </row>
    <row r="25" spans="1:4" s="12" customFormat="1" ht="20.100000000000001" customHeight="1" x14ac:dyDescent="0.2">
      <c r="A25" s="35"/>
      <c r="B25" s="34"/>
      <c r="C25" s="32"/>
      <c r="D25" s="32">
        <f t="shared" si="0"/>
        <v>0</v>
      </c>
    </row>
    <row r="26" spans="1:4" s="12" customFormat="1" ht="21" customHeight="1" x14ac:dyDescent="0.25">
      <c r="A26" s="1"/>
      <c r="B26" s="1"/>
      <c r="C26" s="1"/>
      <c r="D26" s="13">
        <f>SUM(D17:D25)</f>
        <v>161107.88557323907</v>
      </c>
    </row>
    <row r="27" spans="1:4" s="12" customFormat="1" ht="21" customHeight="1" x14ac:dyDescent="0.25">
      <c r="A27" s="1"/>
      <c r="B27" s="14"/>
      <c r="C27" s="1"/>
      <c r="D27" s="13"/>
    </row>
    <row r="28" spans="1:4" s="12" customFormat="1" ht="21" customHeight="1" x14ac:dyDescent="0.25">
      <c r="A28" s="1"/>
      <c r="B28" s="1"/>
      <c r="C28" s="15"/>
      <c r="D28" s="13">
        <f>+D26+D27</f>
        <v>161107.88557323907</v>
      </c>
    </row>
    <row r="29" spans="1:4" s="12" customFormat="1" ht="21" customHeight="1" x14ac:dyDescent="0.25">
      <c r="A29" s="42" t="s">
        <v>16</v>
      </c>
      <c r="B29" s="42"/>
      <c r="C29" s="42"/>
      <c r="D29" s="42"/>
    </row>
    <row r="30" spans="1:4" s="12" customFormat="1" ht="21" customHeight="1" x14ac:dyDescent="0.2">
      <c r="D30" s="16"/>
    </row>
    <row r="31" spans="1:4" s="12" customFormat="1" ht="21" customHeight="1" x14ac:dyDescent="0.2">
      <c r="A31" s="12" t="s">
        <v>17</v>
      </c>
      <c r="B31" s="12" t="s">
        <v>18</v>
      </c>
      <c r="C31" s="12" t="s">
        <v>19</v>
      </c>
    </row>
    <row r="32" spans="1:4" s="12" customFormat="1" ht="21" customHeight="1" x14ac:dyDescent="0.25">
      <c r="A32" s="1"/>
      <c r="B32" s="1"/>
      <c r="C32" s="1"/>
      <c r="D32" s="1"/>
    </row>
    <row r="33" spans="1:4" s="12" customFormat="1" ht="21" customHeight="1" x14ac:dyDescent="0.25">
      <c r="A33" s="1"/>
      <c r="B33" s="1"/>
      <c r="C33" s="1"/>
      <c r="D33" s="14"/>
    </row>
    <row r="34" spans="1:4" s="12" customFormat="1" ht="21" customHeight="1" x14ac:dyDescent="0.25">
      <c r="A34" s="17" t="s">
        <v>20</v>
      </c>
      <c r="B34" s="18"/>
      <c r="C34" s="19"/>
      <c r="D34" s="1"/>
    </row>
    <row r="35" spans="1:4" s="22" customFormat="1" ht="19.5" customHeight="1" x14ac:dyDescent="0.25">
      <c r="A35" s="20"/>
      <c r="B35" s="2" t="s">
        <v>76</v>
      </c>
      <c r="C35" s="21"/>
      <c r="D35" s="1"/>
    </row>
    <row r="36" spans="1:4" s="22" customFormat="1" ht="19.5" customHeight="1" x14ac:dyDescent="0.25">
      <c r="A36" s="23"/>
      <c r="B36" s="31"/>
      <c r="C36" s="24"/>
      <c r="D36" s="1"/>
    </row>
    <row r="37" spans="1:4" s="22" customFormat="1" ht="19.5" customHeight="1" x14ac:dyDescent="0.25">
      <c r="A37" s="23"/>
      <c r="B37" s="2"/>
      <c r="C37" s="25"/>
      <c r="D37" s="14"/>
    </row>
    <row r="38" spans="1:4" s="22" customFormat="1" ht="19.5" customHeight="1" x14ac:dyDescent="0.25">
      <c r="A38" s="26"/>
      <c r="B38" s="27"/>
      <c r="C38" s="21"/>
      <c r="D38" s="14"/>
    </row>
    <row r="39" spans="1:4" s="22" customFormat="1" ht="19.5" customHeight="1" x14ac:dyDescent="0.25">
      <c r="A39" s="28"/>
      <c r="B39" s="30"/>
      <c r="C39" s="29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35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</sheetData>
  <mergeCells count="5">
    <mergeCell ref="A1:C1"/>
    <mergeCell ref="A2:D2"/>
    <mergeCell ref="A3:C3"/>
    <mergeCell ref="B10:C10"/>
    <mergeCell ref="A29:D29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2" max="3" man="1"/>
    <brk id="51" max="3" man="1"/>
  </rowBreak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50">
    <tabColor rgb="FFFF0000"/>
  </sheetPr>
  <dimension ref="A1:D42"/>
  <sheetViews>
    <sheetView view="pageBreakPreview" zoomScale="70" zoomScaleNormal="80" zoomScaleSheetLayoutView="7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7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8050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205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10</v>
      </c>
      <c r="B17" s="34" t="s">
        <v>442</v>
      </c>
      <c r="C17" s="32">
        <v>1986.6666666666699</v>
      </c>
      <c r="D17" s="32">
        <f t="shared" ref="D17:D18" si="0">+C17*A17</f>
        <v>19866.666666666701</v>
      </c>
    </row>
    <row r="18" spans="1:4" s="12" customFormat="1" ht="20.100000000000001" customHeight="1" x14ac:dyDescent="0.2">
      <c r="A18" s="35"/>
      <c r="B18" s="34"/>
      <c r="C18" s="32"/>
      <c r="D18" s="32">
        <f t="shared" si="0"/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19866.666666666701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19866.666666666701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443</v>
      </c>
      <c r="C28" s="21"/>
      <c r="D28" s="1"/>
    </row>
    <row r="29" spans="1:4" s="22" customFormat="1" ht="19.5" customHeight="1" x14ac:dyDescent="0.25">
      <c r="A29" s="23"/>
      <c r="C29" s="24"/>
      <c r="D29" s="1"/>
    </row>
    <row r="30" spans="1:4" s="22" customFormat="1" ht="19.5" customHeight="1" x14ac:dyDescent="0.25">
      <c r="A30" s="23"/>
      <c r="C30" s="25"/>
      <c r="D30" s="14"/>
    </row>
    <row r="31" spans="1:4" s="22" customFormat="1" ht="19.5" customHeight="1" x14ac:dyDescent="0.25">
      <c r="A31" s="26"/>
      <c r="B31" s="1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4">
    <mergeCell ref="A1:C1"/>
    <mergeCell ref="A2:D2"/>
    <mergeCell ref="A3:C3"/>
    <mergeCell ref="A22:D22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5" orientation="portrait" horizontalDpi="4294967294" verticalDpi="4294967294" r:id="rId1"/>
  <headerFooter alignWithMargins="0"/>
  <rowBreaks count="2" manualBreakCount="2">
    <brk id="35" max="3" man="1"/>
    <brk id="44" max="3" man="1"/>
  </row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51">
    <tabColor rgb="FFFF0000"/>
  </sheetPr>
  <dimension ref="A1:D49"/>
  <sheetViews>
    <sheetView view="pageBreakPreview" zoomScale="70" zoomScaleNormal="80" zoomScaleSheetLayoutView="70" zoomScalePageLayoutView="70" workbookViewId="0">
      <selection activeCell="B14" sqref="B14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+B35</f>
        <v>PEDIDO 8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8051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444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6</v>
      </c>
      <c r="B17" s="34" t="s">
        <v>445</v>
      </c>
      <c r="C17" s="32">
        <v>3500</v>
      </c>
      <c r="D17" s="32">
        <f t="shared" ref="D17:D25" si="0">+C17*A17</f>
        <v>21000</v>
      </c>
    </row>
    <row r="18" spans="1:4" s="12" customFormat="1" x14ac:dyDescent="0.2">
      <c r="A18" s="33">
        <v>1</v>
      </c>
      <c r="B18" s="34" t="s">
        <v>446</v>
      </c>
      <c r="C18" s="32">
        <v>15000</v>
      </c>
      <c r="D18" s="32">
        <f t="shared" si="0"/>
        <v>15000</v>
      </c>
    </row>
    <row r="19" spans="1:4" s="12" customFormat="1" ht="17.100000000000001" customHeight="1" x14ac:dyDescent="0.2">
      <c r="A19" s="33">
        <v>1</v>
      </c>
      <c r="B19" s="34" t="s">
        <v>447</v>
      </c>
      <c r="C19" s="32">
        <v>22616.84782608696</v>
      </c>
      <c r="D19" s="32">
        <f t="shared" si="0"/>
        <v>22616.84782608696</v>
      </c>
    </row>
    <row r="20" spans="1:4" s="12" customFormat="1" ht="17.100000000000001" customHeight="1" x14ac:dyDescent="0.2">
      <c r="A20" s="33">
        <v>2</v>
      </c>
      <c r="B20" s="34" t="s">
        <v>387</v>
      </c>
      <c r="C20" s="32">
        <v>19000</v>
      </c>
      <c r="D20" s="32">
        <f t="shared" si="0"/>
        <v>38000</v>
      </c>
    </row>
    <row r="21" spans="1:4" s="12" customFormat="1" ht="17.100000000000001" customHeight="1" x14ac:dyDescent="0.2">
      <c r="A21" s="33">
        <v>2</v>
      </c>
      <c r="B21" s="34" t="s">
        <v>435</v>
      </c>
      <c r="C21" s="32">
        <v>24000</v>
      </c>
      <c r="D21" s="32">
        <f t="shared" si="0"/>
        <v>48000</v>
      </c>
    </row>
    <row r="22" spans="1:4" s="12" customFormat="1" x14ac:dyDescent="0.2">
      <c r="A22" s="33">
        <v>2</v>
      </c>
      <c r="B22" s="34" t="s">
        <v>448</v>
      </c>
      <c r="C22" s="32">
        <v>10500</v>
      </c>
      <c r="D22" s="32">
        <f t="shared" si="0"/>
        <v>21000</v>
      </c>
    </row>
    <row r="23" spans="1:4" s="12" customFormat="1" ht="17.100000000000001" customHeight="1" x14ac:dyDescent="0.2">
      <c r="A23" s="33">
        <v>2</v>
      </c>
      <c r="B23" s="34" t="s">
        <v>388</v>
      </c>
      <c r="C23" s="32">
        <v>12000</v>
      </c>
      <c r="D23" s="32">
        <f t="shared" si="0"/>
        <v>24000</v>
      </c>
    </row>
    <row r="24" spans="1:4" s="12" customFormat="1" ht="17.100000000000001" customHeight="1" x14ac:dyDescent="0.2">
      <c r="A24" s="33">
        <v>10</v>
      </c>
      <c r="B24" s="34" t="s">
        <v>449</v>
      </c>
      <c r="C24" s="32">
        <v>1755</v>
      </c>
      <c r="D24" s="32">
        <f t="shared" si="0"/>
        <v>17550</v>
      </c>
    </row>
    <row r="25" spans="1:4" s="12" customFormat="1" ht="20.100000000000001" customHeight="1" x14ac:dyDescent="0.2">
      <c r="A25" s="35"/>
      <c r="B25" s="34"/>
      <c r="C25" s="32"/>
      <c r="D25" s="32">
        <f t="shared" si="0"/>
        <v>0</v>
      </c>
    </row>
    <row r="26" spans="1:4" s="12" customFormat="1" ht="21" customHeight="1" x14ac:dyDescent="0.25">
      <c r="A26" s="1"/>
      <c r="B26" s="1"/>
      <c r="C26" s="1"/>
      <c r="D26" s="13">
        <f>SUM(D17:D25)</f>
        <v>207166.84782608697</v>
      </c>
    </row>
    <row r="27" spans="1:4" s="12" customFormat="1" ht="21" customHeight="1" x14ac:dyDescent="0.25">
      <c r="A27" s="1"/>
      <c r="B27" s="14"/>
      <c r="C27" s="1"/>
      <c r="D27" s="13"/>
    </row>
    <row r="28" spans="1:4" s="12" customFormat="1" ht="21" customHeight="1" x14ac:dyDescent="0.25">
      <c r="A28" s="1"/>
      <c r="B28" s="1"/>
      <c r="C28" s="15"/>
      <c r="D28" s="13">
        <f>+D26+D27</f>
        <v>207166.84782608697</v>
      </c>
    </row>
    <row r="29" spans="1:4" s="12" customFormat="1" ht="21" customHeight="1" x14ac:dyDescent="0.25">
      <c r="A29" s="42" t="s">
        <v>16</v>
      </c>
      <c r="B29" s="42"/>
      <c r="C29" s="42"/>
      <c r="D29" s="42"/>
    </row>
    <row r="30" spans="1:4" s="12" customFormat="1" ht="21" customHeight="1" x14ac:dyDescent="0.2">
      <c r="D30" s="16"/>
    </row>
    <row r="31" spans="1:4" s="12" customFormat="1" ht="21" customHeight="1" x14ac:dyDescent="0.2">
      <c r="A31" s="12" t="s">
        <v>17</v>
      </c>
      <c r="B31" s="12" t="s">
        <v>18</v>
      </c>
      <c r="C31" s="12" t="s">
        <v>19</v>
      </c>
    </row>
    <row r="32" spans="1:4" s="12" customFormat="1" ht="21" customHeight="1" x14ac:dyDescent="0.25">
      <c r="A32" s="1"/>
      <c r="B32" s="1"/>
      <c r="C32" s="1"/>
      <c r="D32" s="1"/>
    </row>
    <row r="33" spans="1:4" s="12" customFormat="1" ht="21" customHeight="1" x14ac:dyDescent="0.25">
      <c r="A33" s="1"/>
      <c r="B33" s="1"/>
      <c r="C33" s="1"/>
      <c r="D33" s="14"/>
    </row>
    <row r="34" spans="1:4" s="12" customFormat="1" ht="21" customHeight="1" x14ac:dyDescent="0.25">
      <c r="A34" s="17" t="s">
        <v>20</v>
      </c>
      <c r="B34" s="18"/>
      <c r="C34" s="19"/>
      <c r="D34" s="1"/>
    </row>
    <row r="35" spans="1:4" s="22" customFormat="1" ht="19.5" customHeight="1" x14ac:dyDescent="0.25">
      <c r="A35" s="20"/>
      <c r="B35" s="2" t="s">
        <v>450</v>
      </c>
      <c r="C35" s="21"/>
      <c r="D35" s="1"/>
    </row>
    <row r="36" spans="1:4" s="22" customFormat="1" ht="19.5" customHeight="1" x14ac:dyDescent="0.25">
      <c r="A36" s="23"/>
      <c r="C36" s="24"/>
      <c r="D36" s="1"/>
    </row>
    <row r="37" spans="1:4" s="22" customFormat="1" ht="19.5" customHeight="1" x14ac:dyDescent="0.25">
      <c r="A37" s="23"/>
      <c r="C37" s="25"/>
      <c r="D37" s="14"/>
    </row>
    <row r="38" spans="1:4" s="22" customFormat="1" ht="19.5" customHeight="1" x14ac:dyDescent="0.25">
      <c r="A38" s="26"/>
      <c r="B38" s="1"/>
      <c r="C38" s="21"/>
      <c r="D38" s="14"/>
    </row>
    <row r="39" spans="1:4" s="22" customFormat="1" ht="19.5" customHeight="1" x14ac:dyDescent="0.25">
      <c r="A39" s="28"/>
      <c r="B39" s="30"/>
      <c r="C39" s="29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35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</sheetData>
  <mergeCells count="4">
    <mergeCell ref="A1:C1"/>
    <mergeCell ref="A2:D2"/>
    <mergeCell ref="A3:C3"/>
    <mergeCell ref="A29:D29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42" max="3" man="1"/>
    <brk id="51" max="3" man="1"/>
  </rowBreak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52">
    <tabColor rgb="FFFF0000"/>
  </sheetPr>
  <dimension ref="A1:D45"/>
  <sheetViews>
    <sheetView view="pageBreakPreview" zoomScale="70" zoomScaleNormal="80" zoomScaleSheetLayoutView="70" zoomScalePageLayoutView="70" workbookViewId="0">
      <selection activeCell="B6" sqref="B6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+B31</f>
        <v>PEDIDO 9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8052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451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6</v>
      </c>
      <c r="B17" s="34" t="s">
        <v>382</v>
      </c>
      <c r="C17" s="32">
        <v>3179</v>
      </c>
      <c r="D17" s="32">
        <f t="shared" ref="D17:D21" si="0">+C17*A17</f>
        <v>19074</v>
      </c>
    </row>
    <row r="18" spans="1:4" s="12" customFormat="1" x14ac:dyDescent="0.2">
      <c r="A18" s="33">
        <v>12</v>
      </c>
      <c r="B18" s="34" t="s">
        <v>452</v>
      </c>
      <c r="C18" s="32">
        <v>6500</v>
      </c>
      <c r="D18" s="32">
        <f t="shared" si="0"/>
        <v>78000</v>
      </c>
    </row>
    <row r="19" spans="1:4" s="12" customFormat="1" ht="17.100000000000001" customHeight="1" x14ac:dyDescent="0.2">
      <c r="A19" s="33">
        <v>3</v>
      </c>
      <c r="B19" s="34" t="s">
        <v>453</v>
      </c>
      <c r="C19" s="32">
        <v>9920.7142857142899</v>
      </c>
      <c r="D19" s="32">
        <f t="shared" si="0"/>
        <v>29762.14285714287</v>
      </c>
    </row>
    <row r="20" spans="1:4" s="12" customFormat="1" ht="17.100000000000001" customHeight="1" x14ac:dyDescent="0.2">
      <c r="A20" s="33">
        <v>3</v>
      </c>
      <c r="B20" s="34" t="s">
        <v>93</v>
      </c>
      <c r="C20" s="32">
        <v>13357</v>
      </c>
      <c r="D20" s="32">
        <f t="shared" si="0"/>
        <v>40071</v>
      </c>
    </row>
    <row r="21" spans="1:4" s="12" customFormat="1" ht="20.100000000000001" customHeight="1" x14ac:dyDescent="0.2">
      <c r="A21" s="35"/>
      <c r="B21" s="34"/>
      <c r="C21" s="32"/>
      <c r="D21" s="32">
        <f t="shared" si="0"/>
        <v>0</v>
      </c>
    </row>
    <row r="22" spans="1:4" s="12" customFormat="1" ht="21" customHeight="1" x14ac:dyDescent="0.25">
      <c r="A22" s="1"/>
      <c r="B22" s="1"/>
      <c r="C22" s="1"/>
      <c r="D22" s="13">
        <f>SUM(D17:D21)</f>
        <v>166907.14285714287</v>
      </c>
    </row>
    <row r="23" spans="1:4" s="12" customFormat="1" ht="21" customHeight="1" x14ac:dyDescent="0.25">
      <c r="A23" s="1"/>
      <c r="B23" s="14"/>
      <c r="C23" s="1"/>
      <c r="D23" s="13"/>
    </row>
    <row r="24" spans="1:4" s="12" customFormat="1" ht="21" customHeight="1" x14ac:dyDescent="0.25">
      <c r="A24" s="1"/>
      <c r="B24" s="1"/>
      <c r="C24" s="15"/>
      <c r="D24" s="13">
        <f>+D22+D23</f>
        <v>166907.14285714287</v>
      </c>
    </row>
    <row r="25" spans="1:4" s="12" customFormat="1" ht="21" customHeight="1" x14ac:dyDescent="0.25">
      <c r="A25" s="42" t="s">
        <v>16</v>
      </c>
      <c r="B25" s="42"/>
      <c r="C25" s="42"/>
      <c r="D25" s="42"/>
    </row>
    <row r="26" spans="1:4" s="12" customFormat="1" ht="21" customHeight="1" x14ac:dyDescent="0.2">
      <c r="D26" s="16"/>
    </row>
    <row r="27" spans="1:4" s="12" customFormat="1" ht="21" customHeight="1" x14ac:dyDescent="0.2">
      <c r="A27" s="12" t="s">
        <v>17</v>
      </c>
      <c r="B27" s="12" t="s">
        <v>18</v>
      </c>
      <c r="C27" s="12" t="s">
        <v>19</v>
      </c>
    </row>
    <row r="28" spans="1:4" s="12" customFormat="1" ht="21" customHeight="1" x14ac:dyDescent="0.25">
      <c r="A28" s="1"/>
      <c r="B28" s="1"/>
      <c r="C28" s="1"/>
      <c r="D28" s="1"/>
    </row>
    <row r="29" spans="1:4" s="12" customFormat="1" ht="21" customHeight="1" x14ac:dyDescent="0.25">
      <c r="A29" s="1"/>
      <c r="B29" s="1"/>
      <c r="C29" s="1"/>
      <c r="D29" s="14"/>
    </row>
    <row r="30" spans="1:4" s="12" customFormat="1" ht="21" customHeight="1" x14ac:dyDescent="0.25">
      <c r="A30" s="17" t="s">
        <v>20</v>
      </c>
      <c r="B30" s="18"/>
      <c r="C30" s="19"/>
      <c r="D30" s="1"/>
    </row>
    <row r="31" spans="1:4" s="22" customFormat="1" ht="19.5" customHeight="1" x14ac:dyDescent="0.25">
      <c r="A31" s="20"/>
      <c r="B31" s="2" t="s">
        <v>454</v>
      </c>
      <c r="C31" s="21"/>
      <c r="D31" s="1"/>
    </row>
    <row r="32" spans="1:4" s="22" customFormat="1" ht="19.5" customHeight="1" x14ac:dyDescent="0.25">
      <c r="A32" s="23"/>
      <c r="C32" s="24"/>
      <c r="D32" s="1"/>
    </row>
    <row r="33" spans="1:4" s="22" customFormat="1" ht="19.5" customHeight="1" x14ac:dyDescent="0.25">
      <c r="A33" s="23"/>
      <c r="C33" s="25"/>
      <c r="D33" s="14"/>
    </row>
    <row r="34" spans="1:4" s="22" customFormat="1" ht="19.5" customHeight="1" x14ac:dyDescent="0.25">
      <c r="A34" s="26"/>
      <c r="B34" s="1"/>
      <c r="C34" s="21"/>
      <c r="D34" s="14"/>
    </row>
    <row r="35" spans="1:4" s="22" customFormat="1" ht="19.5" customHeight="1" x14ac:dyDescent="0.25">
      <c r="A35" s="28"/>
      <c r="B35" s="30"/>
      <c r="C35" s="29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35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</sheetData>
  <mergeCells count="4">
    <mergeCell ref="A1:C1"/>
    <mergeCell ref="A2:D2"/>
    <mergeCell ref="A3:C3"/>
    <mergeCell ref="A25:D25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38" max="3" man="1"/>
    <brk id="47" max="3" man="1"/>
  </rowBreaks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53">
    <tabColor rgb="FFFF0000"/>
  </sheetPr>
  <dimension ref="A1:D46"/>
  <sheetViews>
    <sheetView view="pageBreakPreview" zoomScale="70" zoomScaleNormal="80" zoomScaleSheetLayoutView="70" zoomScalePageLayoutView="70" workbookViewId="0">
      <selection activeCell="B12" sqref="B12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+B32</f>
        <v>PEDIDO 10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8053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455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25</v>
      </c>
      <c r="B17" s="34" t="s">
        <v>456</v>
      </c>
      <c r="C17" s="32">
        <v>830</v>
      </c>
      <c r="D17" s="32">
        <f t="shared" ref="D17:D22" si="0">+C17*A17</f>
        <v>20750</v>
      </c>
    </row>
    <row r="18" spans="1:4" s="12" customFormat="1" ht="36" x14ac:dyDescent="0.2">
      <c r="A18" s="33">
        <v>0</v>
      </c>
      <c r="B18" s="34" t="s">
        <v>457</v>
      </c>
      <c r="C18" s="32">
        <v>19500</v>
      </c>
      <c r="D18" s="32">
        <f t="shared" ref="D18:D20" si="1">+C18*A18</f>
        <v>0</v>
      </c>
    </row>
    <row r="19" spans="1:4" s="12" customFormat="1" ht="17.100000000000001" customHeight="1" x14ac:dyDescent="0.2">
      <c r="A19" s="33">
        <v>6</v>
      </c>
      <c r="B19" s="34" t="s">
        <v>458</v>
      </c>
      <c r="C19" s="32">
        <v>12900</v>
      </c>
      <c r="D19" s="32">
        <f t="shared" si="1"/>
        <v>77400</v>
      </c>
    </row>
    <row r="20" spans="1:4" s="12" customFormat="1" ht="17.100000000000001" customHeight="1" x14ac:dyDescent="0.2">
      <c r="A20" s="33">
        <v>3</v>
      </c>
      <c r="B20" s="34" t="s">
        <v>459</v>
      </c>
      <c r="C20" s="32">
        <v>16795</v>
      </c>
      <c r="D20" s="32">
        <f t="shared" si="1"/>
        <v>50385</v>
      </c>
    </row>
    <row r="21" spans="1:4" s="12" customFormat="1" x14ac:dyDescent="0.2">
      <c r="A21" s="33">
        <v>10</v>
      </c>
      <c r="B21" s="34" t="s">
        <v>374</v>
      </c>
      <c r="C21" s="32">
        <v>12900</v>
      </c>
      <c r="D21" s="32">
        <f t="shared" si="0"/>
        <v>129000</v>
      </c>
    </row>
    <row r="22" spans="1:4" s="12" customFormat="1" ht="20.100000000000001" customHeight="1" x14ac:dyDescent="0.2">
      <c r="A22" s="35"/>
      <c r="B22" s="34"/>
      <c r="C22" s="32"/>
      <c r="D22" s="32">
        <f t="shared" si="0"/>
        <v>0</v>
      </c>
    </row>
    <row r="23" spans="1:4" s="12" customFormat="1" ht="21" customHeight="1" x14ac:dyDescent="0.25">
      <c r="A23" s="1"/>
      <c r="B23" s="1"/>
      <c r="C23" s="1"/>
      <c r="D23" s="13">
        <f>SUM(D17:D22)</f>
        <v>277535</v>
      </c>
    </row>
    <row r="24" spans="1:4" s="12" customFormat="1" ht="21" customHeight="1" x14ac:dyDescent="0.25">
      <c r="A24" s="1"/>
      <c r="B24" s="14"/>
      <c r="C24" s="1"/>
      <c r="D24" s="13"/>
    </row>
    <row r="25" spans="1:4" s="12" customFormat="1" ht="21" customHeight="1" x14ac:dyDescent="0.25">
      <c r="A25" s="1"/>
      <c r="B25" s="1"/>
      <c r="C25" s="15"/>
      <c r="D25" s="13">
        <f>+D23+D24</f>
        <v>277535</v>
      </c>
    </row>
    <row r="26" spans="1:4" s="12" customFormat="1" ht="21" customHeight="1" x14ac:dyDescent="0.25">
      <c r="A26" s="42" t="s">
        <v>16</v>
      </c>
      <c r="B26" s="42"/>
      <c r="C26" s="42"/>
      <c r="D26" s="42"/>
    </row>
    <row r="27" spans="1:4" s="12" customFormat="1" ht="21" customHeight="1" x14ac:dyDescent="0.2">
      <c r="D27" s="16"/>
    </row>
    <row r="28" spans="1:4" s="12" customFormat="1" ht="21" customHeight="1" x14ac:dyDescent="0.2">
      <c r="A28" s="12" t="s">
        <v>17</v>
      </c>
      <c r="B28" s="12" t="s">
        <v>18</v>
      </c>
      <c r="C28" s="12" t="s">
        <v>19</v>
      </c>
    </row>
    <row r="29" spans="1:4" s="12" customFormat="1" ht="21" customHeight="1" x14ac:dyDescent="0.25">
      <c r="A29" s="1"/>
      <c r="B29" s="1"/>
      <c r="C29" s="1"/>
      <c r="D29" s="1"/>
    </row>
    <row r="30" spans="1:4" s="12" customFormat="1" ht="21" customHeight="1" x14ac:dyDescent="0.25">
      <c r="A30" s="1"/>
      <c r="B30" s="1"/>
      <c r="C30" s="1"/>
      <c r="D30" s="14"/>
    </row>
    <row r="31" spans="1:4" s="12" customFormat="1" ht="21" customHeight="1" x14ac:dyDescent="0.25">
      <c r="A31" s="17" t="s">
        <v>20</v>
      </c>
      <c r="B31" s="18"/>
      <c r="C31" s="19"/>
      <c r="D31" s="1"/>
    </row>
    <row r="32" spans="1:4" s="22" customFormat="1" ht="19.5" customHeight="1" x14ac:dyDescent="0.25">
      <c r="A32" s="20"/>
      <c r="B32" s="2" t="s">
        <v>460</v>
      </c>
      <c r="C32" s="21"/>
      <c r="D32" s="1"/>
    </row>
    <row r="33" spans="1:4" s="22" customFormat="1" ht="19.5" customHeight="1" x14ac:dyDescent="0.25">
      <c r="A33" s="23"/>
      <c r="C33" s="24"/>
      <c r="D33" s="1"/>
    </row>
    <row r="34" spans="1:4" s="22" customFormat="1" ht="19.5" customHeight="1" x14ac:dyDescent="0.25">
      <c r="A34" s="23"/>
      <c r="C34" s="25"/>
      <c r="D34" s="14"/>
    </row>
    <row r="35" spans="1:4" s="22" customFormat="1" ht="19.5" customHeight="1" x14ac:dyDescent="0.25">
      <c r="A35" s="26"/>
      <c r="B35" s="1"/>
      <c r="C35" s="21"/>
      <c r="D35" s="14"/>
    </row>
    <row r="36" spans="1:4" s="22" customFormat="1" ht="19.5" customHeight="1" x14ac:dyDescent="0.25">
      <c r="A36" s="28"/>
      <c r="B36" s="30"/>
      <c r="C36" s="29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35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</sheetData>
  <mergeCells count="4">
    <mergeCell ref="A1:C1"/>
    <mergeCell ref="A2:D2"/>
    <mergeCell ref="A3:C3"/>
    <mergeCell ref="A26:D26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39" max="3" man="1"/>
    <brk id="48" max="3" man="1"/>
  </rowBreaks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54">
    <tabColor rgb="FFFF0000"/>
  </sheetPr>
  <dimension ref="A1:D46"/>
  <sheetViews>
    <sheetView view="pageBreakPreview" zoomScale="70" zoomScaleNormal="80" zoomScaleSheetLayoutView="70" zoomScalePageLayoutView="70" workbookViewId="0">
      <selection activeCell="B9" sqref="B9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+B32</f>
        <v>PEDIDO 11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8054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393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2</v>
      </c>
      <c r="B17" s="34" t="s">
        <v>370</v>
      </c>
      <c r="C17" s="32">
        <v>16293</v>
      </c>
      <c r="D17" s="32">
        <f t="shared" ref="D17:D22" si="0">+C17*A17</f>
        <v>32586</v>
      </c>
    </row>
    <row r="18" spans="1:4" s="12" customFormat="1" x14ac:dyDescent="0.2">
      <c r="A18" s="33">
        <v>3</v>
      </c>
      <c r="B18" s="34" t="s">
        <v>461</v>
      </c>
      <c r="C18" s="32">
        <v>24525</v>
      </c>
      <c r="D18" s="32">
        <f t="shared" si="0"/>
        <v>73575</v>
      </c>
    </row>
    <row r="19" spans="1:4" s="12" customFormat="1" ht="17.100000000000001" customHeight="1" x14ac:dyDescent="0.2">
      <c r="A19" s="33">
        <v>6</v>
      </c>
      <c r="B19" s="34" t="s">
        <v>428</v>
      </c>
      <c r="C19" s="32">
        <v>6523</v>
      </c>
      <c r="D19" s="32">
        <f t="shared" si="0"/>
        <v>39138</v>
      </c>
    </row>
    <row r="20" spans="1:4" s="12" customFormat="1" ht="17.100000000000001" customHeight="1" x14ac:dyDescent="0.2">
      <c r="A20" s="33">
        <v>1</v>
      </c>
      <c r="B20" s="34" t="s">
        <v>462</v>
      </c>
      <c r="C20" s="32">
        <v>18971</v>
      </c>
      <c r="D20" s="32">
        <f t="shared" si="0"/>
        <v>18971</v>
      </c>
    </row>
    <row r="21" spans="1:4" s="12" customFormat="1" x14ac:dyDescent="0.2">
      <c r="A21" s="33">
        <v>0</v>
      </c>
      <c r="B21" s="34" t="s">
        <v>463</v>
      </c>
      <c r="C21" s="32">
        <v>15900</v>
      </c>
      <c r="D21" s="32">
        <f t="shared" si="0"/>
        <v>0</v>
      </c>
    </row>
    <row r="22" spans="1:4" s="12" customFormat="1" ht="20.100000000000001" customHeight="1" x14ac:dyDescent="0.2">
      <c r="A22" s="35"/>
      <c r="B22" s="34"/>
      <c r="C22" s="32"/>
      <c r="D22" s="32">
        <f t="shared" si="0"/>
        <v>0</v>
      </c>
    </row>
    <row r="23" spans="1:4" s="12" customFormat="1" ht="21" customHeight="1" x14ac:dyDescent="0.25">
      <c r="A23" s="1"/>
      <c r="B23" s="1"/>
      <c r="C23" s="1"/>
      <c r="D23" s="13">
        <f>SUM(D17:D22)</f>
        <v>164270</v>
      </c>
    </row>
    <row r="24" spans="1:4" s="12" customFormat="1" ht="21" customHeight="1" x14ac:dyDescent="0.25">
      <c r="A24" s="1"/>
      <c r="B24" s="14"/>
      <c r="C24" s="1"/>
      <c r="D24" s="13"/>
    </row>
    <row r="25" spans="1:4" s="12" customFormat="1" ht="21" customHeight="1" x14ac:dyDescent="0.25">
      <c r="A25" s="1"/>
      <c r="B25" s="1"/>
      <c r="C25" s="15"/>
      <c r="D25" s="13">
        <f>+D23+D24</f>
        <v>164270</v>
      </c>
    </row>
    <row r="26" spans="1:4" s="12" customFormat="1" ht="21" customHeight="1" x14ac:dyDescent="0.25">
      <c r="A26" s="42" t="s">
        <v>16</v>
      </c>
      <c r="B26" s="42"/>
      <c r="C26" s="42"/>
      <c r="D26" s="42"/>
    </row>
    <row r="27" spans="1:4" s="12" customFormat="1" ht="21" customHeight="1" x14ac:dyDescent="0.2">
      <c r="D27" s="16"/>
    </row>
    <row r="28" spans="1:4" s="12" customFormat="1" ht="21" customHeight="1" x14ac:dyDescent="0.2">
      <c r="A28" s="12" t="s">
        <v>17</v>
      </c>
      <c r="B28" s="12" t="s">
        <v>18</v>
      </c>
      <c r="C28" s="12" t="s">
        <v>19</v>
      </c>
    </row>
    <row r="29" spans="1:4" s="12" customFormat="1" ht="21" customHeight="1" x14ac:dyDescent="0.25">
      <c r="A29" s="1"/>
      <c r="B29" s="1"/>
      <c r="C29" s="1"/>
      <c r="D29" s="1"/>
    </row>
    <row r="30" spans="1:4" s="12" customFormat="1" ht="21" customHeight="1" x14ac:dyDescent="0.25">
      <c r="A30" s="1"/>
      <c r="B30" s="1"/>
      <c r="C30" s="1"/>
      <c r="D30" s="14"/>
    </row>
    <row r="31" spans="1:4" s="12" customFormat="1" ht="21" customHeight="1" x14ac:dyDescent="0.25">
      <c r="A31" s="17" t="s">
        <v>20</v>
      </c>
      <c r="B31" s="18"/>
      <c r="C31" s="19"/>
      <c r="D31" s="1"/>
    </row>
    <row r="32" spans="1:4" s="22" customFormat="1" ht="19.5" customHeight="1" x14ac:dyDescent="0.25">
      <c r="A32" s="20"/>
      <c r="B32" s="2" t="s">
        <v>464</v>
      </c>
      <c r="C32" s="21"/>
      <c r="D32" s="1"/>
    </row>
    <row r="33" spans="1:4" s="22" customFormat="1" ht="19.5" customHeight="1" x14ac:dyDescent="0.25">
      <c r="A33" s="23"/>
      <c r="C33" s="24"/>
      <c r="D33" s="1"/>
    </row>
    <row r="34" spans="1:4" s="22" customFormat="1" ht="19.5" customHeight="1" x14ac:dyDescent="0.25">
      <c r="A34" s="23"/>
      <c r="C34" s="25"/>
      <c r="D34" s="14"/>
    </row>
    <row r="35" spans="1:4" s="22" customFormat="1" ht="19.5" customHeight="1" x14ac:dyDescent="0.25">
      <c r="A35" s="26"/>
      <c r="B35" s="1"/>
      <c r="C35" s="21"/>
      <c r="D35" s="14"/>
    </row>
    <row r="36" spans="1:4" s="22" customFormat="1" ht="19.5" customHeight="1" x14ac:dyDescent="0.25">
      <c r="A36" s="28"/>
      <c r="B36" s="30"/>
      <c r="C36" s="29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35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</sheetData>
  <mergeCells count="4">
    <mergeCell ref="A1:C1"/>
    <mergeCell ref="A2:D2"/>
    <mergeCell ref="A3:C3"/>
    <mergeCell ref="A26:D26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39" max="3" man="1"/>
    <brk id="48" max="3" man="1"/>
  </rowBreaks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55">
    <tabColor rgb="FFFF0000"/>
  </sheetPr>
  <dimension ref="A1:D65"/>
  <sheetViews>
    <sheetView view="pageBreakPreview" zoomScale="70" zoomScaleNormal="80" zoomScaleSheetLayoutView="7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+B51</f>
        <v>PEDIDO 12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8055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465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466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3</v>
      </c>
      <c r="B17" s="34" t="s">
        <v>356</v>
      </c>
      <c r="C17" s="32">
        <v>2533.3333333333298</v>
      </c>
      <c r="D17" s="32">
        <f t="shared" ref="D17:D41" si="0">+C17*A17</f>
        <v>7599.9999999999891</v>
      </c>
    </row>
    <row r="18" spans="1:4" s="12" customFormat="1" x14ac:dyDescent="0.2">
      <c r="A18" s="33">
        <v>3</v>
      </c>
      <c r="B18" s="34" t="s">
        <v>265</v>
      </c>
      <c r="C18" s="32">
        <v>2555</v>
      </c>
      <c r="D18" s="32">
        <f t="shared" ref="D18:D31" si="1">+C18*A18</f>
        <v>7665</v>
      </c>
    </row>
    <row r="19" spans="1:4" s="12" customFormat="1" ht="17.100000000000001" customHeight="1" x14ac:dyDescent="0.2">
      <c r="A19" s="33">
        <v>6</v>
      </c>
      <c r="B19" s="34" t="s">
        <v>266</v>
      </c>
      <c r="C19" s="32">
        <v>2508.3333333333298</v>
      </c>
      <c r="D19" s="32">
        <f t="shared" si="1"/>
        <v>15049.999999999978</v>
      </c>
    </row>
    <row r="20" spans="1:4" s="12" customFormat="1" ht="17.100000000000001" customHeight="1" x14ac:dyDescent="0.2">
      <c r="A20" s="33">
        <v>3</v>
      </c>
      <c r="B20" s="34" t="s">
        <v>467</v>
      </c>
      <c r="C20" s="32">
        <v>9493.8709677419392</v>
      </c>
      <c r="D20" s="32">
        <f t="shared" si="1"/>
        <v>28481.612903225818</v>
      </c>
    </row>
    <row r="21" spans="1:4" s="12" customFormat="1" ht="17.100000000000001" customHeight="1" x14ac:dyDescent="0.2">
      <c r="A21" s="33">
        <v>3</v>
      </c>
      <c r="B21" s="34" t="s">
        <v>251</v>
      </c>
      <c r="C21" s="32">
        <v>8807.6551724137898</v>
      </c>
      <c r="D21" s="32">
        <f t="shared" si="1"/>
        <v>26422.96551724137</v>
      </c>
    </row>
    <row r="22" spans="1:4" s="12" customFormat="1" x14ac:dyDescent="0.2">
      <c r="A22" s="33">
        <v>6</v>
      </c>
      <c r="B22" s="34" t="s">
        <v>468</v>
      </c>
      <c r="C22" s="32">
        <v>11000</v>
      </c>
      <c r="D22" s="32">
        <f t="shared" si="1"/>
        <v>66000</v>
      </c>
    </row>
    <row r="23" spans="1:4" s="12" customFormat="1" ht="17.100000000000001" customHeight="1" x14ac:dyDescent="0.2">
      <c r="A23" s="33">
        <v>6</v>
      </c>
      <c r="B23" s="34" t="s">
        <v>51</v>
      </c>
      <c r="C23" s="32">
        <v>2395</v>
      </c>
      <c r="D23" s="32">
        <f t="shared" si="1"/>
        <v>14370</v>
      </c>
    </row>
    <row r="24" spans="1:4" s="12" customFormat="1" ht="17.100000000000001" customHeight="1" x14ac:dyDescent="0.2">
      <c r="A24" s="33">
        <v>6</v>
      </c>
      <c r="B24" s="34" t="s">
        <v>368</v>
      </c>
      <c r="C24" s="32">
        <v>8935</v>
      </c>
      <c r="D24" s="32">
        <f t="shared" si="1"/>
        <v>53610</v>
      </c>
    </row>
    <row r="25" spans="1:4" s="12" customFormat="1" ht="17.100000000000001" customHeight="1" x14ac:dyDescent="0.2">
      <c r="A25" s="33">
        <v>20</v>
      </c>
      <c r="B25" s="34" t="s">
        <v>469</v>
      </c>
      <c r="C25" s="32">
        <v>3600</v>
      </c>
      <c r="D25" s="32">
        <f t="shared" si="1"/>
        <v>72000</v>
      </c>
    </row>
    <row r="26" spans="1:4" s="12" customFormat="1" x14ac:dyDescent="0.2">
      <c r="A26" s="33">
        <v>10</v>
      </c>
      <c r="B26" s="34" t="s">
        <v>470</v>
      </c>
      <c r="C26" s="32">
        <v>3600</v>
      </c>
      <c r="D26" s="32">
        <f t="shared" si="1"/>
        <v>36000</v>
      </c>
    </row>
    <row r="27" spans="1:4" s="12" customFormat="1" x14ac:dyDescent="0.2">
      <c r="A27" s="33">
        <v>6</v>
      </c>
      <c r="B27" s="34" t="s">
        <v>471</v>
      </c>
      <c r="C27" s="32">
        <v>6921</v>
      </c>
      <c r="D27" s="32">
        <f t="shared" si="1"/>
        <v>41526</v>
      </c>
    </row>
    <row r="28" spans="1:4" s="12" customFormat="1" ht="17.100000000000001" customHeight="1" x14ac:dyDescent="0.2">
      <c r="A28" s="33">
        <v>6</v>
      </c>
      <c r="B28" s="34" t="s">
        <v>472</v>
      </c>
      <c r="C28" s="32">
        <v>5121</v>
      </c>
      <c r="D28" s="32">
        <f t="shared" si="1"/>
        <v>30726</v>
      </c>
    </row>
    <row r="29" spans="1:4" s="12" customFormat="1" ht="17.100000000000001" customHeight="1" x14ac:dyDescent="0.2">
      <c r="A29" s="33">
        <v>6</v>
      </c>
      <c r="B29" s="34" t="s">
        <v>473</v>
      </c>
      <c r="C29" s="32">
        <v>5121</v>
      </c>
      <c r="D29" s="32">
        <f t="shared" si="1"/>
        <v>30726</v>
      </c>
    </row>
    <row r="30" spans="1:4" s="12" customFormat="1" ht="17.100000000000001" customHeight="1" x14ac:dyDescent="0.2">
      <c r="A30" s="33">
        <v>6</v>
      </c>
      <c r="B30" s="34" t="s">
        <v>474</v>
      </c>
      <c r="C30" s="32">
        <v>5121</v>
      </c>
      <c r="D30" s="32">
        <f t="shared" si="1"/>
        <v>30726</v>
      </c>
    </row>
    <row r="31" spans="1:4" s="12" customFormat="1" x14ac:dyDescent="0.2">
      <c r="A31" s="33">
        <v>1</v>
      </c>
      <c r="B31" s="34" t="s">
        <v>475</v>
      </c>
      <c r="C31" s="32">
        <v>24563.6363636364</v>
      </c>
      <c r="D31" s="32">
        <f t="shared" si="1"/>
        <v>24563.6363636364</v>
      </c>
    </row>
    <row r="32" spans="1:4" s="12" customFormat="1" x14ac:dyDescent="0.2">
      <c r="A32" s="33">
        <v>1</v>
      </c>
      <c r="B32" s="34" t="s">
        <v>476</v>
      </c>
      <c r="C32" s="32">
        <v>29963.6363636364</v>
      </c>
      <c r="D32" s="32">
        <f t="shared" si="0"/>
        <v>29963.6363636364</v>
      </c>
    </row>
    <row r="33" spans="1:4" s="12" customFormat="1" ht="17.100000000000001" customHeight="1" x14ac:dyDescent="0.2">
      <c r="A33" s="33">
        <v>4</v>
      </c>
      <c r="B33" s="34" t="s">
        <v>477</v>
      </c>
      <c r="C33" s="32">
        <v>3920</v>
      </c>
      <c r="D33" s="32">
        <f t="shared" si="0"/>
        <v>15680</v>
      </c>
    </row>
    <row r="34" spans="1:4" s="12" customFormat="1" ht="17.100000000000001" customHeight="1" x14ac:dyDescent="0.2">
      <c r="A34" s="33">
        <v>6</v>
      </c>
      <c r="B34" s="34" t="s">
        <v>478</v>
      </c>
      <c r="C34" s="32">
        <v>2300</v>
      </c>
      <c r="D34" s="32">
        <f t="shared" si="0"/>
        <v>13800</v>
      </c>
    </row>
    <row r="35" spans="1:4" s="12" customFormat="1" ht="17.100000000000001" customHeight="1" x14ac:dyDescent="0.2">
      <c r="A35" s="33">
        <v>4</v>
      </c>
      <c r="B35" s="34" t="s">
        <v>439</v>
      </c>
      <c r="C35" s="32">
        <v>8925</v>
      </c>
      <c r="D35" s="32">
        <f t="shared" si="0"/>
        <v>35700</v>
      </c>
    </row>
    <row r="36" spans="1:4" s="12" customFormat="1" x14ac:dyDescent="0.2">
      <c r="A36" s="33">
        <v>6</v>
      </c>
      <c r="B36" s="34" t="s">
        <v>479</v>
      </c>
      <c r="C36" s="32">
        <v>1200</v>
      </c>
      <c r="D36" s="32">
        <f t="shared" si="0"/>
        <v>7200</v>
      </c>
    </row>
    <row r="37" spans="1:4" s="12" customFormat="1" ht="17.100000000000001" customHeight="1" x14ac:dyDescent="0.2">
      <c r="A37" s="33">
        <v>2</v>
      </c>
      <c r="B37" s="34" t="s">
        <v>480</v>
      </c>
      <c r="C37" s="32">
        <v>19943.8202247191</v>
      </c>
      <c r="D37" s="32">
        <f t="shared" si="0"/>
        <v>39887.6404494382</v>
      </c>
    </row>
    <row r="38" spans="1:4" s="12" customFormat="1" ht="17.100000000000001" customHeight="1" x14ac:dyDescent="0.2">
      <c r="A38" s="33">
        <v>4</v>
      </c>
      <c r="B38" s="34" t="s">
        <v>481</v>
      </c>
      <c r="C38" s="32">
        <v>15145</v>
      </c>
      <c r="D38" s="32">
        <f t="shared" si="0"/>
        <v>60580</v>
      </c>
    </row>
    <row r="39" spans="1:4" s="12" customFormat="1" ht="17.100000000000001" customHeight="1" x14ac:dyDescent="0.2">
      <c r="A39" s="33">
        <v>3</v>
      </c>
      <c r="B39" s="34" t="s">
        <v>482</v>
      </c>
      <c r="C39" s="32">
        <v>21991</v>
      </c>
      <c r="D39" s="32">
        <f t="shared" si="0"/>
        <v>65973</v>
      </c>
    </row>
    <row r="40" spans="1:4" s="12" customFormat="1" ht="36" x14ac:dyDescent="0.2">
      <c r="A40" s="33">
        <v>6</v>
      </c>
      <c r="B40" s="34" t="s">
        <v>483</v>
      </c>
      <c r="C40" s="32">
        <v>5225</v>
      </c>
      <c r="D40" s="32">
        <f t="shared" si="0"/>
        <v>31350</v>
      </c>
    </row>
    <row r="41" spans="1:4" s="12" customFormat="1" ht="20.100000000000001" customHeight="1" x14ac:dyDescent="0.2">
      <c r="A41" s="35"/>
      <c r="B41" s="34"/>
      <c r="C41" s="32"/>
      <c r="D41" s="32">
        <f t="shared" si="0"/>
        <v>0</v>
      </c>
    </row>
    <row r="42" spans="1:4" s="12" customFormat="1" ht="21" customHeight="1" x14ac:dyDescent="0.25">
      <c r="A42" s="1"/>
      <c r="B42" s="1"/>
      <c r="C42" s="1"/>
      <c r="D42" s="13">
        <f>SUM(D17:D41)</f>
        <v>785601.49159717816</v>
      </c>
    </row>
    <row r="43" spans="1:4" s="12" customFormat="1" ht="21" customHeight="1" x14ac:dyDescent="0.25">
      <c r="A43" s="1"/>
      <c r="B43" s="14"/>
      <c r="C43" s="1"/>
      <c r="D43" s="13"/>
    </row>
    <row r="44" spans="1:4" s="12" customFormat="1" ht="21" customHeight="1" x14ac:dyDescent="0.25">
      <c r="A44" s="1"/>
      <c r="B44" s="1"/>
      <c r="C44" s="15"/>
      <c r="D44" s="13">
        <f>+D42+D43</f>
        <v>785601.49159717816</v>
      </c>
    </row>
    <row r="45" spans="1:4" s="12" customFormat="1" ht="21" customHeight="1" x14ac:dyDescent="0.25">
      <c r="A45" s="42" t="s">
        <v>16</v>
      </c>
      <c r="B45" s="42"/>
      <c r="C45" s="42"/>
      <c r="D45" s="42"/>
    </row>
    <row r="46" spans="1:4" s="12" customFormat="1" ht="21" customHeight="1" x14ac:dyDescent="0.2">
      <c r="D46" s="16"/>
    </row>
    <row r="47" spans="1:4" s="12" customFormat="1" ht="21" customHeight="1" x14ac:dyDescent="0.2">
      <c r="A47" s="12" t="s">
        <v>17</v>
      </c>
      <c r="B47" s="12" t="s">
        <v>18</v>
      </c>
      <c r="C47" s="12" t="s">
        <v>19</v>
      </c>
    </row>
    <row r="48" spans="1:4" s="12" customFormat="1" ht="21" customHeight="1" x14ac:dyDescent="0.25">
      <c r="A48" s="1"/>
      <c r="B48" s="1"/>
      <c r="C48" s="1"/>
      <c r="D48" s="1"/>
    </row>
    <row r="49" spans="1:4" s="12" customFormat="1" ht="21" customHeight="1" x14ac:dyDescent="0.25">
      <c r="A49" s="1"/>
      <c r="B49" s="1"/>
      <c r="C49" s="1"/>
      <c r="D49" s="14"/>
    </row>
    <row r="50" spans="1:4" s="12" customFormat="1" ht="21" customHeight="1" x14ac:dyDescent="0.25">
      <c r="A50" s="17" t="s">
        <v>20</v>
      </c>
      <c r="B50" s="18"/>
      <c r="C50" s="19"/>
      <c r="D50" s="1"/>
    </row>
    <row r="51" spans="1:4" s="22" customFormat="1" ht="19.5" customHeight="1" x14ac:dyDescent="0.25">
      <c r="A51" s="20"/>
      <c r="B51" s="2" t="s">
        <v>484</v>
      </c>
      <c r="C51" s="21"/>
      <c r="D51" s="1"/>
    </row>
    <row r="52" spans="1:4" s="22" customFormat="1" ht="19.5" customHeight="1" x14ac:dyDescent="0.25">
      <c r="A52" s="23"/>
      <c r="C52" s="24"/>
      <c r="D52" s="1"/>
    </row>
    <row r="53" spans="1:4" s="22" customFormat="1" ht="19.5" customHeight="1" x14ac:dyDescent="0.25">
      <c r="A53" s="23"/>
      <c r="C53" s="25"/>
      <c r="D53" s="14"/>
    </row>
    <row r="54" spans="1:4" s="22" customFormat="1" ht="19.5" customHeight="1" x14ac:dyDescent="0.25">
      <c r="A54" s="26"/>
      <c r="B54" s="1"/>
      <c r="C54" s="21"/>
      <c r="D54" s="14"/>
    </row>
    <row r="55" spans="1:4" s="22" customFormat="1" ht="19.5" customHeight="1" x14ac:dyDescent="0.25">
      <c r="A55" s="28"/>
      <c r="B55" s="30"/>
      <c r="C55" s="29"/>
      <c r="D55" s="1"/>
    </row>
    <row r="56" spans="1:4" s="22" customFormat="1" ht="19.5" customHeight="1" x14ac:dyDescent="0.25">
      <c r="A56" s="1"/>
      <c r="B56" s="1"/>
      <c r="C56" s="1"/>
      <c r="D56" s="1"/>
    </row>
    <row r="57" spans="1:4" s="22" customFormat="1" ht="19.5" customHeight="1" x14ac:dyDescent="0.25">
      <c r="A57" s="1"/>
      <c r="B57" s="1"/>
      <c r="C57" s="1"/>
      <c r="D57" s="1"/>
    </row>
    <row r="58" spans="1:4" s="22" customFormat="1" ht="19.5" customHeight="1" x14ac:dyDescent="0.25">
      <c r="A58" s="1"/>
      <c r="B58" s="1"/>
      <c r="C58" s="1"/>
      <c r="D58" s="1"/>
    </row>
    <row r="59" spans="1:4" s="22" customFormat="1" ht="19.5" customHeight="1" x14ac:dyDescent="0.25">
      <c r="A59" s="1"/>
      <c r="B59" s="1"/>
      <c r="C59" s="1"/>
      <c r="D59" s="1"/>
    </row>
    <row r="60" spans="1:4" s="22" customFormat="1" ht="19.350000000000001" customHeight="1" x14ac:dyDescent="0.25">
      <c r="A60" s="1"/>
      <c r="B60" s="1"/>
      <c r="C60" s="1"/>
      <c r="D60" s="1"/>
    </row>
    <row r="61" spans="1:4" s="12" customFormat="1" ht="20.100000000000001" customHeight="1" x14ac:dyDescent="0.25">
      <c r="A61" s="1"/>
      <c r="B61" s="1"/>
      <c r="C61" s="1"/>
      <c r="D61" s="1"/>
    </row>
    <row r="62" spans="1:4" s="12" customFormat="1" ht="20.100000000000001" customHeight="1" x14ac:dyDescent="0.25">
      <c r="A62" s="1"/>
      <c r="B62" s="1"/>
      <c r="C62" s="1"/>
      <c r="D62" s="1"/>
    </row>
    <row r="63" spans="1:4" s="12" customFormat="1" ht="20.100000000000001" customHeight="1" x14ac:dyDescent="0.25">
      <c r="A63" s="1"/>
      <c r="B63" s="1"/>
      <c r="C63" s="1"/>
      <c r="D63" s="1"/>
    </row>
    <row r="64" spans="1:4" s="12" customFormat="1" ht="20.100000000000001" customHeight="1" x14ac:dyDescent="0.25">
      <c r="A64" s="1"/>
      <c r="B64" s="1"/>
      <c r="C64" s="1"/>
      <c r="D64" s="1"/>
    </row>
    <row r="65" spans="1:4" s="12" customFormat="1" ht="20.100000000000001" customHeight="1" x14ac:dyDescent="0.25">
      <c r="A65" s="1"/>
      <c r="B65" s="1"/>
      <c r="C65" s="1"/>
      <c r="D65" s="1"/>
    </row>
  </sheetData>
  <mergeCells count="4">
    <mergeCell ref="A1:C1"/>
    <mergeCell ref="A2:D2"/>
    <mergeCell ref="A3:C3"/>
    <mergeCell ref="A45:D45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63" orientation="portrait" horizontalDpi="4294967294" verticalDpi="4294967294" r:id="rId1"/>
  <headerFooter alignWithMargins="0"/>
  <rowBreaks count="2" manualBreakCount="2">
    <brk id="58" max="3" man="1"/>
    <brk id="67" max="3" man="1"/>
  </rowBreaks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56">
    <tabColor rgb="FFFF0000"/>
  </sheetPr>
  <dimension ref="A1:D51"/>
  <sheetViews>
    <sheetView view="pageBreakPreview" zoomScale="70" zoomScaleNormal="80" zoomScaleSheetLayoutView="70" zoomScalePageLayoutView="70" workbookViewId="0">
      <selection activeCell="B10" sqref="B10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+B37</f>
        <v>PEDIDO 13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8056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485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486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6</v>
      </c>
      <c r="B17" s="34" t="s">
        <v>56</v>
      </c>
      <c r="C17" s="32">
        <v>4929.1666666666697</v>
      </c>
      <c r="D17" s="32">
        <f t="shared" ref="D17:D27" si="0">+C17*A17</f>
        <v>29575.000000000018</v>
      </c>
    </row>
    <row r="18" spans="1:4" s="12" customFormat="1" x14ac:dyDescent="0.2">
      <c r="A18" s="33">
        <v>12</v>
      </c>
      <c r="B18" s="34" t="s">
        <v>487</v>
      </c>
      <c r="C18" s="32">
        <v>1888.57142857143</v>
      </c>
      <c r="D18" s="32">
        <f t="shared" si="0"/>
        <v>22662.857142857159</v>
      </c>
    </row>
    <row r="19" spans="1:4" s="12" customFormat="1" ht="17.100000000000001" customHeight="1" x14ac:dyDescent="0.2">
      <c r="A19" s="33">
        <v>12</v>
      </c>
      <c r="B19" s="34" t="s">
        <v>488</v>
      </c>
      <c r="C19" s="32">
        <v>4133</v>
      </c>
      <c r="D19" s="32">
        <f t="shared" si="0"/>
        <v>49596</v>
      </c>
    </row>
    <row r="20" spans="1:4" s="12" customFormat="1" ht="17.100000000000001" customHeight="1" x14ac:dyDescent="0.2">
      <c r="A20" s="33">
        <v>2</v>
      </c>
      <c r="B20" s="34" t="s">
        <v>489</v>
      </c>
      <c r="C20" s="32">
        <v>7390</v>
      </c>
      <c r="D20" s="32">
        <f t="shared" si="0"/>
        <v>14780</v>
      </c>
    </row>
    <row r="21" spans="1:4" s="12" customFormat="1" ht="17.100000000000001" customHeight="1" x14ac:dyDescent="0.2">
      <c r="A21" s="33">
        <v>2</v>
      </c>
      <c r="B21" s="34" t="s">
        <v>490</v>
      </c>
      <c r="C21" s="32">
        <v>8535.5</v>
      </c>
      <c r="D21" s="32">
        <f t="shared" si="0"/>
        <v>17071</v>
      </c>
    </row>
    <row r="22" spans="1:4" s="12" customFormat="1" x14ac:dyDescent="0.2">
      <c r="A22" s="33">
        <v>2</v>
      </c>
      <c r="B22" s="34" t="s">
        <v>491</v>
      </c>
      <c r="C22" s="32">
        <v>9579.5</v>
      </c>
      <c r="D22" s="32">
        <f t="shared" si="0"/>
        <v>19159</v>
      </c>
    </row>
    <row r="23" spans="1:4" s="12" customFormat="1" ht="17.100000000000001" customHeight="1" x14ac:dyDescent="0.2">
      <c r="A23" s="33">
        <v>2</v>
      </c>
      <c r="B23" s="34" t="s">
        <v>492</v>
      </c>
      <c r="C23" s="32">
        <v>10991</v>
      </c>
      <c r="D23" s="32">
        <f t="shared" si="0"/>
        <v>21982</v>
      </c>
    </row>
    <row r="24" spans="1:4" s="12" customFormat="1" ht="17.100000000000001" customHeight="1" x14ac:dyDescent="0.2">
      <c r="A24" s="33">
        <v>6</v>
      </c>
      <c r="B24" s="34" t="s">
        <v>493</v>
      </c>
      <c r="C24" s="32">
        <v>3529.1666666666702</v>
      </c>
      <c r="D24" s="32">
        <f t="shared" si="0"/>
        <v>21175.000000000022</v>
      </c>
    </row>
    <row r="25" spans="1:4" s="12" customFormat="1" ht="17.100000000000001" customHeight="1" x14ac:dyDescent="0.2">
      <c r="A25" s="33">
        <v>12</v>
      </c>
      <c r="B25" s="34" t="s">
        <v>92</v>
      </c>
      <c r="C25" s="32">
        <v>6628.5714285714303</v>
      </c>
      <c r="D25" s="32">
        <f t="shared" si="0"/>
        <v>79542.857142857159</v>
      </c>
    </row>
    <row r="26" spans="1:4" s="12" customFormat="1" x14ac:dyDescent="0.2">
      <c r="A26" s="33">
        <v>24</v>
      </c>
      <c r="B26" s="34" t="s">
        <v>36</v>
      </c>
      <c r="C26" s="32">
        <v>4395</v>
      </c>
      <c r="D26" s="32">
        <f t="shared" si="0"/>
        <v>105480</v>
      </c>
    </row>
    <row r="27" spans="1:4" s="12" customFormat="1" ht="20.100000000000001" customHeight="1" x14ac:dyDescent="0.2">
      <c r="A27" s="35"/>
      <c r="B27" s="34"/>
      <c r="C27" s="32"/>
      <c r="D27" s="32">
        <f t="shared" si="0"/>
        <v>0</v>
      </c>
    </row>
    <row r="28" spans="1:4" s="12" customFormat="1" ht="21" customHeight="1" x14ac:dyDescent="0.25">
      <c r="A28" s="1"/>
      <c r="B28" s="1"/>
      <c r="C28" s="1"/>
      <c r="D28" s="13">
        <f>SUM(D17:D27)</f>
        <v>381023.71428571432</v>
      </c>
    </row>
    <row r="29" spans="1:4" s="12" customFormat="1" ht="21" customHeight="1" x14ac:dyDescent="0.25">
      <c r="A29" s="1"/>
      <c r="B29" s="14"/>
      <c r="C29" s="1"/>
      <c r="D29" s="13"/>
    </row>
    <row r="30" spans="1:4" s="12" customFormat="1" ht="21" customHeight="1" x14ac:dyDescent="0.25">
      <c r="A30" s="1"/>
      <c r="B30" s="1"/>
      <c r="C30" s="15"/>
      <c r="D30" s="13">
        <f>+D28+D29</f>
        <v>381023.71428571432</v>
      </c>
    </row>
    <row r="31" spans="1:4" s="12" customFormat="1" ht="21" customHeight="1" x14ac:dyDescent="0.25">
      <c r="A31" s="42" t="s">
        <v>16</v>
      </c>
      <c r="B31" s="42"/>
      <c r="C31" s="42"/>
      <c r="D31" s="42"/>
    </row>
    <row r="32" spans="1:4" s="12" customFormat="1" ht="21" customHeight="1" x14ac:dyDescent="0.2">
      <c r="D32" s="16"/>
    </row>
    <row r="33" spans="1:4" s="12" customFormat="1" ht="21" customHeight="1" x14ac:dyDescent="0.2">
      <c r="A33" s="12" t="s">
        <v>17</v>
      </c>
      <c r="B33" s="12" t="s">
        <v>18</v>
      </c>
      <c r="C33" s="12" t="s">
        <v>19</v>
      </c>
    </row>
    <row r="34" spans="1:4" s="12" customFormat="1" ht="21" customHeight="1" x14ac:dyDescent="0.25">
      <c r="A34" s="1"/>
      <c r="B34" s="1"/>
      <c r="C34" s="1"/>
      <c r="D34" s="1"/>
    </row>
    <row r="35" spans="1:4" s="12" customFormat="1" ht="21" customHeight="1" x14ac:dyDescent="0.25">
      <c r="A35" s="1"/>
      <c r="B35" s="1"/>
      <c r="C35" s="1"/>
      <c r="D35" s="14"/>
    </row>
    <row r="36" spans="1:4" s="12" customFormat="1" ht="21" customHeight="1" x14ac:dyDescent="0.25">
      <c r="A36" s="17" t="s">
        <v>20</v>
      </c>
      <c r="B36" s="18"/>
      <c r="C36" s="19"/>
      <c r="D36" s="1"/>
    </row>
    <row r="37" spans="1:4" s="22" customFormat="1" ht="19.5" customHeight="1" x14ac:dyDescent="0.25">
      <c r="A37" s="20"/>
      <c r="B37" s="2" t="s">
        <v>48</v>
      </c>
      <c r="C37" s="21"/>
      <c r="D37" s="1"/>
    </row>
    <row r="38" spans="1:4" s="22" customFormat="1" ht="19.5" customHeight="1" x14ac:dyDescent="0.25">
      <c r="A38" s="23"/>
      <c r="C38" s="24"/>
      <c r="D38" s="1"/>
    </row>
    <row r="39" spans="1:4" s="22" customFormat="1" ht="19.5" customHeight="1" x14ac:dyDescent="0.25">
      <c r="A39" s="23"/>
      <c r="C39" s="25"/>
      <c r="D39" s="14"/>
    </row>
    <row r="40" spans="1:4" s="22" customFormat="1" ht="19.5" customHeight="1" x14ac:dyDescent="0.25">
      <c r="A40" s="26"/>
      <c r="B40" s="1"/>
      <c r="C40" s="21"/>
      <c r="D40" s="14"/>
    </row>
    <row r="41" spans="1:4" s="22" customFormat="1" ht="19.5" customHeight="1" x14ac:dyDescent="0.25">
      <c r="A41" s="28"/>
      <c r="B41" s="30"/>
      <c r="C41" s="29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35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</sheetData>
  <mergeCells count="4">
    <mergeCell ref="A1:C1"/>
    <mergeCell ref="A2:D2"/>
    <mergeCell ref="A3:C3"/>
    <mergeCell ref="A31:D31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44" max="3" man="1"/>
    <brk id="53" max="3" man="1"/>
  </rowBreaks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57">
    <tabColor rgb="FFFF0000"/>
  </sheetPr>
  <dimension ref="A1:D55"/>
  <sheetViews>
    <sheetView view="pageBreakPreview" zoomScale="70" zoomScaleNormal="80" zoomScaleSheetLayoutView="70" zoomScalePageLayoutView="70" workbookViewId="0">
      <selection activeCell="B12" sqref="B12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+B41</f>
        <v>PEDIDO 14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8057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494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486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1</v>
      </c>
      <c r="B17" s="34" t="s">
        <v>495</v>
      </c>
      <c r="C17" s="32">
        <v>26559</v>
      </c>
      <c r="D17" s="32">
        <f t="shared" ref="D17:D31" si="0">+C17*A17</f>
        <v>26559</v>
      </c>
    </row>
    <row r="18" spans="1:4" s="12" customFormat="1" x14ac:dyDescent="0.2">
      <c r="A18" s="33">
        <v>6</v>
      </c>
      <c r="B18" s="34" t="s">
        <v>367</v>
      </c>
      <c r="C18" s="32">
        <v>4893.3333333333303</v>
      </c>
      <c r="D18" s="32">
        <f t="shared" ref="D18:D26" si="1">+C18*A18</f>
        <v>29359.999999999982</v>
      </c>
    </row>
    <row r="19" spans="1:4" s="12" customFormat="1" ht="17.100000000000001" customHeight="1" x14ac:dyDescent="0.2">
      <c r="A19" s="33">
        <v>3</v>
      </c>
      <c r="B19" s="34" t="s">
        <v>496</v>
      </c>
      <c r="C19" s="32">
        <v>4673</v>
      </c>
      <c r="D19" s="32">
        <f t="shared" si="1"/>
        <v>14019</v>
      </c>
    </row>
    <row r="20" spans="1:4" s="12" customFormat="1" ht="17.100000000000001" customHeight="1" x14ac:dyDescent="0.2">
      <c r="A20" s="33">
        <v>3</v>
      </c>
      <c r="B20" s="34" t="s">
        <v>461</v>
      </c>
      <c r="C20" s="32">
        <v>24525</v>
      </c>
      <c r="D20" s="32">
        <f t="shared" si="1"/>
        <v>73575</v>
      </c>
    </row>
    <row r="21" spans="1:4" s="12" customFormat="1" ht="17.100000000000001" customHeight="1" x14ac:dyDescent="0.2">
      <c r="A21" s="33">
        <v>6</v>
      </c>
      <c r="B21" s="34" t="s">
        <v>497</v>
      </c>
      <c r="C21" s="32">
        <v>3940</v>
      </c>
      <c r="D21" s="32">
        <f t="shared" si="1"/>
        <v>23640</v>
      </c>
    </row>
    <row r="22" spans="1:4" s="12" customFormat="1" x14ac:dyDescent="0.2">
      <c r="A22" s="33">
        <v>3</v>
      </c>
      <c r="B22" s="34" t="s">
        <v>498</v>
      </c>
      <c r="C22" s="32">
        <v>11500</v>
      </c>
      <c r="D22" s="32">
        <f t="shared" si="1"/>
        <v>34500</v>
      </c>
    </row>
    <row r="23" spans="1:4" s="12" customFormat="1" ht="17.100000000000001" customHeight="1" x14ac:dyDescent="0.2">
      <c r="A23" s="33">
        <v>3</v>
      </c>
      <c r="B23" s="34" t="s">
        <v>499</v>
      </c>
      <c r="C23" s="32">
        <v>9920</v>
      </c>
      <c r="D23" s="32">
        <f t="shared" si="1"/>
        <v>29760</v>
      </c>
    </row>
    <row r="24" spans="1:4" s="12" customFormat="1" ht="17.100000000000001" customHeight="1" x14ac:dyDescent="0.2">
      <c r="A24" s="33">
        <v>3</v>
      </c>
      <c r="B24" s="34" t="s">
        <v>500</v>
      </c>
      <c r="C24" s="32">
        <v>3981</v>
      </c>
      <c r="D24" s="32">
        <f t="shared" si="1"/>
        <v>11943</v>
      </c>
    </row>
    <row r="25" spans="1:4" s="12" customFormat="1" ht="17.100000000000001" customHeight="1" x14ac:dyDescent="0.2">
      <c r="A25" s="33">
        <v>3</v>
      </c>
      <c r="B25" s="34" t="s">
        <v>501</v>
      </c>
      <c r="C25" s="32">
        <v>6171.4285714285716</v>
      </c>
      <c r="D25" s="32">
        <f t="shared" si="1"/>
        <v>18514.285714285714</v>
      </c>
    </row>
    <row r="26" spans="1:4" s="12" customFormat="1" x14ac:dyDescent="0.2">
      <c r="A26" s="33">
        <v>6</v>
      </c>
      <c r="B26" s="34" t="s">
        <v>502</v>
      </c>
      <c r="C26" s="32">
        <v>4000</v>
      </c>
      <c r="D26" s="32">
        <f t="shared" si="1"/>
        <v>24000</v>
      </c>
    </row>
    <row r="27" spans="1:4" s="12" customFormat="1" x14ac:dyDescent="0.2">
      <c r="A27" s="33">
        <v>2</v>
      </c>
      <c r="B27" s="34" t="s">
        <v>503</v>
      </c>
      <c r="C27" s="32">
        <v>21975</v>
      </c>
      <c r="D27" s="32">
        <f t="shared" si="0"/>
        <v>43950</v>
      </c>
    </row>
    <row r="28" spans="1:4" s="12" customFormat="1" ht="17.100000000000001" customHeight="1" x14ac:dyDescent="0.2">
      <c r="A28" s="33">
        <v>3</v>
      </c>
      <c r="B28" s="34" t="s">
        <v>481</v>
      </c>
      <c r="C28" s="32">
        <v>15145</v>
      </c>
      <c r="D28" s="32">
        <f t="shared" si="0"/>
        <v>45435</v>
      </c>
    </row>
    <row r="29" spans="1:4" s="12" customFormat="1" ht="17.100000000000001" customHeight="1" x14ac:dyDescent="0.2">
      <c r="A29" s="33">
        <v>3</v>
      </c>
      <c r="B29" s="34" t="s">
        <v>504</v>
      </c>
      <c r="C29" s="32">
        <v>10135.922330097101</v>
      </c>
      <c r="D29" s="32">
        <f t="shared" si="0"/>
        <v>30407.766990291304</v>
      </c>
    </row>
    <row r="30" spans="1:4" s="12" customFormat="1" ht="17.100000000000001" customHeight="1" x14ac:dyDescent="0.2">
      <c r="A30" s="33">
        <v>3</v>
      </c>
      <c r="B30" s="34" t="s">
        <v>505</v>
      </c>
      <c r="C30" s="32">
        <v>5995</v>
      </c>
      <c r="D30" s="32">
        <f t="shared" si="0"/>
        <v>17985</v>
      </c>
    </row>
    <row r="31" spans="1:4" s="12" customFormat="1" ht="20.100000000000001" customHeight="1" x14ac:dyDescent="0.2">
      <c r="A31" s="35"/>
      <c r="B31" s="34"/>
      <c r="C31" s="32"/>
      <c r="D31" s="32">
        <f t="shared" si="0"/>
        <v>0</v>
      </c>
    </row>
    <row r="32" spans="1:4" s="12" customFormat="1" ht="21" customHeight="1" x14ac:dyDescent="0.25">
      <c r="A32" s="1"/>
      <c r="B32" s="1"/>
      <c r="C32" s="1"/>
      <c r="D32" s="13">
        <f>SUM(D17:D31)</f>
        <v>423648.05270457698</v>
      </c>
    </row>
    <row r="33" spans="1:4" s="12" customFormat="1" ht="21" customHeight="1" x14ac:dyDescent="0.25">
      <c r="A33" s="1"/>
      <c r="B33" s="14"/>
      <c r="C33" s="1"/>
      <c r="D33" s="13"/>
    </row>
    <row r="34" spans="1:4" s="12" customFormat="1" ht="21" customHeight="1" x14ac:dyDescent="0.25">
      <c r="A34" s="1"/>
      <c r="B34" s="1"/>
      <c r="C34" s="15"/>
      <c r="D34" s="13">
        <f>+D32+D33</f>
        <v>423648.05270457698</v>
      </c>
    </row>
    <row r="35" spans="1:4" s="12" customFormat="1" ht="21" customHeight="1" x14ac:dyDescent="0.25">
      <c r="A35" s="42" t="s">
        <v>16</v>
      </c>
      <c r="B35" s="42"/>
      <c r="C35" s="42"/>
      <c r="D35" s="42"/>
    </row>
    <row r="36" spans="1:4" s="12" customFormat="1" ht="21" customHeight="1" x14ac:dyDescent="0.2">
      <c r="D36" s="16"/>
    </row>
    <row r="37" spans="1:4" s="12" customFormat="1" ht="21" customHeight="1" x14ac:dyDescent="0.2">
      <c r="A37" s="12" t="s">
        <v>17</v>
      </c>
      <c r="B37" s="12" t="s">
        <v>18</v>
      </c>
      <c r="C37" s="12" t="s">
        <v>19</v>
      </c>
    </row>
    <row r="38" spans="1:4" s="12" customFormat="1" ht="21" customHeight="1" x14ac:dyDescent="0.25">
      <c r="A38" s="1"/>
      <c r="B38" s="1"/>
      <c r="C38" s="1"/>
      <c r="D38" s="1"/>
    </row>
    <row r="39" spans="1:4" s="12" customFormat="1" ht="21" customHeight="1" x14ac:dyDescent="0.25">
      <c r="A39" s="1"/>
      <c r="B39" s="1"/>
      <c r="C39" s="1"/>
      <c r="D39" s="14"/>
    </row>
    <row r="40" spans="1:4" s="12" customFormat="1" ht="21" customHeight="1" x14ac:dyDescent="0.25">
      <c r="A40" s="17" t="s">
        <v>20</v>
      </c>
      <c r="B40" s="18"/>
      <c r="C40" s="19"/>
      <c r="D40" s="1"/>
    </row>
    <row r="41" spans="1:4" s="22" customFormat="1" ht="19.5" customHeight="1" x14ac:dyDescent="0.25">
      <c r="A41" s="20"/>
      <c r="B41" s="2" t="s">
        <v>22</v>
      </c>
      <c r="C41" s="21"/>
      <c r="D41" s="1"/>
    </row>
    <row r="42" spans="1:4" s="22" customFormat="1" ht="19.5" customHeight="1" x14ac:dyDescent="0.25">
      <c r="A42" s="23"/>
      <c r="C42" s="24"/>
      <c r="D42" s="1"/>
    </row>
    <row r="43" spans="1:4" s="22" customFormat="1" ht="19.5" customHeight="1" x14ac:dyDescent="0.25">
      <c r="A43" s="23"/>
      <c r="C43" s="25"/>
      <c r="D43" s="14"/>
    </row>
    <row r="44" spans="1:4" s="22" customFormat="1" ht="19.5" customHeight="1" x14ac:dyDescent="0.25">
      <c r="A44" s="26"/>
      <c r="B44" s="1"/>
      <c r="C44" s="21"/>
      <c r="D44" s="14"/>
    </row>
    <row r="45" spans="1:4" s="22" customFormat="1" ht="19.5" customHeight="1" x14ac:dyDescent="0.25">
      <c r="A45" s="28"/>
      <c r="B45" s="30"/>
      <c r="C45" s="29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35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</sheetData>
  <mergeCells count="4">
    <mergeCell ref="A1:C1"/>
    <mergeCell ref="A2:D2"/>
    <mergeCell ref="A3:C3"/>
    <mergeCell ref="A35:D35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75" orientation="portrait" horizontalDpi="4294967294" verticalDpi="4294967294" r:id="rId1"/>
  <headerFooter alignWithMargins="0"/>
  <rowBreaks count="2" manualBreakCount="2">
    <brk id="48" max="3" man="1"/>
    <brk id="57" max="3" man="1"/>
  </rowBreaks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58">
    <tabColor rgb="FFFF0000"/>
  </sheetPr>
  <dimension ref="A1:D73"/>
  <sheetViews>
    <sheetView view="pageBreakPreview" zoomScale="70" zoomScaleNormal="80" zoomScaleSheetLayoutView="70" zoomScalePageLayoutView="70" workbookViewId="0">
      <selection activeCell="B12" sqref="B12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+B59</f>
        <v>PEDIDO 15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8058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394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215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12</v>
      </c>
      <c r="B17" s="34" t="s">
        <v>506</v>
      </c>
      <c r="C17" s="32">
        <v>3316.666666666667</v>
      </c>
      <c r="D17" s="32">
        <f t="shared" ref="D17:D49" si="0">+C17*A17</f>
        <v>39800</v>
      </c>
    </row>
    <row r="18" spans="1:4" s="12" customFormat="1" x14ac:dyDescent="0.2">
      <c r="A18" s="33">
        <v>1</v>
      </c>
      <c r="B18" s="34" t="s">
        <v>423</v>
      </c>
      <c r="C18" s="32">
        <v>79971</v>
      </c>
      <c r="D18" s="32">
        <f t="shared" si="0"/>
        <v>79971</v>
      </c>
    </row>
    <row r="19" spans="1:4" s="12" customFormat="1" ht="17.100000000000001" customHeight="1" x14ac:dyDescent="0.2">
      <c r="A19" s="33">
        <v>10</v>
      </c>
      <c r="B19" s="34" t="s">
        <v>507</v>
      </c>
      <c r="C19" s="32">
        <v>2550</v>
      </c>
      <c r="D19" s="32">
        <f t="shared" si="0"/>
        <v>25500</v>
      </c>
    </row>
    <row r="20" spans="1:4" s="12" customFormat="1" ht="17.100000000000001" customHeight="1" x14ac:dyDescent="0.2">
      <c r="A20" s="33">
        <v>6</v>
      </c>
      <c r="B20" s="34" t="s">
        <v>397</v>
      </c>
      <c r="C20" s="32">
        <v>2920</v>
      </c>
      <c r="D20" s="32">
        <f t="shared" si="0"/>
        <v>17520</v>
      </c>
    </row>
    <row r="21" spans="1:4" s="12" customFormat="1" ht="17.100000000000001" customHeight="1" x14ac:dyDescent="0.2">
      <c r="A21" s="33">
        <v>6</v>
      </c>
      <c r="B21" s="34" t="s">
        <v>398</v>
      </c>
      <c r="C21" s="32">
        <v>3300</v>
      </c>
      <c r="D21" s="32">
        <f t="shared" si="0"/>
        <v>19800</v>
      </c>
    </row>
    <row r="22" spans="1:4" s="12" customFormat="1" x14ac:dyDescent="0.2">
      <c r="A22" s="33">
        <v>3</v>
      </c>
      <c r="B22" s="34" t="s">
        <v>399</v>
      </c>
      <c r="C22" s="32">
        <v>4120</v>
      </c>
      <c r="D22" s="32">
        <f t="shared" si="0"/>
        <v>12360</v>
      </c>
    </row>
    <row r="23" spans="1:4" s="12" customFormat="1" ht="17.100000000000001" customHeight="1" x14ac:dyDescent="0.2">
      <c r="A23" s="33">
        <v>3</v>
      </c>
      <c r="B23" s="34" t="s">
        <v>508</v>
      </c>
      <c r="C23" s="32">
        <v>5527.7272727272702</v>
      </c>
      <c r="D23" s="32">
        <f t="shared" si="0"/>
        <v>16583.181818181809</v>
      </c>
    </row>
    <row r="24" spans="1:4" s="12" customFormat="1" ht="17.100000000000001" customHeight="1" x14ac:dyDescent="0.2">
      <c r="A24" s="33">
        <v>2</v>
      </c>
      <c r="B24" s="34" t="s">
        <v>509</v>
      </c>
      <c r="C24" s="32">
        <v>20985</v>
      </c>
      <c r="D24" s="32">
        <f t="shared" si="0"/>
        <v>41970</v>
      </c>
    </row>
    <row r="25" spans="1:4" s="12" customFormat="1" ht="17.100000000000001" customHeight="1" x14ac:dyDescent="0.2">
      <c r="A25" s="33">
        <v>2</v>
      </c>
      <c r="B25" s="34" t="s">
        <v>510</v>
      </c>
      <c r="C25" s="32">
        <v>11255</v>
      </c>
      <c r="D25" s="32">
        <f t="shared" si="0"/>
        <v>22510</v>
      </c>
    </row>
    <row r="26" spans="1:4" s="12" customFormat="1" x14ac:dyDescent="0.2">
      <c r="A26" s="33">
        <v>6</v>
      </c>
      <c r="B26" s="34" t="s">
        <v>511</v>
      </c>
      <c r="C26" s="32">
        <v>4571</v>
      </c>
      <c r="D26" s="32">
        <f t="shared" si="0"/>
        <v>27426</v>
      </c>
    </row>
    <row r="27" spans="1:4" s="12" customFormat="1" x14ac:dyDescent="0.2">
      <c r="A27" s="33">
        <v>3</v>
      </c>
      <c r="B27" s="34" t="s">
        <v>512</v>
      </c>
      <c r="C27" s="32">
        <v>2982.7368421052602</v>
      </c>
      <c r="D27" s="32">
        <f t="shared" si="0"/>
        <v>8948.210526315781</v>
      </c>
    </row>
    <row r="28" spans="1:4" s="12" customFormat="1" ht="17.100000000000001" customHeight="1" x14ac:dyDescent="0.2">
      <c r="A28" s="33">
        <v>3</v>
      </c>
      <c r="B28" s="34" t="s">
        <v>166</v>
      </c>
      <c r="C28" s="32">
        <v>2195</v>
      </c>
      <c r="D28" s="32">
        <f t="shared" si="0"/>
        <v>6585</v>
      </c>
    </row>
    <row r="29" spans="1:4" s="12" customFormat="1" ht="17.100000000000001" customHeight="1" x14ac:dyDescent="0.2">
      <c r="A29" s="33">
        <v>3</v>
      </c>
      <c r="B29" s="34" t="s">
        <v>389</v>
      </c>
      <c r="C29" s="32">
        <v>9997.1428571428605</v>
      </c>
      <c r="D29" s="32">
        <f t="shared" si="0"/>
        <v>29991.42857142858</v>
      </c>
    </row>
    <row r="30" spans="1:4" s="12" customFormat="1" ht="17.100000000000001" customHeight="1" x14ac:dyDescent="0.2">
      <c r="A30" s="33">
        <v>3</v>
      </c>
      <c r="B30" s="34" t="s">
        <v>513</v>
      </c>
      <c r="C30" s="32">
        <v>8897.1428571428605</v>
      </c>
      <c r="D30" s="32">
        <f t="shared" si="0"/>
        <v>26691.42857142858</v>
      </c>
    </row>
    <row r="31" spans="1:4" s="12" customFormat="1" x14ac:dyDescent="0.2">
      <c r="A31" s="33">
        <v>1</v>
      </c>
      <c r="B31" s="34" t="s">
        <v>514</v>
      </c>
      <c r="C31" s="32">
        <v>12573</v>
      </c>
      <c r="D31" s="32">
        <f t="shared" ref="D31:D43" si="1">+C31*A31</f>
        <v>12573</v>
      </c>
    </row>
    <row r="32" spans="1:4" s="12" customFormat="1" ht="17.100000000000001" customHeight="1" x14ac:dyDescent="0.2">
      <c r="A32" s="33">
        <v>2</v>
      </c>
      <c r="B32" s="34" t="s">
        <v>515</v>
      </c>
      <c r="C32" s="32">
        <v>8973.3333333333303</v>
      </c>
      <c r="D32" s="32">
        <f t="shared" si="1"/>
        <v>17946.666666666661</v>
      </c>
    </row>
    <row r="33" spans="1:4" s="12" customFormat="1" ht="17.100000000000001" customHeight="1" x14ac:dyDescent="0.2">
      <c r="A33" s="33">
        <v>3</v>
      </c>
      <c r="B33" s="34" t="s">
        <v>91</v>
      </c>
      <c r="C33" s="32">
        <v>12111</v>
      </c>
      <c r="D33" s="32">
        <f t="shared" si="1"/>
        <v>36333</v>
      </c>
    </row>
    <row r="34" spans="1:4" s="12" customFormat="1" ht="17.100000000000001" customHeight="1" x14ac:dyDescent="0.2">
      <c r="A34" s="33">
        <v>3</v>
      </c>
      <c r="B34" s="34" t="s">
        <v>373</v>
      </c>
      <c r="C34" s="32">
        <v>2979</v>
      </c>
      <c r="D34" s="32">
        <f t="shared" si="1"/>
        <v>8937</v>
      </c>
    </row>
    <row r="35" spans="1:4" s="12" customFormat="1" x14ac:dyDescent="0.2">
      <c r="A35" s="33">
        <v>3</v>
      </c>
      <c r="B35" s="34" t="s">
        <v>516</v>
      </c>
      <c r="C35" s="32">
        <v>5574.2857142857101</v>
      </c>
      <c r="D35" s="32">
        <f t="shared" si="1"/>
        <v>16722.85714285713</v>
      </c>
    </row>
    <row r="36" spans="1:4" s="12" customFormat="1" ht="17.100000000000001" customHeight="1" x14ac:dyDescent="0.2">
      <c r="A36" s="33">
        <v>3</v>
      </c>
      <c r="B36" s="34" t="s">
        <v>517</v>
      </c>
      <c r="C36" s="32">
        <v>5959.0243902438997</v>
      </c>
      <c r="D36" s="32">
        <f t="shared" si="1"/>
        <v>17877.073170731699</v>
      </c>
    </row>
    <row r="37" spans="1:4" s="12" customFormat="1" ht="17.100000000000001" customHeight="1" x14ac:dyDescent="0.2">
      <c r="A37" s="33">
        <v>10</v>
      </c>
      <c r="B37" s="34" t="s">
        <v>135</v>
      </c>
      <c r="C37" s="32">
        <v>3795</v>
      </c>
      <c r="D37" s="32">
        <f t="shared" si="1"/>
        <v>37950</v>
      </c>
    </row>
    <row r="38" spans="1:4" s="12" customFormat="1" ht="17.100000000000001" customHeight="1" x14ac:dyDescent="0.2">
      <c r="A38" s="33">
        <v>3</v>
      </c>
      <c r="B38" s="34" t="s">
        <v>518</v>
      </c>
      <c r="C38" s="32">
        <v>17946.666666666668</v>
      </c>
      <c r="D38" s="32">
        <f t="shared" si="1"/>
        <v>53840</v>
      </c>
    </row>
    <row r="39" spans="1:4" s="12" customFormat="1" x14ac:dyDescent="0.2">
      <c r="A39" s="33">
        <v>2</v>
      </c>
      <c r="B39" s="34" t="s">
        <v>53</v>
      </c>
      <c r="C39" s="32">
        <v>4500</v>
      </c>
      <c r="D39" s="32">
        <f t="shared" si="1"/>
        <v>9000</v>
      </c>
    </row>
    <row r="40" spans="1:4" s="12" customFormat="1" x14ac:dyDescent="0.2">
      <c r="A40" s="33">
        <v>3</v>
      </c>
      <c r="B40" s="34" t="s">
        <v>497</v>
      </c>
      <c r="C40" s="32">
        <v>3940</v>
      </c>
      <c r="D40" s="32">
        <f t="shared" si="1"/>
        <v>11820</v>
      </c>
    </row>
    <row r="41" spans="1:4" s="12" customFormat="1" ht="17.100000000000001" customHeight="1" x14ac:dyDescent="0.2">
      <c r="A41" s="33">
        <v>1</v>
      </c>
      <c r="B41" s="34" t="s">
        <v>371</v>
      </c>
      <c r="C41" s="32">
        <v>12980</v>
      </c>
      <c r="D41" s="32">
        <f t="shared" si="1"/>
        <v>12980</v>
      </c>
    </row>
    <row r="42" spans="1:4" s="12" customFormat="1" ht="17.100000000000001" customHeight="1" x14ac:dyDescent="0.2">
      <c r="A42" s="33">
        <v>3</v>
      </c>
      <c r="B42" s="34" t="s">
        <v>519</v>
      </c>
      <c r="C42" s="32">
        <v>12000</v>
      </c>
      <c r="D42" s="32">
        <f t="shared" si="1"/>
        <v>36000</v>
      </c>
    </row>
    <row r="43" spans="1:4" s="12" customFormat="1" ht="17.100000000000001" customHeight="1" x14ac:dyDescent="0.2">
      <c r="A43" s="33">
        <v>6</v>
      </c>
      <c r="B43" s="34" t="s">
        <v>520</v>
      </c>
      <c r="C43" s="32">
        <v>6720</v>
      </c>
      <c r="D43" s="32">
        <f t="shared" si="1"/>
        <v>40320</v>
      </c>
    </row>
    <row r="44" spans="1:4" s="12" customFormat="1" x14ac:dyDescent="0.2">
      <c r="A44" s="33">
        <v>3</v>
      </c>
      <c r="B44" s="34" t="s">
        <v>521</v>
      </c>
      <c r="C44" s="32">
        <v>2425</v>
      </c>
      <c r="D44" s="32">
        <f t="shared" si="0"/>
        <v>7275</v>
      </c>
    </row>
    <row r="45" spans="1:4" s="12" customFormat="1" ht="17.100000000000001" customHeight="1" x14ac:dyDescent="0.2">
      <c r="A45" s="33">
        <v>6</v>
      </c>
      <c r="B45" s="34" t="s">
        <v>522</v>
      </c>
      <c r="C45" s="32">
        <v>5553</v>
      </c>
      <c r="D45" s="32">
        <f t="shared" si="0"/>
        <v>33318</v>
      </c>
    </row>
    <row r="46" spans="1:4" s="12" customFormat="1" ht="17.100000000000001" customHeight="1" x14ac:dyDescent="0.2">
      <c r="A46" s="33">
        <v>10</v>
      </c>
      <c r="B46" s="34" t="s">
        <v>523</v>
      </c>
      <c r="C46" s="32">
        <v>1300</v>
      </c>
      <c r="D46" s="32">
        <f t="shared" si="0"/>
        <v>13000</v>
      </c>
    </row>
    <row r="47" spans="1:4" s="12" customFormat="1" ht="17.100000000000001" customHeight="1" x14ac:dyDescent="0.2">
      <c r="A47" s="33">
        <v>2</v>
      </c>
      <c r="B47" s="34" t="s">
        <v>524</v>
      </c>
      <c r="C47" s="32">
        <v>38461.538461538461</v>
      </c>
      <c r="D47" s="32">
        <f t="shared" si="0"/>
        <v>76923.076923076922</v>
      </c>
    </row>
    <row r="48" spans="1:4" s="12" customFormat="1" ht="36" x14ac:dyDescent="0.2">
      <c r="A48" s="33">
        <v>3</v>
      </c>
      <c r="B48" s="34" t="s">
        <v>525</v>
      </c>
      <c r="C48" s="32">
        <v>14619.883040935672</v>
      </c>
      <c r="D48" s="32">
        <f t="shared" si="0"/>
        <v>43859.649122807015</v>
      </c>
    </row>
    <row r="49" spans="1:4" s="12" customFormat="1" ht="20.100000000000001" customHeight="1" x14ac:dyDescent="0.2">
      <c r="A49" s="35"/>
      <c r="B49" s="34"/>
      <c r="C49" s="32"/>
      <c r="D49" s="32">
        <f t="shared" si="0"/>
        <v>0</v>
      </c>
    </row>
    <row r="50" spans="1:4" s="12" customFormat="1" ht="21" customHeight="1" x14ac:dyDescent="0.25">
      <c r="A50" s="1"/>
      <c r="B50" s="1"/>
      <c r="C50" s="1"/>
      <c r="D50" s="13">
        <f>SUM(D17:D49)</f>
        <v>862331.57251349406</v>
      </c>
    </row>
    <row r="51" spans="1:4" s="12" customFormat="1" ht="21" customHeight="1" x14ac:dyDescent="0.25">
      <c r="A51" s="1"/>
      <c r="B51" s="14"/>
      <c r="C51" s="1"/>
      <c r="D51" s="13"/>
    </row>
    <row r="52" spans="1:4" s="12" customFormat="1" ht="21" customHeight="1" x14ac:dyDescent="0.25">
      <c r="A52" s="1"/>
      <c r="B52" s="1"/>
      <c r="C52" s="15"/>
      <c r="D52" s="13">
        <f>+D50+D51</f>
        <v>862331.57251349406</v>
      </c>
    </row>
    <row r="53" spans="1:4" s="12" customFormat="1" ht="21" customHeight="1" x14ac:dyDescent="0.25">
      <c r="A53" s="42" t="s">
        <v>16</v>
      </c>
      <c r="B53" s="42"/>
      <c r="C53" s="42"/>
      <c r="D53" s="42"/>
    </row>
    <row r="54" spans="1:4" s="12" customFormat="1" ht="21" customHeight="1" x14ac:dyDescent="0.2">
      <c r="D54" s="16"/>
    </row>
    <row r="55" spans="1:4" s="12" customFormat="1" ht="21" customHeight="1" x14ac:dyDescent="0.2">
      <c r="A55" s="12" t="s">
        <v>17</v>
      </c>
      <c r="B55" s="12" t="s">
        <v>18</v>
      </c>
      <c r="C55" s="12" t="s">
        <v>19</v>
      </c>
    </row>
    <row r="56" spans="1:4" s="12" customFormat="1" ht="21" customHeight="1" x14ac:dyDescent="0.25">
      <c r="A56" s="1"/>
      <c r="B56" s="1"/>
      <c r="C56" s="1"/>
      <c r="D56" s="1"/>
    </row>
    <row r="57" spans="1:4" s="12" customFormat="1" ht="21" customHeight="1" x14ac:dyDescent="0.25">
      <c r="A57" s="1"/>
      <c r="B57" s="1"/>
      <c r="C57" s="1"/>
      <c r="D57" s="14"/>
    </row>
    <row r="58" spans="1:4" s="12" customFormat="1" ht="21" customHeight="1" x14ac:dyDescent="0.25">
      <c r="A58" s="17" t="s">
        <v>20</v>
      </c>
      <c r="B58" s="18"/>
      <c r="C58" s="19"/>
      <c r="D58" s="1"/>
    </row>
    <row r="59" spans="1:4" s="22" customFormat="1" ht="19.5" customHeight="1" x14ac:dyDescent="0.25">
      <c r="A59" s="20"/>
      <c r="B59" s="2" t="s">
        <v>26</v>
      </c>
      <c r="C59" s="21"/>
      <c r="D59" s="1"/>
    </row>
    <row r="60" spans="1:4" s="22" customFormat="1" ht="19.5" customHeight="1" x14ac:dyDescent="0.25">
      <c r="A60" s="23"/>
      <c r="C60" s="24"/>
      <c r="D60" s="1"/>
    </row>
    <row r="61" spans="1:4" s="22" customFormat="1" ht="19.5" customHeight="1" x14ac:dyDescent="0.25">
      <c r="A61" s="23"/>
      <c r="C61" s="25"/>
      <c r="D61" s="14"/>
    </row>
    <row r="62" spans="1:4" s="22" customFormat="1" ht="19.5" customHeight="1" x14ac:dyDescent="0.25">
      <c r="A62" s="26"/>
      <c r="B62" s="1"/>
      <c r="C62" s="21"/>
      <c r="D62" s="14"/>
    </row>
    <row r="63" spans="1:4" s="22" customFormat="1" ht="19.5" customHeight="1" x14ac:dyDescent="0.25">
      <c r="A63" s="28"/>
      <c r="B63" s="30"/>
      <c r="C63" s="29"/>
      <c r="D63" s="1"/>
    </row>
    <row r="64" spans="1:4" s="22" customFormat="1" ht="19.5" customHeight="1" x14ac:dyDescent="0.25">
      <c r="A64" s="1"/>
      <c r="B64" s="1"/>
      <c r="C64" s="1"/>
      <c r="D64" s="1"/>
    </row>
    <row r="65" spans="1:4" s="22" customFormat="1" ht="19.5" customHeight="1" x14ac:dyDescent="0.25">
      <c r="A65" s="1"/>
      <c r="B65" s="1"/>
      <c r="C65" s="1"/>
      <c r="D65" s="1"/>
    </row>
    <row r="66" spans="1:4" s="22" customFormat="1" ht="19.5" customHeight="1" x14ac:dyDescent="0.25">
      <c r="A66" s="1"/>
      <c r="B66" s="1"/>
      <c r="C66" s="1"/>
      <c r="D66" s="1"/>
    </row>
    <row r="67" spans="1:4" s="22" customFormat="1" ht="19.5" customHeight="1" x14ac:dyDescent="0.25">
      <c r="A67" s="1"/>
      <c r="B67" s="1"/>
      <c r="C67" s="1"/>
      <c r="D67" s="1"/>
    </row>
    <row r="68" spans="1:4" s="22" customFormat="1" ht="19.350000000000001" customHeight="1" x14ac:dyDescent="0.25">
      <c r="A68" s="1"/>
      <c r="B68" s="1"/>
      <c r="C68" s="1"/>
      <c r="D68" s="1"/>
    </row>
    <row r="69" spans="1:4" s="12" customFormat="1" ht="20.100000000000001" customHeight="1" x14ac:dyDescent="0.25">
      <c r="A69" s="1"/>
      <c r="B69" s="1"/>
      <c r="C69" s="1"/>
      <c r="D69" s="1"/>
    </row>
    <row r="70" spans="1:4" s="12" customFormat="1" ht="20.100000000000001" customHeight="1" x14ac:dyDescent="0.25">
      <c r="A70" s="1"/>
      <c r="B70" s="1"/>
      <c r="C70" s="1"/>
      <c r="D70" s="1"/>
    </row>
    <row r="71" spans="1:4" s="12" customFormat="1" ht="20.100000000000001" customHeight="1" x14ac:dyDescent="0.25">
      <c r="A71" s="1"/>
      <c r="B71" s="1"/>
      <c r="C71" s="1"/>
      <c r="D71" s="1"/>
    </row>
    <row r="72" spans="1:4" s="12" customFormat="1" ht="20.100000000000001" customHeight="1" x14ac:dyDescent="0.25">
      <c r="A72" s="1"/>
      <c r="B72" s="1"/>
      <c r="C72" s="1"/>
      <c r="D72" s="1"/>
    </row>
    <row r="73" spans="1:4" s="12" customFormat="1" ht="20.100000000000001" customHeight="1" x14ac:dyDescent="0.25">
      <c r="A73" s="1"/>
      <c r="B73" s="1"/>
      <c r="C73" s="1"/>
      <c r="D73" s="1"/>
    </row>
  </sheetData>
  <mergeCells count="4">
    <mergeCell ref="A1:C1"/>
    <mergeCell ref="A2:D2"/>
    <mergeCell ref="A3:C3"/>
    <mergeCell ref="A53:D53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58" orientation="portrait" horizontalDpi="4294967294" verticalDpi="4294967294" r:id="rId1"/>
  <headerFooter alignWithMargins="0"/>
  <rowBreaks count="2" manualBreakCount="2">
    <brk id="66" max="3" man="1"/>
    <brk id="75" max="3" man="1"/>
  </rowBreaks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59">
    <tabColor rgb="FFFF0000"/>
  </sheetPr>
  <dimension ref="A1:D42"/>
  <sheetViews>
    <sheetView view="pageBreakPreview" zoomScale="70" zoomScaleNormal="80" zoomScaleSheetLayoutView="70" zoomScalePageLayoutView="70" workbookViewId="0">
      <selection activeCell="B10" sqref="B10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16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8059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526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209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400</v>
      </c>
      <c r="B17" s="34" t="s">
        <v>527</v>
      </c>
      <c r="C17" s="32">
        <v>119</v>
      </c>
      <c r="D17" s="32">
        <f t="shared" ref="D17:D18" si="0">+C17*A17</f>
        <v>47600</v>
      </c>
    </row>
    <row r="18" spans="1:4" s="12" customFormat="1" ht="20.100000000000001" customHeight="1" x14ac:dyDescent="0.2">
      <c r="A18" s="35"/>
      <c r="B18" s="34"/>
      <c r="C18" s="32"/>
      <c r="D18" s="32">
        <f t="shared" si="0"/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47600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47600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66</v>
      </c>
      <c r="C28" s="21"/>
      <c r="D28" s="1"/>
    </row>
    <row r="29" spans="1:4" s="22" customFormat="1" ht="19.5" customHeight="1" x14ac:dyDescent="0.25">
      <c r="A29" s="23"/>
      <c r="C29" s="24"/>
      <c r="D29" s="1"/>
    </row>
    <row r="30" spans="1:4" s="22" customFormat="1" ht="19.5" customHeight="1" x14ac:dyDescent="0.25">
      <c r="A30" s="23"/>
      <c r="C30" s="25"/>
      <c r="D30" s="14"/>
    </row>
    <row r="31" spans="1:4" s="22" customFormat="1" ht="19.5" customHeight="1" x14ac:dyDescent="0.25">
      <c r="A31" s="26"/>
      <c r="B31" s="1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4">
    <mergeCell ref="A1:C1"/>
    <mergeCell ref="A2:D2"/>
    <mergeCell ref="A3:C3"/>
    <mergeCell ref="A22:D22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5" orientation="portrait" horizontalDpi="4294967294" verticalDpi="4294967294" r:id="rId1"/>
  <headerFooter alignWithMargins="0"/>
  <rowBreaks count="2" manualBreakCount="2">
    <brk id="35" max="3" man="1"/>
    <brk id="44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FF0000"/>
  </sheetPr>
  <dimension ref="A1:D46"/>
  <sheetViews>
    <sheetView view="pageBreakPreview" zoomScale="80" zoomScaleNormal="80" zoomScaleSheetLayoutView="80" zoomScalePageLayoutView="70" workbookViewId="0">
      <selection activeCell="B8" sqref="B8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+B32</f>
        <v>PEDIDO 18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45208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4168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77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78</v>
      </c>
      <c r="C17" s="32">
        <v>3275.6226415094302</v>
      </c>
      <c r="D17" s="32">
        <f t="shared" ref="D17:D22" si="0">+C17*A17</f>
        <v>19653.735849056582</v>
      </c>
    </row>
    <row r="18" spans="1:4" s="12" customFormat="1" ht="18" customHeight="1" x14ac:dyDescent="0.2">
      <c r="A18" s="33">
        <v>6</v>
      </c>
      <c r="B18" s="36" t="s">
        <v>79</v>
      </c>
      <c r="C18" s="32">
        <v>3760.8695652173901</v>
      </c>
      <c r="D18" s="32">
        <f t="shared" si="0"/>
        <v>22565.217391304341</v>
      </c>
    </row>
    <row r="19" spans="1:4" s="12" customFormat="1" ht="18" customHeight="1" x14ac:dyDescent="0.2">
      <c r="A19" s="33">
        <v>10</v>
      </c>
      <c r="B19" s="36" t="s">
        <v>80</v>
      </c>
      <c r="C19" s="32">
        <v>9495</v>
      </c>
      <c r="D19" s="32">
        <f t="shared" si="0"/>
        <v>94950</v>
      </c>
    </row>
    <row r="20" spans="1:4" s="12" customFormat="1" ht="18" customHeight="1" x14ac:dyDescent="0.2">
      <c r="A20" s="33">
        <v>10</v>
      </c>
      <c r="B20" s="36" t="s">
        <v>81</v>
      </c>
      <c r="C20" s="32">
        <v>3365</v>
      </c>
      <c r="D20" s="32">
        <f t="shared" si="0"/>
        <v>33650</v>
      </c>
    </row>
    <row r="21" spans="1:4" s="12" customFormat="1" ht="18" customHeight="1" x14ac:dyDescent="0.2">
      <c r="A21" s="33">
        <v>1</v>
      </c>
      <c r="B21" s="36" t="s">
        <v>82</v>
      </c>
      <c r="C21" s="32">
        <v>16971</v>
      </c>
      <c r="D21" s="32">
        <f t="shared" si="0"/>
        <v>16971</v>
      </c>
    </row>
    <row r="22" spans="1:4" s="12" customFormat="1" ht="20.100000000000001" customHeight="1" x14ac:dyDescent="0.2">
      <c r="A22" s="35"/>
      <c r="B22" s="34"/>
      <c r="C22" s="32"/>
      <c r="D22" s="32">
        <f t="shared" si="0"/>
        <v>0</v>
      </c>
    </row>
    <row r="23" spans="1:4" s="12" customFormat="1" ht="21" customHeight="1" x14ac:dyDescent="0.25">
      <c r="A23" s="1"/>
      <c r="B23" s="1"/>
      <c r="C23" s="1"/>
      <c r="D23" s="13">
        <f>SUM(D17:D22)</f>
        <v>187789.95324036092</v>
      </c>
    </row>
    <row r="24" spans="1:4" s="12" customFormat="1" ht="21" customHeight="1" x14ac:dyDescent="0.25">
      <c r="A24" s="1"/>
      <c r="B24" s="14"/>
      <c r="C24" s="1"/>
      <c r="D24" s="13"/>
    </row>
    <row r="25" spans="1:4" s="12" customFormat="1" ht="21" customHeight="1" x14ac:dyDescent="0.25">
      <c r="A25" s="1"/>
      <c r="B25" s="1"/>
      <c r="C25" s="15"/>
      <c r="D25" s="13">
        <f>+D23+D24</f>
        <v>187789.95324036092</v>
      </c>
    </row>
    <row r="26" spans="1:4" s="12" customFormat="1" ht="21" customHeight="1" x14ac:dyDescent="0.25">
      <c r="A26" s="42" t="s">
        <v>16</v>
      </c>
      <c r="B26" s="42"/>
      <c r="C26" s="42"/>
      <c r="D26" s="42"/>
    </row>
    <row r="27" spans="1:4" s="12" customFormat="1" ht="21" customHeight="1" x14ac:dyDescent="0.2">
      <c r="D27" s="16"/>
    </row>
    <row r="28" spans="1:4" s="12" customFormat="1" ht="21" customHeight="1" x14ac:dyDescent="0.2">
      <c r="A28" s="12" t="s">
        <v>17</v>
      </c>
      <c r="B28" s="12" t="s">
        <v>18</v>
      </c>
      <c r="C28" s="12" t="s">
        <v>19</v>
      </c>
    </row>
    <row r="29" spans="1:4" s="12" customFormat="1" ht="21" customHeight="1" x14ac:dyDescent="0.25">
      <c r="A29" s="1"/>
      <c r="B29" s="1"/>
      <c r="C29" s="1"/>
      <c r="D29" s="1"/>
    </row>
    <row r="30" spans="1:4" s="12" customFormat="1" ht="21" customHeight="1" x14ac:dyDescent="0.25">
      <c r="A30" s="1"/>
      <c r="B30" s="1"/>
      <c r="C30" s="1"/>
      <c r="D30" s="14"/>
    </row>
    <row r="31" spans="1:4" s="12" customFormat="1" ht="21" customHeight="1" x14ac:dyDescent="0.25">
      <c r="A31" s="17" t="s">
        <v>20</v>
      </c>
      <c r="B31" s="18"/>
      <c r="C31" s="19"/>
      <c r="D31" s="1"/>
    </row>
    <row r="32" spans="1:4" s="22" customFormat="1" ht="19.5" customHeight="1" x14ac:dyDescent="0.25">
      <c r="A32" s="20"/>
      <c r="B32" s="2" t="s">
        <v>83</v>
      </c>
      <c r="C32" s="21"/>
      <c r="D32" s="1"/>
    </row>
    <row r="33" spans="1:4" s="22" customFormat="1" ht="19.5" customHeight="1" x14ac:dyDescent="0.25">
      <c r="A33" s="23"/>
      <c r="B33" s="31"/>
      <c r="C33" s="24"/>
      <c r="D33" s="1"/>
    </row>
    <row r="34" spans="1:4" s="22" customFormat="1" ht="19.5" customHeight="1" x14ac:dyDescent="0.25">
      <c r="A34" s="23"/>
      <c r="B34" s="2"/>
      <c r="C34" s="25"/>
      <c r="D34" s="14"/>
    </row>
    <row r="35" spans="1:4" s="22" customFormat="1" ht="19.5" customHeight="1" x14ac:dyDescent="0.25">
      <c r="A35" s="26"/>
      <c r="B35" s="27"/>
      <c r="C35" s="21"/>
      <c r="D35" s="14"/>
    </row>
    <row r="36" spans="1:4" s="22" customFormat="1" ht="19.5" customHeight="1" x14ac:dyDescent="0.25">
      <c r="A36" s="28"/>
      <c r="B36" s="30"/>
      <c r="C36" s="29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35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</sheetData>
  <mergeCells count="5">
    <mergeCell ref="A1:C1"/>
    <mergeCell ref="A2:D2"/>
    <mergeCell ref="A3:C3"/>
    <mergeCell ref="B10:C10"/>
    <mergeCell ref="A26:D26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9" max="3" man="1"/>
    <brk id="48" max="3" man="1"/>
  </rowBreak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60">
    <tabColor rgb="FFFF0000"/>
  </sheetPr>
  <dimension ref="A1:D54"/>
  <sheetViews>
    <sheetView view="pageBreakPreview" zoomScale="70" zoomScaleNormal="80" zoomScaleSheetLayoutView="70" zoomScalePageLayoutView="70" workbookViewId="0">
      <selection activeCell="B9" sqref="B9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+B40</f>
        <v>PEDIDO 17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8060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528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209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12</v>
      </c>
      <c r="B17" s="34" t="s">
        <v>382</v>
      </c>
      <c r="C17" s="32">
        <v>3179</v>
      </c>
      <c r="D17" s="32">
        <f t="shared" ref="D17:D30" si="0">+C17*A17</f>
        <v>38148</v>
      </c>
    </row>
    <row r="18" spans="1:4" s="12" customFormat="1" x14ac:dyDescent="0.2">
      <c r="A18" s="33">
        <v>6</v>
      </c>
      <c r="B18" s="34" t="s">
        <v>383</v>
      </c>
      <c r="C18" s="32">
        <v>2500</v>
      </c>
      <c r="D18" s="32">
        <f t="shared" si="0"/>
        <v>15000</v>
      </c>
    </row>
    <row r="19" spans="1:4" s="12" customFormat="1" ht="17.100000000000001" customHeight="1" x14ac:dyDescent="0.2">
      <c r="A19" s="33">
        <v>6</v>
      </c>
      <c r="B19" s="34" t="s">
        <v>384</v>
      </c>
      <c r="C19" s="32">
        <v>2500</v>
      </c>
      <c r="D19" s="32">
        <f t="shared" si="0"/>
        <v>15000</v>
      </c>
    </row>
    <row r="20" spans="1:4" s="12" customFormat="1" ht="17.100000000000001" customHeight="1" x14ac:dyDescent="0.2">
      <c r="A20" s="33">
        <v>6</v>
      </c>
      <c r="B20" s="34" t="s">
        <v>529</v>
      </c>
      <c r="C20" s="32">
        <v>12500</v>
      </c>
      <c r="D20" s="32">
        <f t="shared" si="0"/>
        <v>75000</v>
      </c>
    </row>
    <row r="21" spans="1:4" s="12" customFormat="1" ht="17.100000000000001" customHeight="1" x14ac:dyDescent="0.2">
      <c r="A21" s="33">
        <v>3</v>
      </c>
      <c r="B21" s="34" t="s">
        <v>530</v>
      </c>
      <c r="C21" s="32">
        <v>8500</v>
      </c>
      <c r="D21" s="32">
        <f t="shared" si="0"/>
        <v>25500</v>
      </c>
    </row>
    <row r="22" spans="1:4" s="12" customFormat="1" x14ac:dyDescent="0.2">
      <c r="A22" s="33">
        <v>6</v>
      </c>
      <c r="B22" s="34" t="s">
        <v>531</v>
      </c>
      <c r="C22" s="32">
        <v>4791</v>
      </c>
      <c r="D22" s="32">
        <f t="shared" si="0"/>
        <v>28746</v>
      </c>
    </row>
    <row r="23" spans="1:4" s="12" customFormat="1" ht="17.100000000000001" customHeight="1" x14ac:dyDescent="0.2">
      <c r="A23" s="33">
        <v>4</v>
      </c>
      <c r="B23" s="34" t="s">
        <v>273</v>
      </c>
      <c r="C23" s="32">
        <v>1400</v>
      </c>
      <c r="D23" s="32">
        <f t="shared" si="0"/>
        <v>5600</v>
      </c>
    </row>
    <row r="24" spans="1:4" s="12" customFormat="1" ht="17.100000000000001" customHeight="1" x14ac:dyDescent="0.2">
      <c r="A24" s="33">
        <v>5</v>
      </c>
      <c r="B24" s="34" t="s">
        <v>92</v>
      </c>
      <c r="C24" s="32">
        <v>6450</v>
      </c>
      <c r="D24" s="32">
        <f t="shared" si="0"/>
        <v>32250</v>
      </c>
    </row>
    <row r="25" spans="1:4" s="12" customFormat="1" ht="17.100000000000001" customHeight="1" x14ac:dyDescent="0.2">
      <c r="A25" s="33">
        <v>4</v>
      </c>
      <c r="B25" s="34" t="s">
        <v>532</v>
      </c>
      <c r="C25" s="32">
        <v>4995</v>
      </c>
      <c r="D25" s="32">
        <f t="shared" si="0"/>
        <v>19980</v>
      </c>
    </row>
    <row r="26" spans="1:4" s="12" customFormat="1" x14ac:dyDescent="0.2">
      <c r="A26" s="33">
        <v>6</v>
      </c>
      <c r="B26" s="34" t="s">
        <v>533</v>
      </c>
      <c r="C26" s="32">
        <v>16800</v>
      </c>
      <c r="D26" s="32">
        <f t="shared" si="0"/>
        <v>100800</v>
      </c>
    </row>
    <row r="27" spans="1:4" s="12" customFormat="1" x14ac:dyDescent="0.2">
      <c r="A27" s="33">
        <v>6</v>
      </c>
      <c r="B27" s="34" t="s">
        <v>534</v>
      </c>
      <c r="C27" s="32">
        <v>750</v>
      </c>
      <c r="D27" s="32">
        <f t="shared" si="0"/>
        <v>4500</v>
      </c>
    </row>
    <row r="28" spans="1:4" s="12" customFormat="1" ht="17.100000000000001" customHeight="1" x14ac:dyDescent="0.2">
      <c r="A28" s="33">
        <v>5</v>
      </c>
      <c r="B28" s="34" t="s">
        <v>535</v>
      </c>
      <c r="C28" s="32">
        <v>2380</v>
      </c>
      <c r="D28" s="32">
        <f t="shared" si="0"/>
        <v>11900</v>
      </c>
    </row>
    <row r="29" spans="1:4" s="12" customFormat="1" ht="17.100000000000001" customHeight="1" x14ac:dyDescent="0.2">
      <c r="A29" s="33">
        <v>6</v>
      </c>
      <c r="B29" s="34" t="s">
        <v>375</v>
      </c>
      <c r="C29" s="32">
        <v>1090</v>
      </c>
      <c r="D29" s="32">
        <f t="shared" si="0"/>
        <v>6540</v>
      </c>
    </row>
    <row r="30" spans="1:4" s="12" customFormat="1" ht="20.100000000000001" customHeight="1" x14ac:dyDescent="0.2">
      <c r="A30" s="35"/>
      <c r="B30" s="34"/>
      <c r="C30" s="32"/>
      <c r="D30" s="32">
        <f t="shared" si="0"/>
        <v>0</v>
      </c>
    </row>
    <row r="31" spans="1:4" s="12" customFormat="1" ht="21" customHeight="1" x14ac:dyDescent="0.25">
      <c r="A31" s="1"/>
      <c r="B31" s="1"/>
      <c r="C31" s="1"/>
      <c r="D31" s="13">
        <f>SUM(D17:D30)</f>
        <v>378964</v>
      </c>
    </row>
    <row r="32" spans="1:4" s="12" customFormat="1" ht="21" customHeight="1" x14ac:dyDescent="0.25">
      <c r="A32" s="1"/>
      <c r="B32" s="14"/>
      <c r="C32" s="1"/>
      <c r="D32" s="13"/>
    </row>
    <row r="33" spans="1:4" s="12" customFormat="1" ht="21" customHeight="1" x14ac:dyDescent="0.25">
      <c r="A33" s="1"/>
      <c r="B33" s="1"/>
      <c r="C33" s="15"/>
      <c r="D33" s="13">
        <f>+D31+D32</f>
        <v>378964</v>
      </c>
    </row>
    <row r="34" spans="1:4" s="12" customFormat="1" ht="21" customHeight="1" x14ac:dyDescent="0.25">
      <c r="A34" s="42" t="s">
        <v>16</v>
      </c>
      <c r="B34" s="42"/>
      <c r="C34" s="42"/>
      <c r="D34" s="42"/>
    </row>
    <row r="35" spans="1:4" s="12" customFormat="1" ht="21" customHeight="1" x14ac:dyDescent="0.2">
      <c r="D35" s="16"/>
    </row>
    <row r="36" spans="1:4" s="12" customFormat="1" ht="21" customHeight="1" x14ac:dyDescent="0.2">
      <c r="A36" s="12" t="s">
        <v>17</v>
      </c>
      <c r="B36" s="12" t="s">
        <v>18</v>
      </c>
      <c r="C36" s="12" t="s">
        <v>19</v>
      </c>
    </row>
    <row r="37" spans="1:4" s="12" customFormat="1" ht="21" customHeight="1" x14ac:dyDescent="0.25">
      <c r="A37" s="1"/>
      <c r="B37" s="1"/>
      <c r="C37" s="1"/>
      <c r="D37" s="1"/>
    </row>
    <row r="38" spans="1:4" s="12" customFormat="1" ht="21" customHeight="1" x14ac:dyDescent="0.25">
      <c r="A38" s="1"/>
      <c r="B38" s="1"/>
      <c r="C38" s="1"/>
      <c r="D38" s="14"/>
    </row>
    <row r="39" spans="1:4" s="12" customFormat="1" ht="21" customHeight="1" x14ac:dyDescent="0.25">
      <c r="A39" s="17" t="s">
        <v>20</v>
      </c>
      <c r="B39" s="18"/>
      <c r="C39" s="19"/>
      <c r="D39" s="1"/>
    </row>
    <row r="40" spans="1:4" s="22" customFormat="1" ht="19.5" customHeight="1" x14ac:dyDescent="0.25">
      <c r="A40" s="20"/>
      <c r="B40" s="2" t="s">
        <v>76</v>
      </c>
      <c r="C40" s="21"/>
      <c r="D40" s="1"/>
    </row>
    <row r="41" spans="1:4" s="22" customFormat="1" ht="19.5" customHeight="1" x14ac:dyDescent="0.25">
      <c r="A41" s="23"/>
      <c r="C41" s="24"/>
      <c r="D41" s="1"/>
    </row>
    <row r="42" spans="1:4" s="22" customFormat="1" ht="19.5" customHeight="1" x14ac:dyDescent="0.25">
      <c r="A42" s="23"/>
      <c r="C42" s="25"/>
      <c r="D42" s="14"/>
    </row>
    <row r="43" spans="1:4" s="22" customFormat="1" ht="19.5" customHeight="1" x14ac:dyDescent="0.25">
      <c r="A43" s="26"/>
      <c r="B43" s="1"/>
      <c r="C43" s="21"/>
      <c r="D43" s="14"/>
    </row>
    <row r="44" spans="1:4" s="22" customFormat="1" ht="19.5" customHeight="1" x14ac:dyDescent="0.25">
      <c r="A44" s="28"/>
      <c r="B44" s="30"/>
      <c r="C44" s="29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35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</sheetData>
  <mergeCells count="4">
    <mergeCell ref="A1:C1"/>
    <mergeCell ref="A2:D2"/>
    <mergeCell ref="A3:C3"/>
    <mergeCell ref="A34:D34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47" max="3" man="1"/>
    <brk id="56" max="3" man="1"/>
  </rowBreaks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61">
    <tabColor rgb="FFFF0000"/>
  </sheetPr>
  <dimension ref="A1:D55"/>
  <sheetViews>
    <sheetView view="pageBreakPreview" zoomScale="70" zoomScaleNormal="80" zoomScaleSheetLayoutView="7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+B41</f>
        <v>PEDIDO 18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8061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536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209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1</v>
      </c>
      <c r="B17" s="34" t="s">
        <v>250</v>
      </c>
      <c r="C17" s="32">
        <v>99953</v>
      </c>
      <c r="D17" s="32">
        <f t="shared" ref="D17:D31" si="0">+C17*A17</f>
        <v>99953</v>
      </c>
    </row>
    <row r="18" spans="1:4" s="12" customFormat="1" x14ac:dyDescent="0.2">
      <c r="A18" s="33">
        <v>50</v>
      </c>
      <c r="B18" s="34" t="s">
        <v>57</v>
      </c>
      <c r="C18" s="32">
        <v>570</v>
      </c>
      <c r="D18" s="32">
        <f t="shared" si="0"/>
        <v>28500</v>
      </c>
    </row>
    <row r="19" spans="1:4" s="12" customFormat="1" ht="17.100000000000001" customHeight="1" x14ac:dyDescent="0.2">
      <c r="A19" s="33">
        <v>6</v>
      </c>
      <c r="B19" s="34" t="s">
        <v>537</v>
      </c>
      <c r="C19" s="32">
        <v>5495</v>
      </c>
      <c r="D19" s="32">
        <f t="shared" si="0"/>
        <v>32970</v>
      </c>
    </row>
    <row r="20" spans="1:4" s="12" customFormat="1" ht="17.100000000000001" customHeight="1" x14ac:dyDescent="0.2">
      <c r="A20" s="33">
        <v>1</v>
      </c>
      <c r="B20" s="34" t="s">
        <v>538</v>
      </c>
      <c r="C20" s="32">
        <v>95000</v>
      </c>
      <c r="D20" s="32">
        <f t="shared" si="0"/>
        <v>95000</v>
      </c>
    </row>
    <row r="21" spans="1:4" s="12" customFormat="1" ht="17.100000000000001" customHeight="1" x14ac:dyDescent="0.2">
      <c r="A21" s="33">
        <v>10</v>
      </c>
      <c r="B21" s="34" t="s">
        <v>335</v>
      </c>
      <c r="C21" s="32">
        <v>3421</v>
      </c>
      <c r="D21" s="32">
        <f t="shared" ref="D21:D24" si="1">+C21*A21</f>
        <v>34210</v>
      </c>
    </row>
    <row r="22" spans="1:4" s="12" customFormat="1" x14ac:dyDescent="0.2">
      <c r="A22" s="33">
        <v>3</v>
      </c>
      <c r="B22" s="34" t="s">
        <v>92</v>
      </c>
      <c r="C22" s="32">
        <v>6628.5714285714303</v>
      </c>
      <c r="D22" s="32">
        <f t="shared" si="1"/>
        <v>19885.71428571429</v>
      </c>
    </row>
    <row r="23" spans="1:4" s="12" customFormat="1" ht="17.100000000000001" customHeight="1" x14ac:dyDescent="0.2">
      <c r="A23" s="33">
        <v>3</v>
      </c>
      <c r="B23" s="34" t="s">
        <v>373</v>
      </c>
      <c r="C23" s="32">
        <v>2979</v>
      </c>
      <c r="D23" s="32">
        <f t="shared" si="1"/>
        <v>8937</v>
      </c>
    </row>
    <row r="24" spans="1:4" s="12" customFormat="1" ht="17.100000000000001" customHeight="1" x14ac:dyDescent="0.2">
      <c r="A24" s="33">
        <v>1</v>
      </c>
      <c r="B24" s="34" t="s">
        <v>461</v>
      </c>
      <c r="C24" s="32">
        <v>24525</v>
      </c>
      <c r="D24" s="32">
        <f t="shared" si="1"/>
        <v>24525</v>
      </c>
    </row>
    <row r="25" spans="1:4" s="12" customFormat="1" ht="17.100000000000001" customHeight="1" x14ac:dyDescent="0.2">
      <c r="A25" s="33">
        <v>3</v>
      </c>
      <c r="B25" s="34" t="s">
        <v>539</v>
      </c>
      <c r="C25" s="32">
        <v>7321</v>
      </c>
      <c r="D25" s="32">
        <f t="shared" si="0"/>
        <v>21963</v>
      </c>
    </row>
    <row r="26" spans="1:4" s="12" customFormat="1" x14ac:dyDescent="0.2">
      <c r="A26" s="33">
        <v>3</v>
      </c>
      <c r="B26" s="34" t="s">
        <v>533</v>
      </c>
      <c r="C26" s="32">
        <v>17000</v>
      </c>
      <c r="D26" s="32">
        <f t="shared" si="0"/>
        <v>51000</v>
      </c>
    </row>
    <row r="27" spans="1:4" s="12" customFormat="1" ht="17.100000000000001" customHeight="1" x14ac:dyDescent="0.2">
      <c r="A27" s="33">
        <v>0</v>
      </c>
      <c r="B27" s="34" t="s">
        <v>540</v>
      </c>
      <c r="C27" s="32">
        <v>3520</v>
      </c>
      <c r="D27" s="32">
        <f t="shared" si="0"/>
        <v>0</v>
      </c>
    </row>
    <row r="28" spans="1:4" s="12" customFormat="1" ht="17.100000000000001" customHeight="1" x14ac:dyDescent="0.2">
      <c r="A28" s="33">
        <v>1</v>
      </c>
      <c r="B28" s="34" t="s">
        <v>541</v>
      </c>
      <c r="C28" s="32">
        <v>139000</v>
      </c>
      <c r="D28" s="32">
        <f t="shared" si="0"/>
        <v>139000</v>
      </c>
    </row>
    <row r="29" spans="1:4" s="12" customFormat="1" ht="17.100000000000001" customHeight="1" x14ac:dyDescent="0.2">
      <c r="A29" s="33">
        <v>3</v>
      </c>
      <c r="B29" s="34" t="s">
        <v>386</v>
      </c>
      <c r="C29" s="32">
        <v>8593</v>
      </c>
      <c r="D29" s="32">
        <f t="shared" si="0"/>
        <v>25779</v>
      </c>
    </row>
    <row r="30" spans="1:4" s="12" customFormat="1" x14ac:dyDescent="0.2">
      <c r="A30" s="33">
        <v>2</v>
      </c>
      <c r="B30" s="34" t="s">
        <v>542</v>
      </c>
      <c r="C30" s="32">
        <v>33334.444444444402</v>
      </c>
      <c r="D30" s="32">
        <f t="shared" si="0"/>
        <v>66668.888888888803</v>
      </c>
    </row>
    <row r="31" spans="1:4" s="12" customFormat="1" ht="20.100000000000001" customHeight="1" x14ac:dyDescent="0.2">
      <c r="A31" s="35"/>
      <c r="B31" s="34"/>
      <c r="C31" s="32"/>
      <c r="D31" s="32">
        <f t="shared" si="0"/>
        <v>0</v>
      </c>
    </row>
    <row r="32" spans="1:4" s="12" customFormat="1" ht="21" customHeight="1" x14ac:dyDescent="0.25">
      <c r="A32" s="1"/>
      <c r="B32" s="1"/>
      <c r="C32" s="1"/>
      <c r="D32" s="13">
        <f>SUM(D17:D31)</f>
        <v>648391.60317460308</v>
      </c>
    </row>
    <row r="33" spans="1:4" s="12" customFormat="1" ht="21" customHeight="1" x14ac:dyDescent="0.25">
      <c r="A33" s="1"/>
      <c r="B33" s="14"/>
      <c r="C33" s="1"/>
      <c r="D33" s="13"/>
    </row>
    <row r="34" spans="1:4" s="12" customFormat="1" ht="21" customHeight="1" x14ac:dyDescent="0.25">
      <c r="A34" s="1"/>
      <c r="B34" s="1"/>
      <c r="C34" s="15"/>
      <c r="D34" s="13">
        <f>+D32+D33</f>
        <v>648391.60317460308</v>
      </c>
    </row>
    <row r="35" spans="1:4" s="12" customFormat="1" ht="21" customHeight="1" x14ac:dyDescent="0.25">
      <c r="A35" s="42" t="s">
        <v>16</v>
      </c>
      <c r="B35" s="42"/>
      <c r="C35" s="42"/>
      <c r="D35" s="42"/>
    </row>
    <row r="36" spans="1:4" s="12" customFormat="1" ht="21" customHeight="1" x14ac:dyDescent="0.2">
      <c r="D36" s="16"/>
    </row>
    <row r="37" spans="1:4" s="12" customFormat="1" ht="21" customHeight="1" x14ac:dyDescent="0.2">
      <c r="A37" s="12" t="s">
        <v>17</v>
      </c>
      <c r="B37" s="12" t="s">
        <v>18</v>
      </c>
      <c r="C37" s="12" t="s">
        <v>19</v>
      </c>
    </row>
    <row r="38" spans="1:4" s="12" customFormat="1" ht="21" customHeight="1" x14ac:dyDescent="0.25">
      <c r="A38" s="1"/>
      <c r="B38" s="1"/>
      <c r="C38" s="1"/>
      <c r="D38" s="1"/>
    </row>
    <row r="39" spans="1:4" s="12" customFormat="1" ht="21" customHeight="1" x14ac:dyDescent="0.25">
      <c r="A39" s="1"/>
      <c r="B39" s="1"/>
      <c r="C39" s="1"/>
      <c r="D39" s="14"/>
    </row>
    <row r="40" spans="1:4" s="12" customFormat="1" ht="21" customHeight="1" x14ac:dyDescent="0.25">
      <c r="A40" s="17" t="s">
        <v>20</v>
      </c>
      <c r="B40" s="18"/>
      <c r="C40" s="19"/>
      <c r="D40" s="1"/>
    </row>
    <row r="41" spans="1:4" s="22" customFormat="1" ht="19.5" customHeight="1" x14ac:dyDescent="0.25">
      <c r="A41" s="20"/>
      <c r="B41" s="2" t="s">
        <v>83</v>
      </c>
      <c r="C41" s="21"/>
      <c r="D41" s="1"/>
    </row>
    <row r="42" spans="1:4" s="22" customFormat="1" ht="19.5" customHeight="1" x14ac:dyDescent="0.25">
      <c r="A42" s="23"/>
      <c r="C42" s="24"/>
      <c r="D42" s="1"/>
    </row>
    <row r="43" spans="1:4" s="22" customFormat="1" ht="19.5" customHeight="1" x14ac:dyDescent="0.25">
      <c r="A43" s="23"/>
      <c r="C43" s="25"/>
      <c r="D43" s="14"/>
    </row>
    <row r="44" spans="1:4" s="22" customFormat="1" ht="19.5" customHeight="1" x14ac:dyDescent="0.25">
      <c r="A44" s="26"/>
      <c r="B44" s="1"/>
      <c r="C44" s="21"/>
      <c r="D44" s="14"/>
    </row>
    <row r="45" spans="1:4" s="22" customFormat="1" ht="19.5" customHeight="1" x14ac:dyDescent="0.25">
      <c r="A45" s="28"/>
      <c r="B45" s="30"/>
      <c r="C45" s="29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35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</sheetData>
  <mergeCells count="4">
    <mergeCell ref="A1:C1"/>
    <mergeCell ref="A2:D2"/>
    <mergeCell ref="A3:C3"/>
    <mergeCell ref="A35:D35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77" orientation="portrait" horizontalDpi="4294967294" verticalDpi="4294967294" r:id="rId1"/>
  <headerFooter alignWithMargins="0"/>
  <rowBreaks count="2" manualBreakCount="2">
    <brk id="48" max="3" man="1"/>
    <brk id="57" max="3" man="1"/>
  </rowBreaks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62">
    <tabColor rgb="FFFF0000"/>
  </sheetPr>
  <dimension ref="A1:D46"/>
  <sheetViews>
    <sheetView view="pageBreakPreview" zoomScale="70" zoomScaleNormal="80" zoomScaleSheetLayoutView="70" zoomScalePageLayoutView="70" workbookViewId="0">
      <selection activeCell="B9" sqref="B9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+B32</f>
        <v>PEDIDO 19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8062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543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209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6</v>
      </c>
      <c r="B17" s="34" t="s">
        <v>544</v>
      </c>
      <c r="C17" s="32">
        <v>7555</v>
      </c>
      <c r="D17" s="32">
        <f t="shared" ref="D17:D22" si="0">+C17*A17</f>
        <v>45330</v>
      </c>
    </row>
    <row r="18" spans="1:4" s="12" customFormat="1" x14ac:dyDescent="0.2">
      <c r="A18" s="33">
        <v>12</v>
      </c>
      <c r="B18" s="34" t="s">
        <v>545</v>
      </c>
      <c r="C18" s="32">
        <v>2559</v>
      </c>
      <c r="D18" s="32">
        <f t="shared" si="0"/>
        <v>30708</v>
      </c>
    </row>
    <row r="19" spans="1:4" s="12" customFormat="1" ht="17.100000000000001" customHeight="1" x14ac:dyDescent="0.2">
      <c r="A19" s="33">
        <v>1</v>
      </c>
      <c r="B19" s="34" t="s">
        <v>546</v>
      </c>
      <c r="C19" s="32">
        <v>9979</v>
      </c>
      <c r="D19" s="32">
        <f t="shared" si="0"/>
        <v>9979</v>
      </c>
    </row>
    <row r="20" spans="1:4" s="12" customFormat="1" ht="17.100000000000001" customHeight="1" x14ac:dyDescent="0.2">
      <c r="A20" s="33">
        <v>1</v>
      </c>
      <c r="B20" s="34" t="s">
        <v>547</v>
      </c>
      <c r="C20" s="32">
        <v>9681</v>
      </c>
      <c r="D20" s="32">
        <f t="shared" si="0"/>
        <v>9681</v>
      </c>
    </row>
    <row r="21" spans="1:4" s="12" customFormat="1" ht="17.100000000000001" customHeight="1" x14ac:dyDescent="0.2">
      <c r="A21" s="33">
        <v>1</v>
      </c>
      <c r="B21" s="34" t="s">
        <v>548</v>
      </c>
      <c r="C21" s="32">
        <v>9736.8421052631584</v>
      </c>
      <c r="D21" s="32">
        <f t="shared" si="0"/>
        <v>9736.8421052631584</v>
      </c>
    </row>
    <row r="22" spans="1:4" s="12" customFormat="1" ht="20.100000000000001" customHeight="1" x14ac:dyDescent="0.2">
      <c r="A22" s="35"/>
      <c r="B22" s="34"/>
      <c r="C22" s="32"/>
      <c r="D22" s="32">
        <f t="shared" si="0"/>
        <v>0</v>
      </c>
    </row>
    <row r="23" spans="1:4" s="12" customFormat="1" ht="21" customHeight="1" x14ac:dyDescent="0.25">
      <c r="A23" s="1"/>
      <c r="B23" s="1"/>
      <c r="C23" s="1"/>
      <c r="D23" s="13">
        <f>SUM(D17:D22)</f>
        <v>105434.84210526316</v>
      </c>
    </row>
    <row r="24" spans="1:4" s="12" customFormat="1" ht="21" customHeight="1" x14ac:dyDescent="0.25">
      <c r="A24" s="1"/>
      <c r="B24" s="14"/>
      <c r="C24" s="1"/>
      <c r="D24" s="13"/>
    </row>
    <row r="25" spans="1:4" s="12" customFormat="1" ht="21" customHeight="1" x14ac:dyDescent="0.25">
      <c r="A25" s="1"/>
      <c r="B25" s="1"/>
      <c r="C25" s="15"/>
      <c r="D25" s="13">
        <f>+D23+D24</f>
        <v>105434.84210526316</v>
      </c>
    </row>
    <row r="26" spans="1:4" s="12" customFormat="1" ht="21" customHeight="1" x14ac:dyDescent="0.25">
      <c r="A26" s="42" t="s">
        <v>16</v>
      </c>
      <c r="B26" s="42"/>
      <c r="C26" s="42"/>
      <c r="D26" s="42"/>
    </row>
    <row r="27" spans="1:4" s="12" customFormat="1" ht="21" customHeight="1" x14ac:dyDescent="0.2">
      <c r="D27" s="16"/>
    </row>
    <row r="28" spans="1:4" s="12" customFormat="1" ht="21" customHeight="1" x14ac:dyDescent="0.2">
      <c r="A28" s="12" t="s">
        <v>17</v>
      </c>
      <c r="B28" s="12" t="s">
        <v>18</v>
      </c>
      <c r="C28" s="12" t="s">
        <v>19</v>
      </c>
    </row>
    <row r="29" spans="1:4" s="12" customFormat="1" ht="21" customHeight="1" x14ac:dyDescent="0.25">
      <c r="A29" s="1"/>
      <c r="B29" s="1"/>
      <c r="C29" s="1"/>
      <c r="D29" s="1"/>
    </row>
    <row r="30" spans="1:4" s="12" customFormat="1" ht="21" customHeight="1" x14ac:dyDescent="0.25">
      <c r="A30" s="1"/>
      <c r="B30" s="1"/>
      <c r="C30" s="1"/>
      <c r="D30" s="14"/>
    </row>
    <row r="31" spans="1:4" s="12" customFormat="1" ht="21" customHeight="1" x14ac:dyDescent="0.25">
      <c r="A31" s="17" t="s">
        <v>20</v>
      </c>
      <c r="B31" s="18"/>
      <c r="C31" s="19"/>
      <c r="D31" s="1"/>
    </row>
    <row r="32" spans="1:4" s="22" customFormat="1" ht="19.5" customHeight="1" x14ac:dyDescent="0.25">
      <c r="A32" s="20"/>
      <c r="B32" s="2" t="s">
        <v>366</v>
      </c>
      <c r="C32" s="21"/>
      <c r="D32" s="1"/>
    </row>
    <row r="33" spans="1:4" s="22" customFormat="1" ht="19.5" customHeight="1" x14ac:dyDescent="0.25">
      <c r="A33" s="23"/>
      <c r="C33" s="24"/>
      <c r="D33" s="1"/>
    </row>
    <row r="34" spans="1:4" s="22" customFormat="1" ht="19.5" customHeight="1" x14ac:dyDescent="0.25">
      <c r="A34" s="23"/>
      <c r="C34" s="25"/>
      <c r="D34" s="14"/>
    </row>
    <row r="35" spans="1:4" s="22" customFormat="1" ht="19.5" customHeight="1" x14ac:dyDescent="0.25">
      <c r="A35" s="26"/>
      <c r="B35" s="1"/>
      <c r="C35" s="21"/>
      <c r="D35" s="14"/>
    </row>
    <row r="36" spans="1:4" s="22" customFormat="1" ht="19.5" customHeight="1" x14ac:dyDescent="0.25">
      <c r="A36" s="28"/>
      <c r="B36" s="30"/>
      <c r="C36" s="29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35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</sheetData>
  <mergeCells count="4">
    <mergeCell ref="A1:C1"/>
    <mergeCell ref="A2:D2"/>
    <mergeCell ref="A3:C3"/>
    <mergeCell ref="A26:D26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39" max="3" man="1"/>
    <brk id="48" max="3" man="1"/>
  </rowBreaks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63">
    <tabColor rgb="FFFF0000"/>
  </sheetPr>
  <dimension ref="A1:D50"/>
  <sheetViews>
    <sheetView view="pageBreakPreview" zoomScale="70" zoomScaleNormal="80" zoomScaleSheetLayoutView="70" zoomScalePageLayoutView="70" workbookViewId="0">
      <selection activeCell="B10" sqref="B10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+B36</f>
        <v>PEDIDO 20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8063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549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209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6</v>
      </c>
      <c r="B17" s="34" t="s">
        <v>550</v>
      </c>
      <c r="C17" s="32">
        <v>4921</v>
      </c>
      <c r="D17" s="32">
        <f t="shared" ref="D17:D26" si="0">+C17*A17</f>
        <v>29526</v>
      </c>
    </row>
    <row r="18" spans="1:4" s="12" customFormat="1" x14ac:dyDescent="0.2">
      <c r="A18" s="33">
        <v>2</v>
      </c>
      <c r="B18" s="34" t="s">
        <v>401</v>
      </c>
      <c r="C18" s="32">
        <v>5500</v>
      </c>
      <c r="D18" s="32">
        <f t="shared" si="0"/>
        <v>11000</v>
      </c>
    </row>
    <row r="19" spans="1:4" s="12" customFormat="1" ht="17.100000000000001" customHeight="1" x14ac:dyDescent="0.2">
      <c r="A19" s="33">
        <v>2</v>
      </c>
      <c r="B19" s="34" t="s">
        <v>402</v>
      </c>
      <c r="C19" s="32">
        <v>7500</v>
      </c>
      <c r="D19" s="32">
        <f t="shared" si="0"/>
        <v>15000</v>
      </c>
    </row>
    <row r="20" spans="1:4" s="12" customFormat="1" ht="17.100000000000001" customHeight="1" x14ac:dyDescent="0.2">
      <c r="A20" s="33">
        <v>2</v>
      </c>
      <c r="B20" s="34" t="s">
        <v>403</v>
      </c>
      <c r="C20" s="32">
        <v>10000</v>
      </c>
      <c r="D20" s="32">
        <f t="shared" si="0"/>
        <v>20000</v>
      </c>
    </row>
    <row r="21" spans="1:4" s="12" customFormat="1" ht="17.100000000000001" customHeight="1" x14ac:dyDescent="0.2">
      <c r="A21" s="33">
        <v>8</v>
      </c>
      <c r="B21" s="34" t="s">
        <v>551</v>
      </c>
      <c r="C21" s="32">
        <v>1950</v>
      </c>
      <c r="D21" s="32">
        <f t="shared" si="0"/>
        <v>15600</v>
      </c>
    </row>
    <row r="22" spans="1:4" s="12" customFormat="1" x14ac:dyDescent="0.2">
      <c r="A22" s="33">
        <v>4</v>
      </c>
      <c r="B22" s="34" t="s">
        <v>552</v>
      </c>
      <c r="C22" s="32">
        <v>9500</v>
      </c>
      <c r="D22" s="32">
        <f t="shared" si="0"/>
        <v>38000</v>
      </c>
    </row>
    <row r="23" spans="1:4" s="12" customFormat="1" ht="17.100000000000001" customHeight="1" x14ac:dyDescent="0.2">
      <c r="A23" s="33">
        <v>4</v>
      </c>
      <c r="B23" s="34" t="s">
        <v>553</v>
      </c>
      <c r="C23" s="32">
        <v>4000</v>
      </c>
      <c r="D23" s="32">
        <f t="shared" si="0"/>
        <v>16000</v>
      </c>
    </row>
    <row r="24" spans="1:4" s="12" customFormat="1" ht="17.100000000000001" customHeight="1" x14ac:dyDescent="0.2">
      <c r="A24" s="33">
        <v>10</v>
      </c>
      <c r="B24" s="34" t="s">
        <v>554</v>
      </c>
      <c r="C24" s="32">
        <v>2600</v>
      </c>
      <c r="D24" s="32">
        <f t="shared" si="0"/>
        <v>26000</v>
      </c>
    </row>
    <row r="25" spans="1:4" s="12" customFormat="1" ht="17.100000000000001" customHeight="1" x14ac:dyDescent="0.2">
      <c r="A25" s="33">
        <v>3</v>
      </c>
      <c r="B25" s="34" t="s">
        <v>555</v>
      </c>
      <c r="C25" s="32">
        <v>31000</v>
      </c>
      <c r="D25" s="32">
        <f t="shared" si="0"/>
        <v>93000</v>
      </c>
    </row>
    <row r="26" spans="1:4" s="12" customFormat="1" ht="20.100000000000001" customHeight="1" x14ac:dyDescent="0.2">
      <c r="A26" s="35"/>
      <c r="B26" s="34"/>
      <c r="C26" s="32"/>
      <c r="D26" s="32">
        <f t="shared" si="0"/>
        <v>0</v>
      </c>
    </row>
    <row r="27" spans="1:4" s="12" customFormat="1" ht="21" customHeight="1" x14ac:dyDescent="0.25">
      <c r="A27" s="1"/>
      <c r="B27" s="1"/>
      <c r="C27" s="1"/>
      <c r="D27" s="13">
        <f>SUM(D17:D26)</f>
        <v>264126</v>
      </c>
    </row>
    <row r="28" spans="1:4" s="12" customFormat="1" ht="21" customHeight="1" x14ac:dyDescent="0.25">
      <c r="A28" s="1"/>
      <c r="B28" s="14"/>
      <c r="C28" s="1"/>
      <c r="D28" s="13"/>
    </row>
    <row r="29" spans="1:4" s="12" customFormat="1" ht="21" customHeight="1" x14ac:dyDescent="0.25">
      <c r="A29" s="1"/>
      <c r="B29" s="1"/>
      <c r="C29" s="15"/>
      <c r="D29" s="13">
        <f>+D27+D28</f>
        <v>264126</v>
      </c>
    </row>
    <row r="30" spans="1:4" s="12" customFormat="1" ht="21" customHeight="1" x14ac:dyDescent="0.25">
      <c r="A30" s="42" t="s">
        <v>16</v>
      </c>
      <c r="B30" s="42"/>
      <c r="C30" s="42"/>
      <c r="D30" s="42"/>
    </row>
    <row r="31" spans="1:4" s="12" customFormat="1" ht="21" customHeight="1" x14ac:dyDescent="0.2">
      <c r="D31" s="16"/>
    </row>
    <row r="32" spans="1:4" s="12" customFormat="1" ht="21" customHeight="1" x14ac:dyDescent="0.2">
      <c r="A32" s="12" t="s">
        <v>17</v>
      </c>
      <c r="B32" s="12" t="s">
        <v>18</v>
      </c>
      <c r="C32" s="12" t="s">
        <v>19</v>
      </c>
    </row>
    <row r="33" spans="1:4" s="12" customFormat="1" ht="21" customHeight="1" x14ac:dyDescent="0.25">
      <c r="A33" s="1"/>
      <c r="B33" s="1"/>
      <c r="C33" s="1"/>
      <c r="D33" s="1"/>
    </row>
    <row r="34" spans="1:4" s="12" customFormat="1" ht="21" customHeight="1" x14ac:dyDescent="0.25">
      <c r="A34" s="1"/>
      <c r="B34" s="1"/>
      <c r="C34" s="1"/>
      <c r="D34" s="14"/>
    </row>
    <row r="35" spans="1:4" s="12" customFormat="1" ht="21" customHeight="1" x14ac:dyDescent="0.25">
      <c r="A35" s="17" t="s">
        <v>20</v>
      </c>
      <c r="B35" s="18"/>
      <c r="C35" s="19"/>
      <c r="D35" s="1"/>
    </row>
    <row r="36" spans="1:4" s="22" customFormat="1" ht="19.5" customHeight="1" x14ac:dyDescent="0.25">
      <c r="A36" s="20"/>
      <c r="B36" s="2" t="s">
        <v>167</v>
      </c>
      <c r="C36" s="21"/>
      <c r="D36" s="1"/>
    </row>
    <row r="37" spans="1:4" s="22" customFormat="1" ht="19.5" customHeight="1" x14ac:dyDescent="0.25">
      <c r="A37" s="23"/>
      <c r="C37" s="24"/>
      <c r="D37" s="1"/>
    </row>
    <row r="38" spans="1:4" s="22" customFormat="1" ht="19.5" customHeight="1" x14ac:dyDescent="0.25">
      <c r="A38" s="23"/>
      <c r="C38" s="25"/>
      <c r="D38" s="14"/>
    </row>
    <row r="39" spans="1:4" s="22" customFormat="1" ht="19.5" customHeight="1" x14ac:dyDescent="0.25">
      <c r="A39" s="26"/>
      <c r="B39" s="1"/>
      <c r="C39" s="21"/>
      <c r="D39" s="14"/>
    </row>
    <row r="40" spans="1:4" s="22" customFormat="1" ht="19.5" customHeight="1" x14ac:dyDescent="0.25">
      <c r="A40" s="28"/>
      <c r="B40" s="30"/>
      <c r="C40" s="29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35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</sheetData>
  <mergeCells count="4">
    <mergeCell ref="A1:C1"/>
    <mergeCell ref="A2:D2"/>
    <mergeCell ref="A3:C3"/>
    <mergeCell ref="A30:D30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43" max="3" man="1"/>
    <brk id="52" max="3" man="1"/>
  </rowBreaks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64">
    <tabColor rgb="FFFF0000"/>
  </sheetPr>
  <dimension ref="A1:D47"/>
  <sheetViews>
    <sheetView view="pageBreakPreview" zoomScale="70" zoomScaleNormal="80" zoomScaleSheetLayoutView="70" zoomScalePageLayoutView="70" workbookViewId="0">
      <selection activeCell="B4" sqref="B4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+B33</f>
        <v>PEDIDO 21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8064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556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215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6</v>
      </c>
      <c r="B17" s="34" t="s">
        <v>467</v>
      </c>
      <c r="C17" s="32">
        <v>9300</v>
      </c>
      <c r="D17" s="32">
        <f t="shared" ref="D17:D23" si="0">+C17*A17</f>
        <v>55800</v>
      </c>
    </row>
    <row r="18" spans="1:4" s="12" customFormat="1" x14ac:dyDescent="0.2">
      <c r="A18" s="33">
        <v>24</v>
      </c>
      <c r="B18" s="34" t="s">
        <v>557</v>
      </c>
      <c r="C18" s="32">
        <v>1962.0224719101</v>
      </c>
      <c r="D18" s="32">
        <f t="shared" si="0"/>
        <v>47088.539325842401</v>
      </c>
    </row>
    <row r="19" spans="1:4" s="12" customFormat="1" ht="17.100000000000001" customHeight="1" x14ac:dyDescent="0.2">
      <c r="A19" s="33">
        <v>6</v>
      </c>
      <c r="B19" s="34" t="s">
        <v>161</v>
      </c>
      <c r="C19" s="32">
        <v>8595</v>
      </c>
      <c r="D19" s="32">
        <f t="shared" si="0"/>
        <v>51570</v>
      </c>
    </row>
    <row r="20" spans="1:4" s="12" customFormat="1" ht="17.100000000000001" customHeight="1" x14ac:dyDescent="0.2">
      <c r="A20" s="33">
        <v>6</v>
      </c>
      <c r="B20" s="34" t="s">
        <v>162</v>
      </c>
      <c r="C20" s="32">
        <v>8595</v>
      </c>
      <c r="D20" s="32">
        <f t="shared" si="0"/>
        <v>51570</v>
      </c>
    </row>
    <row r="21" spans="1:4" s="12" customFormat="1" ht="17.100000000000001" customHeight="1" x14ac:dyDescent="0.2">
      <c r="A21" s="33">
        <v>6</v>
      </c>
      <c r="B21" s="34" t="s">
        <v>360</v>
      </c>
      <c r="C21" s="32">
        <v>12945</v>
      </c>
      <c r="D21" s="32">
        <f t="shared" si="0"/>
        <v>77670</v>
      </c>
    </row>
    <row r="22" spans="1:4" s="12" customFormat="1" x14ac:dyDescent="0.2">
      <c r="A22" s="33">
        <v>0</v>
      </c>
      <c r="B22" s="34" t="s">
        <v>558</v>
      </c>
      <c r="C22" s="32">
        <v>15955</v>
      </c>
      <c r="D22" s="32">
        <f t="shared" si="0"/>
        <v>0</v>
      </c>
    </row>
    <row r="23" spans="1:4" s="12" customFormat="1" ht="20.100000000000001" customHeight="1" x14ac:dyDescent="0.2">
      <c r="A23" s="35"/>
      <c r="B23" s="34"/>
      <c r="C23" s="32"/>
      <c r="D23" s="32">
        <f t="shared" si="0"/>
        <v>0</v>
      </c>
    </row>
    <row r="24" spans="1:4" s="12" customFormat="1" ht="21" customHeight="1" x14ac:dyDescent="0.25">
      <c r="A24" s="1"/>
      <c r="B24" s="1"/>
      <c r="C24" s="1"/>
      <c r="D24" s="13">
        <f>SUM(D17:D23)</f>
        <v>283698.5393258424</v>
      </c>
    </row>
    <row r="25" spans="1:4" s="12" customFormat="1" ht="21" customHeight="1" x14ac:dyDescent="0.25">
      <c r="A25" s="1"/>
      <c r="B25" s="14"/>
      <c r="C25" s="1"/>
      <c r="D25" s="13"/>
    </row>
    <row r="26" spans="1:4" s="12" customFormat="1" ht="21" customHeight="1" x14ac:dyDescent="0.25">
      <c r="A26" s="1"/>
      <c r="B26" s="1"/>
      <c r="C26" s="15"/>
      <c r="D26" s="13">
        <f>+D24+D25</f>
        <v>283698.5393258424</v>
      </c>
    </row>
    <row r="27" spans="1:4" s="12" customFormat="1" ht="21" customHeight="1" x14ac:dyDescent="0.25">
      <c r="A27" s="42" t="s">
        <v>16</v>
      </c>
      <c r="B27" s="42"/>
      <c r="C27" s="42"/>
      <c r="D27" s="42"/>
    </row>
    <row r="28" spans="1:4" s="12" customFormat="1" ht="21" customHeight="1" x14ac:dyDescent="0.2">
      <c r="D28" s="16"/>
    </row>
    <row r="29" spans="1:4" s="12" customFormat="1" ht="21" customHeight="1" x14ac:dyDescent="0.2">
      <c r="A29" s="12" t="s">
        <v>17</v>
      </c>
      <c r="B29" s="12" t="s">
        <v>18</v>
      </c>
      <c r="C29" s="12" t="s">
        <v>19</v>
      </c>
    </row>
    <row r="30" spans="1:4" s="12" customFormat="1" ht="21" customHeight="1" x14ac:dyDescent="0.25">
      <c r="A30" s="1"/>
      <c r="B30" s="1"/>
      <c r="C30" s="1"/>
      <c r="D30" s="1"/>
    </row>
    <row r="31" spans="1:4" s="12" customFormat="1" ht="21" customHeight="1" x14ac:dyDescent="0.25">
      <c r="A31" s="1"/>
      <c r="B31" s="1"/>
      <c r="C31" s="1"/>
      <c r="D31" s="14"/>
    </row>
    <row r="32" spans="1:4" s="12" customFormat="1" ht="21" customHeight="1" x14ac:dyDescent="0.25">
      <c r="A32" s="17" t="s">
        <v>20</v>
      </c>
      <c r="B32" s="18"/>
      <c r="C32" s="19"/>
      <c r="D32" s="1"/>
    </row>
    <row r="33" spans="1:4" s="22" customFormat="1" ht="19.5" customHeight="1" x14ac:dyDescent="0.25">
      <c r="A33" s="20"/>
      <c r="B33" s="2" t="s">
        <v>173</v>
      </c>
      <c r="C33" s="21"/>
      <c r="D33" s="1"/>
    </row>
    <row r="34" spans="1:4" s="22" customFormat="1" ht="19.5" customHeight="1" x14ac:dyDescent="0.25">
      <c r="A34" s="23"/>
      <c r="C34" s="24"/>
      <c r="D34" s="1"/>
    </row>
    <row r="35" spans="1:4" s="22" customFormat="1" ht="19.5" customHeight="1" x14ac:dyDescent="0.25">
      <c r="A35" s="23"/>
      <c r="C35" s="25"/>
      <c r="D35" s="14"/>
    </row>
    <row r="36" spans="1:4" s="22" customFormat="1" ht="19.5" customHeight="1" x14ac:dyDescent="0.25">
      <c r="A36" s="26"/>
      <c r="B36" s="1"/>
      <c r="C36" s="21"/>
      <c r="D36" s="14"/>
    </row>
    <row r="37" spans="1:4" s="22" customFormat="1" ht="19.5" customHeight="1" x14ac:dyDescent="0.25">
      <c r="A37" s="28"/>
      <c r="B37" s="30"/>
      <c r="C37" s="29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35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</sheetData>
  <mergeCells count="4">
    <mergeCell ref="A1:C1"/>
    <mergeCell ref="A2:D2"/>
    <mergeCell ref="A3:C3"/>
    <mergeCell ref="A27:D27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40" max="3" man="1"/>
    <brk id="49" max="3" man="1"/>
  </rowBreaks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65">
    <tabColor rgb="FFFF0000"/>
  </sheetPr>
  <dimension ref="A1:D52"/>
  <sheetViews>
    <sheetView view="pageBreakPreview" zoomScale="70" zoomScaleNormal="80" zoomScaleSheetLayoutView="70" zoomScalePageLayoutView="70" workbookViewId="0">
      <selection activeCell="B12" sqref="B12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+B38</f>
        <v>PEDIDO 22 -  REMESA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8065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559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353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12</v>
      </c>
      <c r="B17" s="34" t="s">
        <v>171</v>
      </c>
      <c r="C17" s="32">
        <v>2773.1256830601101</v>
      </c>
      <c r="D17" s="32">
        <f t="shared" ref="D17:D28" si="0">+C17*A17</f>
        <v>33277.508196721319</v>
      </c>
    </row>
    <row r="18" spans="1:4" s="12" customFormat="1" x14ac:dyDescent="0.2">
      <c r="A18" s="33">
        <v>12</v>
      </c>
      <c r="B18" s="34" t="s">
        <v>207</v>
      </c>
      <c r="C18" s="32">
        <v>3198.06896551724</v>
      </c>
      <c r="D18" s="32">
        <f t="shared" si="0"/>
        <v>38376.827586206884</v>
      </c>
    </row>
    <row r="19" spans="1:4" s="12" customFormat="1" ht="17.100000000000001" customHeight="1" x14ac:dyDescent="0.2">
      <c r="A19" s="33">
        <v>6</v>
      </c>
      <c r="B19" s="34" t="s">
        <v>34</v>
      </c>
      <c r="C19" s="32">
        <v>4897.4358974359002</v>
      </c>
      <c r="D19" s="32">
        <f t="shared" si="0"/>
        <v>29384.615384615401</v>
      </c>
    </row>
    <row r="20" spans="1:4" s="12" customFormat="1" ht="17.100000000000001" customHeight="1" x14ac:dyDescent="0.2">
      <c r="A20" s="33">
        <v>6</v>
      </c>
      <c r="B20" s="34" t="s">
        <v>376</v>
      </c>
      <c r="C20" s="32">
        <v>3025</v>
      </c>
      <c r="D20" s="32">
        <f t="shared" si="0"/>
        <v>18150</v>
      </c>
    </row>
    <row r="21" spans="1:4" s="12" customFormat="1" ht="17.100000000000001" customHeight="1" x14ac:dyDescent="0.2">
      <c r="A21" s="33">
        <v>6</v>
      </c>
      <c r="B21" s="34" t="s">
        <v>125</v>
      </c>
      <c r="C21" s="32">
        <v>3187.2727272727302</v>
      </c>
      <c r="D21" s="32">
        <f t="shared" si="0"/>
        <v>19123.636363636382</v>
      </c>
    </row>
    <row r="22" spans="1:4" s="12" customFormat="1" x14ac:dyDescent="0.2">
      <c r="A22" s="33">
        <v>10</v>
      </c>
      <c r="B22" s="34" t="s">
        <v>378</v>
      </c>
      <c r="C22" s="32">
        <v>3175</v>
      </c>
      <c r="D22" s="32">
        <f t="shared" si="0"/>
        <v>31750</v>
      </c>
    </row>
    <row r="23" spans="1:4" s="12" customFormat="1" x14ac:dyDescent="0.2">
      <c r="A23" s="33">
        <v>2</v>
      </c>
      <c r="B23" s="34" t="s">
        <v>38</v>
      </c>
      <c r="C23" s="32">
        <v>6575</v>
      </c>
      <c r="D23" s="32">
        <f t="shared" ref="D23:D24" si="1">+C23*A23</f>
        <v>13150</v>
      </c>
    </row>
    <row r="24" spans="1:4" s="12" customFormat="1" ht="17.100000000000001" customHeight="1" x14ac:dyDescent="0.2">
      <c r="A24" s="33">
        <v>12</v>
      </c>
      <c r="B24" s="34" t="s">
        <v>391</v>
      </c>
      <c r="C24" s="32">
        <v>3620</v>
      </c>
      <c r="D24" s="32">
        <f t="shared" si="1"/>
        <v>43440</v>
      </c>
    </row>
    <row r="25" spans="1:4" s="12" customFormat="1" ht="36" x14ac:dyDescent="0.2">
      <c r="A25" s="33">
        <v>10</v>
      </c>
      <c r="B25" s="34" t="s">
        <v>560</v>
      </c>
      <c r="C25" s="32">
        <v>3993</v>
      </c>
      <c r="D25" s="32">
        <f t="shared" ref="D25:D27" si="2">+C25*A25</f>
        <v>39930</v>
      </c>
    </row>
    <row r="26" spans="1:4" s="12" customFormat="1" ht="17.100000000000001" customHeight="1" x14ac:dyDescent="0.2">
      <c r="A26" s="33">
        <v>12</v>
      </c>
      <c r="B26" s="34" t="s">
        <v>561</v>
      </c>
      <c r="C26" s="32">
        <v>2813.3333333333298</v>
      </c>
      <c r="D26" s="32">
        <f t="shared" si="2"/>
        <v>33759.999999999956</v>
      </c>
    </row>
    <row r="27" spans="1:4" s="12" customFormat="1" ht="17.100000000000001" customHeight="1" x14ac:dyDescent="0.2">
      <c r="A27" s="33">
        <v>3</v>
      </c>
      <c r="B27" s="34" t="s">
        <v>562</v>
      </c>
      <c r="C27" s="32">
        <v>7280</v>
      </c>
      <c r="D27" s="32">
        <f t="shared" si="2"/>
        <v>21840</v>
      </c>
    </row>
    <row r="28" spans="1:4" s="12" customFormat="1" ht="20.100000000000001" customHeight="1" x14ac:dyDescent="0.2">
      <c r="A28" s="35"/>
      <c r="B28" s="34"/>
      <c r="C28" s="32"/>
      <c r="D28" s="32">
        <f t="shared" si="0"/>
        <v>0</v>
      </c>
    </row>
    <row r="29" spans="1:4" s="12" customFormat="1" ht="21" customHeight="1" x14ac:dyDescent="0.25">
      <c r="A29" s="1"/>
      <c r="B29" s="1"/>
      <c r="C29" s="1"/>
      <c r="D29" s="13">
        <f>SUM(D17:D28)</f>
        <v>322182.58753117995</v>
      </c>
    </row>
    <row r="30" spans="1:4" s="12" customFormat="1" ht="21" customHeight="1" x14ac:dyDescent="0.25">
      <c r="A30" s="1"/>
      <c r="B30" s="14"/>
      <c r="C30" s="1"/>
      <c r="D30" s="13"/>
    </row>
    <row r="31" spans="1:4" s="12" customFormat="1" ht="21" customHeight="1" x14ac:dyDescent="0.25">
      <c r="A31" s="1"/>
      <c r="B31" s="1"/>
      <c r="C31" s="15"/>
      <c r="D31" s="13">
        <f>+D29+D30</f>
        <v>322182.58753117995</v>
      </c>
    </row>
    <row r="32" spans="1:4" s="12" customFormat="1" ht="21" customHeight="1" x14ac:dyDescent="0.25">
      <c r="A32" s="42" t="s">
        <v>16</v>
      </c>
      <c r="B32" s="42"/>
      <c r="C32" s="42"/>
      <c r="D32" s="42"/>
    </row>
    <row r="33" spans="1:4" s="12" customFormat="1" ht="21" customHeight="1" x14ac:dyDescent="0.2">
      <c r="D33" s="16"/>
    </row>
    <row r="34" spans="1:4" s="12" customFormat="1" ht="21" customHeight="1" x14ac:dyDescent="0.2">
      <c r="A34" s="12" t="s">
        <v>17</v>
      </c>
      <c r="B34" s="12" t="s">
        <v>18</v>
      </c>
      <c r="C34" s="12" t="s">
        <v>19</v>
      </c>
    </row>
    <row r="35" spans="1:4" s="12" customFormat="1" ht="21" customHeight="1" x14ac:dyDescent="0.25">
      <c r="A35" s="1"/>
      <c r="B35" s="1"/>
      <c r="C35" s="1"/>
      <c r="D35" s="1"/>
    </row>
    <row r="36" spans="1:4" s="12" customFormat="1" ht="21" customHeight="1" x14ac:dyDescent="0.25">
      <c r="A36" s="1"/>
      <c r="B36" s="1"/>
      <c r="C36" s="1"/>
      <c r="D36" s="14"/>
    </row>
    <row r="37" spans="1:4" s="12" customFormat="1" ht="21" customHeight="1" x14ac:dyDescent="0.25">
      <c r="A37" s="17" t="s">
        <v>20</v>
      </c>
      <c r="B37" s="18"/>
      <c r="C37" s="19"/>
      <c r="D37" s="1"/>
    </row>
    <row r="38" spans="1:4" s="22" customFormat="1" ht="19.5" customHeight="1" x14ac:dyDescent="0.25">
      <c r="A38" s="20"/>
      <c r="B38" s="2" t="s">
        <v>563</v>
      </c>
      <c r="C38" s="21"/>
      <c r="D38" s="1"/>
    </row>
    <row r="39" spans="1:4" s="22" customFormat="1" ht="19.5" customHeight="1" x14ac:dyDescent="0.25">
      <c r="A39" s="23"/>
      <c r="C39" s="24"/>
      <c r="D39" s="1"/>
    </row>
    <row r="40" spans="1:4" s="22" customFormat="1" ht="19.5" customHeight="1" x14ac:dyDescent="0.25">
      <c r="A40" s="23"/>
      <c r="C40" s="25"/>
      <c r="D40" s="14"/>
    </row>
    <row r="41" spans="1:4" s="22" customFormat="1" ht="19.5" customHeight="1" x14ac:dyDescent="0.25">
      <c r="A41" s="26"/>
      <c r="B41" s="1"/>
      <c r="C41" s="21"/>
      <c r="D41" s="14"/>
    </row>
    <row r="42" spans="1:4" s="22" customFormat="1" ht="19.5" customHeight="1" x14ac:dyDescent="0.25">
      <c r="A42" s="28"/>
      <c r="B42" s="30"/>
      <c r="C42" s="29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35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</sheetData>
  <mergeCells count="4">
    <mergeCell ref="A1:C1"/>
    <mergeCell ref="A2:D2"/>
    <mergeCell ref="A3:C3"/>
    <mergeCell ref="A32:D32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45" max="3" man="1"/>
    <brk id="54" max="3" man="1"/>
  </rowBreaks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66">
    <tabColor rgb="FFFF0000"/>
  </sheetPr>
  <dimension ref="A1:D49"/>
  <sheetViews>
    <sheetView view="pageBreakPreview" zoomScale="70" zoomScaleNormal="80" zoomScaleSheetLayoutView="70" zoomScalePageLayoutView="70" workbookViewId="0">
      <selection activeCell="B9" sqref="B9:C9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+B35</f>
        <v>PEDIDO 23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8066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564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215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10</v>
      </c>
      <c r="B17" s="34" t="s">
        <v>171</v>
      </c>
      <c r="C17" s="32">
        <v>2773.1256830601101</v>
      </c>
      <c r="D17" s="32">
        <f t="shared" ref="D17:D25" si="0">+C17*A17</f>
        <v>27731.256830601102</v>
      </c>
    </row>
    <row r="18" spans="1:4" s="12" customFormat="1" x14ac:dyDescent="0.2">
      <c r="A18" s="33">
        <v>10</v>
      </c>
      <c r="B18" s="34" t="s">
        <v>207</v>
      </c>
      <c r="C18" s="32">
        <v>3198.06896551724</v>
      </c>
      <c r="D18" s="32">
        <f t="shared" si="0"/>
        <v>31980.689655172398</v>
      </c>
    </row>
    <row r="19" spans="1:4" s="12" customFormat="1" ht="17.100000000000001" customHeight="1" x14ac:dyDescent="0.2">
      <c r="A19" s="33">
        <v>12</v>
      </c>
      <c r="B19" s="34" t="s">
        <v>565</v>
      </c>
      <c r="C19" s="32">
        <v>3650</v>
      </c>
      <c r="D19" s="32">
        <f t="shared" si="0"/>
        <v>43800</v>
      </c>
    </row>
    <row r="20" spans="1:4" s="12" customFormat="1" ht="17.100000000000001" customHeight="1" x14ac:dyDescent="0.2">
      <c r="A20" s="33">
        <v>4</v>
      </c>
      <c r="B20" s="34" t="s">
        <v>533</v>
      </c>
      <c r="C20" s="32">
        <v>17692.307692307691</v>
      </c>
      <c r="D20" s="32">
        <f t="shared" si="0"/>
        <v>70769.230769230766</v>
      </c>
    </row>
    <row r="21" spans="1:4" s="12" customFormat="1" ht="17.100000000000001" customHeight="1" x14ac:dyDescent="0.2">
      <c r="A21" s="33">
        <v>10</v>
      </c>
      <c r="B21" s="34" t="s">
        <v>390</v>
      </c>
      <c r="C21" s="32">
        <v>4495</v>
      </c>
      <c r="D21" s="32">
        <f t="shared" si="0"/>
        <v>44950</v>
      </c>
    </row>
    <row r="22" spans="1:4" s="12" customFormat="1" ht="36" x14ac:dyDescent="0.2">
      <c r="A22" s="33">
        <v>10</v>
      </c>
      <c r="B22" s="34" t="s">
        <v>391</v>
      </c>
      <c r="C22" s="32">
        <v>3620</v>
      </c>
      <c r="D22" s="32">
        <f t="shared" si="0"/>
        <v>36200</v>
      </c>
    </row>
    <row r="23" spans="1:4" s="12" customFormat="1" x14ac:dyDescent="0.2">
      <c r="A23" s="33">
        <v>4</v>
      </c>
      <c r="B23" s="34" t="s">
        <v>103</v>
      </c>
      <c r="C23" s="32">
        <v>5120</v>
      </c>
      <c r="D23" s="32">
        <f t="shared" si="0"/>
        <v>20480</v>
      </c>
    </row>
    <row r="24" spans="1:4" s="12" customFormat="1" ht="17.100000000000001" customHeight="1" x14ac:dyDescent="0.2">
      <c r="A24" s="33">
        <v>4</v>
      </c>
      <c r="B24" s="34" t="s">
        <v>566</v>
      </c>
      <c r="C24" s="32">
        <v>2125</v>
      </c>
      <c r="D24" s="32">
        <f t="shared" si="0"/>
        <v>8500</v>
      </c>
    </row>
    <row r="25" spans="1:4" s="12" customFormat="1" ht="20.100000000000001" customHeight="1" x14ac:dyDescent="0.2">
      <c r="A25" s="35"/>
      <c r="B25" s="34"/>
      <c r="C25" s="32"/>
      <c r="D25" s="32">
        <f t="shared" si="0"/>
        <v>0</v>
      </c>
    </row>
    <row r="26" spans="1:4" s="12" customFormat="1" ht="21" customHeight="1" x14ac:dyDescent="0.25">
      <c r="A26" s="1"/>
      <c r="B26" s="1"/>
      <c r="C26" s="1"/>
      <c r="D26" s="13">
        <f>SUM(D17:D25)</f>
        <v>284411.1772550043</v>
      </c>
    </row>
    <row r="27" spans="1:4" s="12" customFormat="1" ht="21" customHeight="1" x14ac:dyDescent="0.25">
      <c r="A27" s="1"/>
      <c r="B27" s="14"/>
      <c r="C27" s="1"/>
      <c r="D27" s="13"/>
    </row>
    <row r="28" spans="1:4" s="12" customFormat="1" ht="21" customHeight="1" x14ac:dyDescent="0.25">
      <c r="A28" s="1"/>
      <c r="B28" s="1"/>
      <c r="C28" s="15"/>
      <c r="D28" s="13">
        <f>+D26+D27</f>
        <v>284411.1772550043</v>
      </c>
    </row>
    <row r="29" spans="1:4" s="12" customFormat="1" ht="21" customHeight="1" x14ac:dyDescent="0.25">
      <c r="A29" s="42" t="s">
        <v>16</v>
      </c>
      <c r="B29" s="42"/>
      <c r="C29" s="42"/>
      <c r="D29" s="42"/>
    </row>
    <row r="30" spans="1:4" s="12" customFormat="1" ht="21" customHeight="1" x14ac:dyDescent="0.2">
      <c r="D30" s="16"/>
    </row>
    <row r="31" spans="1:4" s="12" customFormat="1" ht="21" customHeight="1" x14ac:dyDescent="0.2">
      <c r="A31" s="12" t="s">
        <v>17</v>
      </c>
      <c r="B31" s="12" t="s">
        <v>18</v>
      </c>
      <c r="C31" s="12" t="s">
        <v>19</v>
      </c>
    </row>
    <row r="32" spans="1:4" s="12" customFormat="1" ht="21" customHeight="1" x14ac:dyDescent="0.25">
      <c r="A32" s="1"/>
      <c r="B32" s="1"/>
      <c r="C32" s="1"/>
      <c r="D32" s="1"/>
    </row>
    <row r="33" spans="1:4" s="12" customFormat="1" ht="21" customHeight="1" x14ac:dyDescent="0.25">
      <c r="A33" s="1"/>
      <c r="B33" s="1"/>
      <c r="C33" s="1"/>
      <c r="D33" s="14"/>
    </row>
    <row r="34" spans="1:4" s="12" customFormat="1" ht="21" customHeight="1" x14ac:dyDescent="0.25">
      <c r="A34" s="17" t="s">
        <v>20</v>
      </c>
      <c r="B34" s="18"/>
      <c r="C34" s="19"/>
      <c r="D34" s="1"/>
    </row>
    <row r="35" spans="1:4" s="22" customFormat="1" ht="19.5" customHeight="1" x14ac:dyDescent="0.25">
      <c r="A35" s="20"/>
      <c r="B35" s="2" t="s">
        <v>126</v>
      </c>
      <c r="C35" s="21"/>
      <c r="D35" s="1"/>
    </row>
    <row r="36" spans="1:4" s="22" customFormat="1" ht="19.5" customHeight="1" x14ac:dyDescent="0.25">
      <c r="A36" s="23"/>
      <c r="C36" s="24"/>
      <c r="D36" s="1"/>
    </row>
    <row r="37" spans="1:4" s="22" customFormat="1" ht="19.5" customHeight="1" x14ac:dyDescent="0.25">
      <c r="A37" s="23"/>
      <c r="C37" s="25"/>
      <c r="D37" s="14"/>
    </row>
    <row r="38" spans="1:4" s="22" customFormat="1" ht="19.5" customHeight="1" x14ac:dyDescent="0.25">
      <c r="A38" s="26"/>
      <c r="B38" s="1"/>
      <c r="C38" s="21"/>
      <c r="D38" s="14"/>
    </row>
    <row r="39" spans="1:4" s="22" customFormat="1" ht="19.5" customHeight="1" x14ac:dyDescent="0.25">
      <c r="A39" s="28"/>
      <c r="B39" s="30"/>
      <c r="C39" s="29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35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</sheetData>
  <mergeCells count="4">
    <mergeCell ref="A1:C1"/>
    <mergeCell ref="A2:D2"/>
    <mergeCell ref="A3:C3"/>
    <mergeCell ref="A29:D29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42" max="3" man="1"/>
    <brk id="51" max="3" man="1"/>
  </rowBreaks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Hoja67">
    <tabColor rgb="FFFF0000"/>
  </sheetPr>
  <dimension ref="A1:D56"/>
  <sheetViews>
    <sheetView view="pageBreakPreview" zoomScale="70" zoomScaleNormal="80" zoomScaleSheetLayoutView="70" zoomScalePageLayoutView="70" workbookViewId="0">
      <selection activeCell="B8" sqref="B8:B9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+B42</f>
        <v>PEDIDO 24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8067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567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1</v>
      </c>
      <c r="B17" s="34" t="s">
        <v>568</v>
      </c>
      <c r="C17" s="32">
        <v>3993.6666666666702</v>
      </c>
      <c r="D17" s="32">
        <f t="shared" ref="D17:D32" si="0">+C17*A17</f>
        <v>3993.6666666666702</v>
      </c>
    </row>
    <row r="18" spans="1:4" s="12" customFormat="1" x14ac:dyDescent="0.2">
      <c r="A18" s="33">
        <v>30</v>
      </c>
      <c r="B18" s="34" t="s">
        <v>57</v>
      </c>
      <c r="C18" s="32">
        <v>591</v>
      </c>
      <c r="D18" s="32">
        <f t="shared" si="0"/>
        <v>17730</v>
      </c>
    </row>
    <row r="19" spans="1:4" s="12" customFormat="1" ht="17.100000000000001" customHeight="1" x14ac:dyDescent="0.2">
      <c r="A19" s="33">
        <v>0</v>
      </c>
      <c r="B19" s="34" t="s">
        <v>248</v>
      </c>
      <c r="C19" s="32">
        <v>0</v>
      </c>
      <c r="D19" s="32">
        <f t="shared" si="0"/>
        <v>0</v>
      </c>
    </row>
    <row r="20" spans="1:4" s="12" customFormat="1" ht="17.100000000000001" customHeight="1" x14ac:dyDescent="0.2">
      <c r="A20" s="33">
        <v>1</v>
      </c>
      <c r="B20" s="34" t="s">
        <v>569</v>
      </c>
      <c r="C20" s="32">
        <v>41875</v>
      </c>
      <c r="D20" s="32">
        <f t="shared" si="0"/>
        <v>41875</v>
      </c>
    </row>
    <row r="21" spans="1:4" s="12" customFormat="1" ht="17.100000000000001" customHeight="1" x14ac:dyDescent="0.2">
      <c r="A21" s="33">
        <v>6</v>
      </c>
      <c r="B21" s="34" t="s">
        <v>369</v>
      </c>
      <c r="C21" s="32">
        <v>5300</v>
      </c>
      <c r="D21" s="32">
        <f t="shared" si="0"/>
        <v>31800</v>
      </c>
    </row>
    <row r="22" spans="1:4" s="12" customFormat="1" x14ac:dyDescent="0.2">
      <c r="A22" s="33">
        <v>3</v>
      </c>
      <c r="B22" s="34" t="s">
        <v>380</v>
      </c>
      <c r="C22" s="32">
        <v>5300</v>
      </c>
      <c r="D22" s="32">
        <f t="shared" si="0"/>
        <v>15900</v>
      </c>
    </row>
    <row r="23" spans="1:4" s="12" customFormat="1" x14ac:dyDescent="0.2">
      <c r="A23" s="33">
        <v>6</v>
      </c>
      <c r="B23" s="34" t="s">
        <v>381</v>
      </c>
      <c r="C23" s="32">
        <v>5300</v>
      </c>
      <c r="D23" s="32">
        <f t="shared" si="0"/>
        <v>31800</v>
      </c>
    </row>
    <row r="24" spans="1:4" s="12" customFormat="1" ht="17.100000000000001" customHeight="1" x14ac:dyDescent="0.2">
      <c r="A24" s="33">
        <v>6</v>
      </c>
      <c r="B24" s="34" t="s">
        <v>570</v>
      </c>
      <c r="C24" s="32">
        <v>4500</v>
      </c>
      <c r="D24" s="32">
        <f t="shared" si="0"/>
        <v>27000</v>
      </c>
    </row>
    <row r="25" spans="1:4" s="12" customFormat="1" x14ac:dyDescent="0.2">
      <c r="A25" s="33">
        <v>6</v>
      </c>
      <c r="B25" s="34" t="s">
        <v>571</v>
      </c>
      <c r="C25" s="32">
        <v>4500</v>
      </c>
      <c r="D25" s="32">
        <f t="shared" ref="D25:D31" si="1">+C25*A25</f>
        <v>27000</v>
      </c>
    </row>
    <row r="26" spans="1:4" s="12" customFormat="1" ht="17.100000000000001" customHeight="1" x14ac:dyDescent="0.2">
      <c r="A26" s="33">
        <v>6</v>
      </c>
      <c r="B26" s="34" t="s">
        <v>572</v>
      </c>
      <c r="C26" s="32">
        <v>4500</v>
      </c>
      <c r="D26" s="32">
        <f t="shared" si="1"/>
        <v>27000</v>
      </c>
    </row>
    <row r="27" spans="1:4" s="12" customFormat="1" ht="17.100000000000001" customHeight="1" x14ac:dyDescent="0.2">
      <c r="A27" s="33">
        <v>6</v>
      </c>
      <c r="B27" s="34" t="s">
        <v>474</v>
      </c>
      <c r="C27" s="32">
        <v>4500</v>
      </c>
      <c r="D27" s="32">
        <f t="shared" si="1"/>
        <v>27000</v>
      </c>
    </row>
    <row r="28" spans="1:4" s="12" customFormat="1" ht="17.100000000000001" customHeight="1" x14ac:dyDescent="0.2">
      <c r="A28" s="33">
        <v>3</v>
      </c>
      <c r="B28" s="34" t="s">
        <v>573</v>
      </c>
      <c r="C28" s="32">
        <v>5500</v>
      </c>
      <c r="D28" s="32">
        <f t="shared" si="1"/>
        <v>16500</v>
      </c>
    </row>
    <row r="29" spans="1:4" s="12" customFormat="1" x14ac:dyDescent="0.2">
      <c r="A29" s="33">
        <v>3</v>
      </c>
      <c r="B29" s="34" t="s">
        <v>574</v>
      </c>
      <c r="C29" s="32">
        <v>39000</v>
      </c>
      <c r="D29" s="32">
        <f t="shared" si="1"/>
        <v>117000</v>
      </c>
    </row>
    <row r="30" spans="1:4" s="12" customFormat="1" x14ac:dyDescent="0.2">
      <c r="A30" s="33">
        <v>50</v>
      </c>
      <c r="B30" s="34" t="s">
        <v>575</v>
      </c>
      <c r="C30" s="32">
        <v>1885.0574712643679</v>
      </c>
      <c r="D30" s="32">
        <f t="shared" si="1"/>
        <v>94252.873563218396</v>
      </c>
    </row>
    <row r="31" spans="1:4" s="12" customFormat="1" ht="17.100000000000001" customHeight="1" x14ac:dyDescent="0.2">
      <c r="A31" s="33">
        <v>5</v>
      </c>
      <c r="B31" s="34" t="s">
        <v>576</v>
      </c>
      <c r="C31" s="32">
        <v>5295</v>
      </c>
      <c r="D31" s="32">
        <f t="shared" si="1"/>
        <v>26475</v>
      </c>
    </row>
    <row r="32" spans="1:4" s="12" customFormat="1" ht="20.100000000000001" customHeight="1" x14ac:dyDescent="0.2">
      <c r="A32" s="35"/>
      <c r="B32" s="34"/>
      <c r="C32" s="32"/>
      <c r="D32" s="32">
        <f t="shared" si="0"/>
        <v>0</v>
      </c>
    </row>
    <row r="33" spans="1:4" s="12" customFormat="1" ht="21" customHeight="1" x14ac:dyDescent="0.25">
      <c r="A33" s="1"/>
      <c r="B33" s="1"/>
      <c r="C33" s="1"/>
      <c r="D33" s="13">
        <f>SUM(D17:D32)</f>
        <v>505326.54022988508</v>
      </c>
    </row>
    <row r="34" spans="1:4" s="12" customFormat="1" ht="21" customHeight="1" x14ac:dyDescent="0.25">
      <c r="A34" s="1"/>
      <c r="B34" s="14"/>
      <c r="C34" s="1"/>
      <c r="D34" s="13"/>
    </row>
    <row r="35" spans="1:4" s="12" customFormat="1" ht="21" customHeight="1" x14ac:dyDescent="0.25">
      <c r="A35" s="1"/>
      <c r="B35" s="1"/>
      <c r="C35" s="15"/>
      <c r="D35" s="13">
        <f>+D33+D34</f>
        <v>505326.54022988508</v>
      </c>
    </row>
    <row r="36" spans="1:4" s="12" customFormat="1" ht="21" customHeight="1" x14ac:dyDescent="0.25">
      <c r="A36" s="42" t="s">
        <v>16</v>
      </c>
      <c r="B36" s="42"/>
      <c r="C36" s="42"/>
      <c r="D36" s="42"/>
    </row>
    <row r="37" spans="1:4" s="12" customFormat="1" ht="21" customHeight="1" x14ac:dyDescent="0.2">
      <c r="D37" s="16"/>
    </row>
    <row r="38" spans="1:4" s="12" customFormat="1" ht="21" customHeight="1" x14ac:dyDescent="0.2">
      <c r="A38" s="12" t="s">
        <v>17</v>
      </c>
      <c r="B38" s="12" t="s">
        <v>18</v>
      </c>
      <c r="C38" s="12" t="s">
        <v>19</v>
      </c>
    </row>
    <row r="39" spans="1:4" s="12" customFormat="1" ht="21" customHeight="1" x14ac:dyDescent="0.25">
      <c r="A39" s="1"/>
      <c r="B39" s="1"/>
      <c r="C39" s="1"/>
      <c r="D39" s="1"/>
    </row>
    <row r="40" spans="1:4" s="12" customFormat="1" ht="21" customHeight="1" x14ac:dyDescent="0.25">
      <c r="A40" s="1"/>
      <c r="B40" s="1"/>
      <c r="C40" s="1"/>
      <c r="D40" s="14"/>
    </row>
    <row r="41" spans="1:4" s="12" customFormat="1" ht="21" customHeight="1" x14ac:dyDescent="0.25">
      <c r="A41" s="17" t="s">
        <v>20</v>
      </c>
      <c r="B41" s="18"/>
      <c r="C41" s="19"/>
      <c r="D41" s="1"/>
    </row>
    <row r="42" spans="1:4" s="22" customFormat="1" ht="19.5" customHeight="1" x14ac:dyDescent="0.25">
      <c r="A42" s="20"/>
      <c r="B42" s="2" t="s">
        <v>134</v>
      </c>
      <c r="C42" s="21"/>
      <c r="D42" s="1"/>
    </row>
    <row r="43" spans="1:4" s="22" customFormat="1" ht="19.5" customHeight="1" x14ac:dyDescent="0.25">
      <c r="A43" s="23"/>
      <c r="C43" s="24"/>
      <c r="D43" s="1"/>
    </row>
    <row r="44" spans="1:4" s="22" customFormat="1" ht="19.5" customHeight="1" x14ac:dyDescent="0.25">
      <c r="A44" s="23"/>
      <c r="C44" s="25"/>
      <c r="D44" s="14"/>
    </row>
    <row r="45" spans="1:4" s="22" customFormat="1" ht="19.5" customHeight="1" x14ac:dyDescent="0.25">
      <c r="A45" s="26"/>
      <c r="B45" s="1"/>
      <c r="C45" s="21"/>
      <c r="D45" s="14"/>
    </row>
    <row r="46" spans="1:4" s="22" customFormat="1" ht="19.5" customHeight="1" x14ac:dyDescent="0.25">
      <c r="A46" s="28"/>
      <c r="B46" s="30"/>
      <c r="C46" s="29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5" customHeight="1" x14ac:dyDescent="0.25">
      <c r="A50" s="1"/>
      <c r="B50" s="1"/>
      <c r="C50" s="1"/>
      <c r="D50" s="1"/>
    </row>
    <row r="51" spans="1:4" s="22" customFormat="1" ht="19.35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</sheetData>
  <mergeCells count="4">
    <mergeCell ref="A1:C1"/>
    <mergeCell ref="A2:D2"/>
    <mergeCell ref="A3:C3"/>
    <mergeCell ref="A36:D36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75" orientation="portrait" horizontalDpi="4294967294" verticalDpi="4294967294" r:id="rId1"/>
  <headerFooter alignWithMargins="0"/>
  <rowBreaks count="2" manualBreakCount="2">
    <brk id="49" max="3" man="1"/>
    <brk id="58" max="3" man="1"/>
  </rowBreaks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Hoja68">
    <tabColor rgb="FFFF0000"/>
  </sheetPr>
  <dimension ref="A1:D57"/>
  <sheetViews>
    <sheetView view="pageBreakPreview" zoomScale="70" zoomScaleNormal="80" zoomScaleSheetLayoutView="70" zoomScalePageLayoutView="70" workbookViewId="0">
      <selection activeCell="B11" sqref="B11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+B43</f>
        <v>PEDIDO 25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8068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577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7.100000000000001" customHeight="1" x14ac:dyDescent="0.2">
      <c r="A17" s="33">
        <v>6</v>
      </c>
      <c r="B17" s="34" t="s">
        <v>94</v>
      </c>
      <c r="C17" s="32">
        <v>4100</v>
      </c>
      <c r="D17" s="32">
        <f t="shared" ref="D17:D33" si="0">+C17*A17</f>
        <v>24600</v>
      </c>
    </row>
    <row r="18" spans="1:4" s="12" customFormat="1" x14ac:dyDescent="0.2">
      <c r="A18" s="33">
        <v>1</v>
      </c>
      <c r="B18" s="34" t="s">
        <v>578</v>
      </c>
      <c r="C18" s="32">
        <v>13000</v>
      </c>
      <c r="D18" s="32">
        <f t="shared" si="0"/>
        <v>13000</v>
      </c>
    </row>
    <row r="19" spans="1:4" s="12" customFormat="1" ht="17.100000000000001" customHeight="1" x14ac:dyDescent="0.2">
      <c r="A19" s="33">
        <v>1</v>
      </c>
      <c r="B19" s="34" t="s">
        <v>579</v>
      </c>
      <c r="C19" s="32">
        <v>18000</v>
      </c>
      <c r="D19" s="32">
        <f t="shared" si="0"/>
        <v>18000</v>
      </c>
    </row>
    <row r="20" spans="1:4" s="12" customFormat="1" ht="17.100000000000001" customHeight="1" x14ac:dyDescent="0.2">
      <c r="A20" s="33">
        <v>1</v>
      </c>
      <c r="B20" s="34" t="s">
        <v>580</v>
      </c>
      <c r="C20" s="32">
        <v>9500</v>
      </c>
      <c r="D20" s="32">
        <f t="shared" si="0"/>
        <v>9500</v>
      </c>
    </row>
    <row r="21" spans="1:4" s="12" customFormat="1" ht="17.100000000000001" customHeight="1" x14ac:dyDescent="0.2">
      <c r="A21" s="33">
        <v>10</v>
      </c>
      <c r="B21" s="34" t="s">
        <v>581</v>
      </c>
      <c r="C21" s="32">
        <v>2550</v>
      </c>
      <c r="D21" s="32">
        <f t="shared" si="0"/>
        <v>25500</v>
      </c>
    </row>
    <row r="22" spans="1:4" s="12" customFormat="1" x14ac:dyDescent="0.2">
      <c r="A22" s="33">
        <v>10</v>
      </c>
      <c r="B22" s="34" t="s">
        <v>507</v>
      </c>
      <c r="C22" s="32">
        <v>2550</v>
      </c>
      <c r="D22" s="32">
        <f t="shared" ref="D22:D25" si="1">+C22*A22</f>
        <v>25500</v>
      </c>
    </row>
    <row r="23" spans="1:4" s="12" customFormat="1" x14ac:dyDescent="0.2">
      <c r="A23" s="33">
        <v>10</v>
      </c>
      <c r="B23" s="34" t="s">
        <v>582</v>
      </c>
      <c r="C23" s="32">
        <v>2550</v>
      </c>
      <c r="D23" s="32">
        <f t="shared" si="1"/>
        <v>25500</v>
      </c>
    </row>
    <row r="24" spans="1:4" s="12" customFormat="1" ht="17.100000000000001" customHeight="1" x14ac:dyDescent="0.2">
      <c r="A24" s="33">
        <v>4</v>
      </c>
      <c r="B24" s="34" t="s">
        <v>530</v>
      </c>
      <c r="C24" s="32">
        <v>9525</v>
      </c>
      <c r="D24" s="32">
        <f t="shared" si="1"/>
        <v>38100</v>
      </c>
    </row>
    <row r="25" spans="1:4" s="12" customFormat="1" x14ac:dyDescent="0.2">
      <c r="A25" s="33">
        <v>12</v>
      </c>
      <c r="B25" s="34" t="s">
        <v>583</v>
      </c>
      <c r="C25" s="32">
        <v>2800</v>
      </c>
      <c r="D25" s="32">
        <f t="shared" si="1"/>
        <v>33600</v>
      </c>
    </row>
    <row r="26" spans="1:4" s="12" customFormat="1" x14ac:dyDescent="0.2">
      <c r="A26" s="33">
        <v>12</v>
      </c>
      <c r="B26" s="34" t="s">
        <v>584</v>
      </c>
      <c r="C26" s="32">
        <v>2800</v>
      </c>
      <c r="D26" s="32">
        <f t="shared" si="0"/>
        <v>33600</v>
      </c>
    </row>
    <row r="27" spans="1:4" s="12" customFormat="1" x14ac:dyDescent="0.2">
      <c r="A27" s="33">
        <v>6</v>
      </c>
      <c r="B27" s="34" t="s">
        <v>379</v>
      </c>
      <c r="C27" s="32">
        <v>8157</v>
      </c>
      <c r="D27" s="32">
        <f t="shared" si="0"/>
        <v>48942</v>
      </c>
    </row>
    <row r="28" spans="1:4" s="12" customFormat="1" ht="17.100000000000001" customHeight="1" x14ac:dyDescent="0.2">
      <c r="A28" s="33">
        <v>10</v>
      </c>
      <c r="B28" s="34" t="s">
        <v>585</v>
      </c>
      <c r="C28" s="32">
        <v>1365.8536585365855</v>
      </c>
      <c r="D28" s="32">
        <f t="shared" si="0"/>
        <v>13658.536585365855</v>
      </c>
    </row>
    <row r="29" spans="1:4" s="12" customFormat="1" x14ac:dyDescent="0.2">
      <c r="A29" s="33">
        <v>6</v>
      </c>
      <c r="B29" s="34" t="s">
        <v>369</v>
      </c>
      <c r="C29" s="32">
        <v>5500</v>
      </c>
      <c r="D29" s="32">
        <f t="shared" si="0"/>
        <v>33000</v>
      </c>
    </row>
    <row r="30" spans="1:4" s="12" customFormat="1" ht="17.100000000000001" customHeight="1" x14ac:dyDescent="0.2">
      <c r="A30" s="33">
        <v>6</v>
      </c>
      <c r="B30" s="34" t="s">
        <v>381</v>
      </c>
      <c r="C30" s="32">
        <v>5500</v>
      </c>
      <c r="D30" s="32">
        <f t="shared" si="0"/>
        <v>33000</v>
      </c>
    </row>
    <row r="31" spans="1:4" s="12" customFormat="1" ht="17.100000000000001" customHeight="1" x14ac:dyDescent="0.2">
      <c r="A31" s="33">
        <v>10</v>
      </c>
      <c r="B31" s="34" t="s">
        <v>390</v>
      </c>
      <c r="C31" s="32">
        <v>4495</v>
      </c>
      <c r="D31" s="32">
        <f t="shared" si="0"/>
        <v>44950</v>
      </c>
    </row>
    <row r="32" spans="1:4" s="12" customFormat="1" ht="17.100000000000001" customHeight="1" x14ac:dyDescent="0.2">
      <c r="A32" s="33">
        <v>10</v>
      </c>
      <c r="B32" s="34" t="s">
        <v>586</v>
      </c>
      <c r="C32" s="32">
        <v>6500</v>
      </c>
      <c r="D32" s="32">
        <f t="shared" si="0"/>
        <v>65000</v>
      </c>
    </row>
    <row r="33" spans="1:4" s="12" customFormat="1" ht="20.100000000000001" customHeight="1" x14ac:dyDescent="0.2">
      <c r="A33" s="35"/>
      <c r="B33" s="34"/>
      <c r="C33" s="32"/>
      <c r="D33" s="32">
        <f t="shared" si="0"/>
        <v>0</v>
      </c>
    </row>
    <row r="34" spans="1:4" s="12" customFormat="1" ht="21" customHeight="1" x14ac:dyDescent="0.25">
      <c r="A34" s="1"/>
      <c r="B34" s="1"/>
      <c r="C34" s="1"/>
      <c r="D34" s="13">
        <f>SUM(D17:D33)</f>
        <v>485450.53658536583</v>
      </c>
    </row>
    <row r="35" spans="1:4" s="12" customFormat="1" ht="21" customHeight="1" x14ac:dyDescent="0.25">
      <c r="A35" s="1"/>
      <c r="B35" s="14"/>
      <c r="C35" s="1"/>
      <c r="D35" s="13"/>
    </row>
    <row r="36" spans="1:4" s="12" customFormat="1" ht="21" customHeight="1" x14ac:dyDescent="0.25">
      <c r="A36" s="1"/>
      <c r="B36" s="1"/>
      <c r="C36" s="15"/>
      <c r="D36" s="13">
        <f>+D34+D35</f>
        <v>485450.53658536583</v>
      </c>
    </row>
    <row r="37" spans="1:4" s="12" customFormat="1" ht="21" customHeight="1" x14ac:dyDescent="0.25">
      <c r="A37" s="42" t="s">
        <v>16</v>
      </c>
      <c r="B37" s="42"/>
      <c r="C37" s="42"/>
      <c r="D37" s="42"/>
    </row>
    <row r="38" spans="1:4" s="12" customFormat="1" ht="21" customHeight="1" x14ac:dyDescent="0.2">
      <c r="D38" s="16"/>
    </row>
    <row r="39" spans="1:4" s="12" customFormat="1" ht="21" customHeight="1" x14ac:dyDescent="0.2">
      <c r="A39" s="12" t="s">
        <v>17</v>
      </c>
      <c r="B39" s="12" t="s">
        <v>18</v>
      </c>
      <c r="C39" s="12" t="s">
        <v>19</v>
      </c>
    </row>
    <row r="40" spans="1:4" s="12" customFormat="1" ht="21" customHeight="1" x14ac:dyDescent="0.25">
      <c r="A40" s="1"/>
      <c r="B40" s="1"/>
      <c r="C40" s="1"/>
      <c r="D40" s="1"/>
    </row>
    <row r="41" spans="1:4" s="12" customFormat="1" ht="21" customHeight="1" x14ac:dyDescent="0.25">
      <c r="A41" s="1"/>
      <c r="B41" s="1"/>
      <c r="C41" s="1"/>
      <c r="D41" s="14"/>
    </row>
    <row r="42" spans="1:4" s="12" customFormat="1" ht="21" customHeight="1" x14ac:dyDescent="0.25">
      <c r="A42" s="17" t="s">
        <v>20</v>
      </c>
      <c r="B42" s="18"/>
      <c r="C42" s="19"/>
      <c r="D42" s="1"/>
    </row>
    <row r="43" spans="1:4" s="22" customFormat="1" ht="19.5" customHeight="1" x14ac:dyDescent="0.25">
      <c r="A43" s="20"/>
      <c r="B43" s="2" t="s">
        <v>229</v>
      </c>
      <c r="C43" s="21"/>
      <c r="D43" s="1"/>
    </row>
    <row r="44" spans="1:4" s="22" customFormat="1" ht="19.5" customHeight="1" x14ac:dyDescent="0.25">
      <c r="A44" s="23"/>
      <c r="C44" s="24"/>
      <c r="D44" s="1"/>
    </row>
    <row r="45" spans="1:4" s="22" customFormat="1" ht="19.5" customHeight="1" x14ac:dyDescent="0.25">
      <c r="A45" s="23"/>
      <c r="C45" s="25"/>
      <c r="D45" s="14"/>
    </row>
    <row r="46" spans="1:4" s="22" customFormat="1" ht="19.5" customHeight="1" x14ac:dyDescent="0.25">
      <c r="A46" s="26"/>
      <c r="B46" s="1"/>
      <c r="C46" s="21"/>
      <c r="D46" s="14"/>
    </row>
    <row r="47" spans="1:4" s="22" customFormat="1" ht="19.5" customHeight="1" x14ac:dyDescent="0.25">
      <c r="A47" s="28"/>
      <c r="B47" s="30"/>
      <c r="C47" s="29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5" customHeight="1" x14ac:dyDescent="0.25">
      <c r="A50" s="1"/>
      <c r="B50" s="1"/>
      <c r="C50" s="1"/>
      <c r="D50" s="1"/>
    </row>
    <row r="51" spans="1:4" s="22" customFormat="1" ht="19.5" customHeight="1" x14ac:dyDescent="0.25">
      <c r="A51" s="1"/>
      <c r="B51" s="1"/>
      <c r="C51" s="1"/>
      <c r="D51" s="1"/>
    </row>
    <row r="52" spans="1:4" s="22" customFormat="1" ht="19.35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  <row r="57" spans="1:4" s="12" customFormat="1" ht="20.100000000000001" customHeight="1" x14ac:dyDescent="0.25">
      <c r="A57" s="1"/>
      <c r="B57" s="1"/>
      <c r="C57" s="1"/>
      <c r="D57" s="1"/>
    </row>
  </sheetData>
  <mergeCells count="4">
    <mergeCell ref="A1:C1"/>
    <mergeCell ref="A2:D2"/>
    <mergeCell ref="A3:C3"/>
    <mergeCell ref="A37:D37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75" orientation="portrait" horizontalDpi="4294967294" verticalDpi="4294967294" r:id="rId1"/>
  <headerFooter alignWithMargins="0"/>
  <rowBreaks count="2" manualBreakCount="2">
    <brk id="50" max="3" man="1"/>
    <brk id="59" max="3" man="1"/>
  </rowBreaks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Hoja69">
    <tabColor rgb="FFFF0000"/>
  </sheetPr>
  <dimension ref="A1:D60"/>
  <sheetViews>
    <sheetView view="pageBreakPreview" zoomScale="70" zoomScaleNormal="80" zoomScaleSheetLayoutView="70" zoomScalePageLayoutView="70" workbookViewId="0">
      <selection activeCell="B12" sqref="B12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+B46</f>
        <v>PEDIDO 26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8069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587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3">
        <v>1</v>
      </c>
      <c r="B17" s="34" t="s">
        <v>588</v>
      </c>
      <c r="C17" s="32">
        <v>39973</v>
      </c>
      <c r="D17" s="32">
        <f t="shared" ref="D17:D36" si="0">+C17*A17</f>
        <v>39973</v>
      </c>
    </row>
    <row r="18" spans="1:4" s="12" customFormat="1" x14ac:dyDescent="0.2">
      <c r="A18" s="33">
        <v>1</v>
      </c>
      <c r="B18" s="34" t="s">
        <v>589</v>
      </c>
      <c r="C18" s="32">
        <v>39973</v>
      </c>
      <c r="D18" s="32">
        <f t="shared" ref="D18:D31" si="1">+C18*A18</f>
        <v>39973</v>
      </c>
    </row>
    <row r="19" spans="1:4" s="12" customFormat="1" ht="36" x14ac:dyDescent="0.2">
      <c r="A19" s="33">
        <v>12</v>
      </c>
      <c r="B19" s="34" t="s">
        <v>435</v>
      </c>
      <c r="C19" s="32">
        <v>25755</v>
      </c>
      <c r="D19" s="32">
        <f t="shared" si="1"/>
        <v>309060</v>
      </c>
    </row>
    <row r="20" spans="1:4" s="12" customFormat="1" x14ac:dyDescent="0.2">
      <c r="A20" s="33">
        <v>12</v>
      </c>
      <c r="B20" s="34" t="s">
        <v>590</v>
      </c>
      <c r="C20" s="32">
        <v>27955</v>
      </c>
      <c r="D20" s="32">
        <f t="shared" si="1"/>
        <v>335460</v>
      </c>
    </row>
    <row r="21" spans="1:4" s="12" customFormat="1" x14ac:dyDescent="0.2">
      <c r="A21" s="33">
        <v>2</v>
      </c>
      <c r="B21" s="34" t="s">
        <v>438</v>
      </c>
      <c r="C21" s="32">
        <v>29411.76470588235</v>
      </c>
      <c r="D21" s="32">
        <f t="shared" si="1"/>
        <v>58823.529411764699</v>
      </c>
    </row>
    <row r="22" spans="1:4" s="12" customFormat="1" ht="36" x14ac:dyDescent="0.2">
      <c r="A22" s="33">
        <v>2</v>
      </c>
      <c r="B22" s="34" t="s">
        <v>591</v>
      </c>
      <c r="C22" s="32">
        <v>70000</v>
      </c>
      <c r="D22" s="32">
        <f t="shared" si="1"/>
        <v>140000</v>
      </c>
    </row>
    <row r="23" spans="1:4" s="12" customFormat="1" ht="36" x14ac:dyDescent="0.2">
      <c r="A23" s="33">
        <v>10</v>
      </c>
      <c r="B23" s="34" t="s">
        <v>592</v>
      </c>
      <c r="C23" s="32">
        <v>19577.831325301198</v>
      </c>
      <c r="D23" s="32">
        <f t="shared" si="1"/>
        <v>195778.31325301199</v>
      </c>
    </row>
    <row r="24" spans="1:4" s="12" customFormat="1" ht="36" x14ac:dyDescent="0.2">
      <c r="A24" s="33">
        <v>10</v>
      </c>
      <c r="B24" s="34" t="s">
        <v>593</v>
      </c>
      <c r="C24" s="32">
        <v>63973.048780487799</v>
      </c>
      <c r="D24" s="32">
        <f t="shared" si="1"/>
        <v>639730.48780487804</v>
      </c>
    </row>
    <row r="25" spans="1:4" s="12" customFormat="1" x14ac:dyDescent="0.2">
      <c r="A25" s="33">
        <v>100</v>
      </c>
      <c r="B25" s="34" t="s">
        <v>292</v>
      </c>
      <c r="C25" s="32">
        <v>1267.4418604651164</v>
      </c>
      <c r="D25" s="32">
        <f t="shared" si="1"/>
        <v>126744.18604651163</v>
      </c>
    </row>
    <row r="26" spans="1:4" s="12" customFormat="1" x14ac:dyDescent="0.2">
      <c r="A26" s="33">
        <v>100</v>
      </c>
      <c r="B26" s="34" t="s">
        <v>74</v>
      </c>
      <c r="C26" s="32">
        <v>1162.7906976744187</v>
      </c>
      <c r="D26" s="32">
        <f t="shared" si="1"/>
        <v>116279.06976744186</v>
      </c>
    </row>
    <row r="27" spans="1:4" s="12" customFormat="1" x14ac:dyDescent="0.2">
      <c r="A27" s="33">
        <v>100</v>
      </c>
      <c r="B27" s="34" t="s">
        <v>75</v>
      </c>
      <c r="C27" s="32">
        <v>1162.7906976744187</v>
      </c>
      <c r="D27" s="32">
        <f t="shared" si="1"/>
        <v>116279.06976744186</v>
      </c>
    </row>
    <row r="28" spans="1:4" s="12" customFormat="1" x14ac:dyDescent="0.2">
      <c r="A28" s="33">
        <v>100</v>
      </c>
      <c r="B28" s="34" t="s">
        <v>293</v>
      </c>
      <c r="C28" s="32">
        <v>1162.7906976744187</v>
      </c>
      <c r="D28" s="32">
        <f t="shared" si="1"/>
        <v>116279.06976744186</v>
      </c>
    </row>
    <row r="29" spans="1:4" s="12" customFormat="1" x14ac:dyDescent="0.2">
      <c r="A29" s="33">
        <v>100</v>
      </c>
      <c r="B29" s="34" t="s">
        <v>294</v>
      </c>
      <c r="C29" s="32">
        <v>1267.4418604651164</v>
      </c>
      <c r="D29" s="32">
        <f t="shared" si="1"/>
        <v>126744.18604651163</v>
      </c>
    </row>
    <row r="30" spans="1:4" s="12" customFormat="1" ht="36" x14ac:dyDescent="0.2">
      <c r="A30" s="33">
        <v>3</v>
      </c>
      <c r="B30" s="34" t="s">
        <v>594</v>
      </c>
      <c r="C30" s="32">
        <v>60240.963855421687</v>
      </c>
      <c r="D30" s="32">
        <f t="shared" si="1"/>
        <v>180722.89156626505</v>
      </c>
    </row>
    <row r="31" spans="1:4" s="12" customFormat="1" ht="36" x14ac:dyDescent="0.2">
      <c r="A31" s="33">
        <v>2</v>
      </c>
      <c r="B31" s="34" t="s">
        <v>595</v>
      </c>
      <c r="C31" s="32">
        <v>95029.239766081868</v>
      </c>
      <c r="D31" s="32">
        <f t="shared" si="1"/>
        <v>190058.47953216374</v>
      </c>
    </row>
    <row r="32" spans="1:4" s="12" customFormat="1" ht="36" x14ac:dyDescent="0.2">
      <c r="A32" s="33">
        <v>5</v>
      </c>
      <c r="B32" s="34" t="s">
        <v>596</v>
      </c>
      <c r="C32" s="32">
        <v>71895.424836601305</v>
      </c>
      <c r="D32" s="32">
        <f t="shared" si="0"/>
        <v>359477.12418300653</v>
      </c>
    </row>
    <row r="33" spans="1:4" s="12" customFormat="1" ht="36" x14ac:dyDescent="0.2">
      <c r="A33" s="33">
        <v>10</v>
      </c>
      <c r="B33" s="34" t="s">
        <v>597</v>
      </c>
      <c r="C33" s="32">
        <v>13871</v>
      </c>
      <c r="D33" s="32">
        <f t="shared" si="0"/>
        <v>138710</v>
      </c>
    </row>
    <row r="34" spans="1:4" s="12" customFormat="1" ht="36" x14ac:dyDescent="0.2">
      <c r="A34" s="33">
        <v>10</v>
      </c>
      <c r="B34" s="34" t="s">
        <v>598</v>
      </c>
      <c r="C34" s="32">
        <v>13871</v>
      </c>
      <c r="D34" s="32">
        <f t="shared" si="0"/>
        <v>138710</v>
      </c>
    </row>
    <row r="35" spans="1:4" s="12" customFormat="1" x14ac:dyDescent="0.2">
      <c r="A35" s="33">
        <v>3</v>
      </c>
      <c r="B35" s="34" t="s">
        <v>599</v>
      </c>
      <c r="C35" s="32">
        <v>129125</v>
      </c>
      <c r="D35" s="32">
        <f t="shared" si="0"/>
        <v>387375</v>
      </c>
    </row>
    <row r="36" spans="1:4" s="12" customFormat="1" ht="20.100000000000001" customHeight="1" x14ac:dyDescent="0.2">
      <c r="A36" s="35"/>
      <c r="B36" s="34"/>
      <c r="C36" s="32"/>
      <c r="D36" s="32">
        <f t="shared" si="0"/>
        <v>0</v>
      </c>
    </row>
    <row r="37" spans="1:4" s="12" customFormat="1" ht="21" customHeight="1" x14ac:dyDescent="0.25">
      <c r="A37" s="1"/>
      <c r="B37" s="1"/>
      <c r="C37" s="1"/>
      <c r="D37" s="13">
        <f>SUM(D17:D36)</f>
        <v>3756177.4071464385</v>
      </c>
    </row>
    <row r="38" spans="1:4" s="12" customFormat="1" ht="21" customHeight="1" x14ac:dyDescent="0.25">
      <c r="A38" s="1"/>
      <c r="B38" s="14"/>
      <c r="C38" s="1"/>
      <c r="D38" s="13"/>
    </row>
    <row r="39" spans="1:4" s="12" customFormat="1" ht="21" customHeight="1" x14ac:dyDescent="0.25">
      <c r="A39" s="1"/>
      <c r="B39" s="1"/>
      <c r="C39" s="15"/>
      <c r="D39" s="13">
        <f>+D37+D38</f>
        <v>3756177.4071464385</v>
      </c>
    </row>
    <row r="40" spans="1:4" s="12" customFormat="1" ht="21" customHeight="1" x14ac:dyDescent="0.25">
      <c r="A40" s="42" t="s">
        <v>16</v>
      </c>
      <c r="B40" s="42"/>
      <c r="C40" s="42"/>
      <c r="D40" s="42"/>
    </row>
    <row r="41" spans="1:4" s="12" customFormat="1" ht="21" customHeight="1" x14ac:dyDescent="0.2">
      <c r="D41" s="16"/>
    </row>
    <row r="42" spans="1:4" s="12" customFormat="1" ht="21" customHeight="1" x14ac:dyDescent="0.2">
      <c r="A42" s="12" t="s">
        <v>17</v>
      </c>
      <c r="B42" s="12" t="s">
        <v>18</v>
      </c>
      <c r="C42" s="12" t="s">
        <v>19</v>
      </c>
    </row>
    <row r="43" spans="1:4" s="12" customFormat="1" ht="21" customHeight="1" x14ac:dyDescent="0.25">
      <c r="A43" s="1"/>
      <c r="B43" s="1"/>
      <c r="C43" s="1"/>
      <c r="D43" s="1"/>
    </row>
    <row r="44" spans="1:4" s="12" customFormat="1" ht="21" customHeight="1" x14ac:dyDescent="0.25">
      <c r="A44" s="1"/>
      <c r="B44" s="1"/>
      <c r="C44" s="1"/>
      <c r="D44" s="14"/>
    </row>
    <row r="45" spans="1:4" s="12" customFormat="1" ht="21" customHeight="1" x14ac:dyDescent="0.25">
      <c r="A45" s="17" t="s">
        <v>20</v>
      </c>
      <c r="B45" s="18"/>
      <c r="C45" s="19"/>
      <c r="D45" s="1"/>
    </row>
    <row r="46" spans="1:4" s="22" customFormat="1" ht="19.5" customHeight="1" x14ac:dyDescent="0.25">
      <c r="A46" s="20"/>
      <c r="B46" s="2" t="s">
        <v>235</v>
      </c>
      <c r="C46" s="21"/>
      <c r="D46" s="1"/>
    </row>
    <row r="47" spans="1:4" s="22" customFormat="1" ht="19.5" customHeight="1" x14ac:dyDescent="0.25">
      <c r="A47" s="23"/>
      <c r="C47" s="24"/>
      <c r="D47" s="1"/>
    </row>
    <row r="48" spans="1:4" s="22" customFormat="1" ht="19.5" customHeight="1" x14ac:dyDescent="0.25">
      <c r="A48" s="23"/>
      <c r="C48" s="25"/>
      <c r="D48" s="14"/>
    </row>
    <row r="49" spans="1:4" s="22" customFormat="1" ht="19.5" customHeight="1" x14ac:dyDescent="0.25">
      <c r="A49" s="26"/>
      <c r="B49" s="1"/>
      <c r="C49" s="21"/>
      <c r="D49" s="14"/>
    </row>
    <row r="50" spans="1:4" s="22" customFormat="1" ht="19.5" customHeight="1" x14ac:dyDescent="0.25">
      <c r="A50" s="28"/>
      <c r="B50" s="30"/>
      <c r="C50" s="29"/>
      <c r="D50" s="1"/>
    </row>
    <row r="51" spans="1:4" s="22" customFormat="1" ht="19.5" customHeight="1" x14ac:dyDescent="0.25">
      <c r="A51" s="1"/>
      <c r="B51" s="1"/>
      <c r="C51" s="1"/>
      <c r="D51" s="1"/>
    </row>
    <row r="52" spans="1:4" s="22" customFormat="1" ht="19.5" customHeight="1" x14ac:dyDescent="0.25">
      <c r="A52" s="1"/>
      <c r="B52" s="1"/>
      <c r="C52" s="1"/>
      <c r="D52" s="1"/>
    </row>
    <row r="53" spans="1:4" s="22" customFormat="1" ht="19.5" customHeight="1" x14ac:dyDescent="0.25">
      <c r="A53" s="1"/>
      <c r="B53" s="1"/>
      <c r="C53" s="1"/>
      <c r="D53" s="1"/>
    </row>
    <row r="54" spans="1:4" s="22" customFormat="1" ht="19.5" customHeight="1" x14ac:dyDescent="0.25">
      <c r="A54" s="1"/>
      <c r="B54" s="1"/>
      <c r="C54" s="1"/>
      <c r="D54" s="1"/>
    </row>
    <row r="55" spans="1:4" s="22" customFormat="1" ht="19.350000000000001" customHeight="1" x14ac:dyDescent="0.25">
      <c r="A55" s="1"/>
      <c r="B55" s="1"/>
      <c r="C55" s="1"/>
      <c r="D55" s="1"/>
    </row>
    <row r="56" spans="1:4" s="12" customFormat="1" ht="20.100000000000001" customHeight="1" x14ac:dyDescent="0.25">
      <c r="A56" s="1"/>
      <c r="B56" s="1"/>
      <c r="C56" s="1"/>
      <c r="D56" s="1"/>
    </row>
    <row r="57" spans="1:4" s="12" customFormat="1" ht="20.100000000000001" customHeight="1" x14ac:dyDescent="0.25">
      <c r="A57" s="1"/>
      <c r="B57" s="1"/>
      <c r="C57" s="1"/>
      <c r="D57" s="1"/>
    </row>
    <row r="58" spans="1:4" s="12" customFormat="1" ht="20.100000000000001" customHeight="1" x14ac:dyDescent="0.25">
      <c r="A58" s="1"/>
      <c r="B58" s="1"/>
      <c r="C58" s="1"/>
      <c r="D58" s="1"/>
    </row>
    <row r="59" spans="1:4" s="12" customFormat="1" ht="20.100000000000001" customHeight="1" x14ac:dyDescent="0.25">
      <c r="A59" s="1"/>
      <c r="B59" s="1"/>
      <c r="C59" s="1"/>
      <c r="D59" s="1"/>
    </row>
    <row r="60" spans="1:4" s="12" customFormat="1" ht="20.100000000000001" customHeight="1" x14ac:dyDescent="0.25">
      <c r="A60" s="1"/>
      <c r="B60" s="1"/>
      <c r="C60" s="1"/>
      <c r="D60" s="1"/>
    </row>
  </sheetData>
  <mergeCells count="4">
    <mergeCell ref="A1:C1"/>
    <mergeCell ref="A2:D2"/>
    <mergeCell ref="A3:C3"/>
    <mergeCell ref="A40:D40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60" orientation="portrait" horizontalDpi="4294967294" verticalDpi="4294967294" r:id="rId1"/>
  <headerFooter alignWithMargins="0"/>
  <rowBreaks count="2" manualBreakCount="2">
    <brk id="53" max="3" man="1"/>
    <brk id="62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rgb="FF00B050"/>
  </sheetPr>
  <dimension ref="A1:D44"/>
  <sheetViews>
    <sheetView view="pageBreakPreview" topLeftCell="A17" zoomScale="80" zoomScaleNormal="80" zoomScaleSheetLayoutView="80" zoomScalePageLayoutView="70" workbookViewId="0">
      <selection activeCell="B7" sqref="B7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+B30</f>
        <v>PEDIDO 1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45216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4189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101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102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12</v>
      </c>
      <c r="B17" s="36" t="s">
        <v>103</v>
      </c>
      <c r="C17" s="32">
        <v>5120</v>
      </c>
      <c r="D17" s="32">
        <f>+C17*A17</f>
        <v>61440</v>
      </c>
    </row>
    <row r="18" spans="1:4" s="12" customFormat="1" ht="18" customHeight="1" x14ac:dyDescent="0.2">
      <c r="A18" s="33">
        <v>12</v>
      </c>
      <c r="B18" s="36" t="s">
        <v>104</v>
      </c>
      <c r="C18" s="32">
        <v>1760</v>
      </c>
      <c r="D18" s="32">
        <f>+C18*A18</f>
        <v>21120</v>
      </c>
    </row>
    <row r="19" spans="1:4" s="12" customFormat="1" ht="18" customHeight="1" x14ac:dyDescent="0.2">
      <c r="A19" s="33">
        <v>6</v>
      </c>
      <c r="B19" s="36" t="s">
        <v>105</v>
      </c>
      <c r="C19" s="32">
        <v>25500</v>
      </c>
      <c r="D19" s="32">
        <f>+C19*A19</f>
        <v>153000</v>
      </c>
    </row>
    <row r="20" spans="1:4" s="12" customFormat="1" ht="20.100000000000001" customHeight="1" x14ac:dyDescent="0.2">
      <c r="A20" s="35"/>
      <c r="B20" s="34"/>
      <c r="C20" s="32"/>
      <c r="D20" s="32">
        <f>+C20*A20</f>
        <v>0</v>
      </c>
    </row>
    <row r="21" spans="1:4" s="12" customFormat="1" ht="21" customHeight="1" x14ac:dyDescent="0.25">
      <c r="A21" s="1"/>
      <c r="B21" s="1"/>
      <c r="C21" s="1"/>
      <c r="D21" s="13">
        <f>SUM(D17:D20)</f>
        <v>235560</v>
      </c>
    </row>
    <row r="22" spans="1:4" s="12" customFormat="1" ht="21" customHeight="1" x14ac:dyDescent="0.25">
      <c r="A22" s="1"/>
      <c r="B22" s="14"/>
      <c r="C22" s="1"/>
      <c r="D22" s="13"/>
    </row>
    <row r="23" spans="1:4" s="12" customFormat="1" ht="21" customHeight="1" x14ac:dyDescent="0.25">
      <c r="A23" s="1"/>
      <c r="B23" s="1"/>
      <c r="C23" s="15"/>
      <c r="D23" s="13">
        <f>+D21+D22</f>
        <v>235560</v>
      </c>
    </row>
    <row r="24" spans="1:4" s="12" customFormat="1" ht="21" customHeight="1" x14ac:dyDescent="0.25">
      <c r="A24" s="42" t="s">
        <v>16</v>
      </c>
      <c r="B24" s="42"/>
      <c r="C24" s="42"/>
      <c r="D24" s="42"/>
    </row>
    <row r="25" spans="1:4" s="12" customFormat="1" ht="21" customHeight="1" x14ac:dyDescent="0.2">
      <c r="D25" s="16"/>
    </row>
    <row r="26" spans="1:4" s="12" customFormat="1" ht="21" customHeight="1" x14ac:dyDescent="0.2">
      <c r="A26" s="12" t="s">
        <v>17</v>
      </c>
      <c r="B26" s="12" t="s">
        <v>18</v>
      </c>
      <c r="C26" s="12" t="s">
        <v>19</v>
      </c>
    </row>
    <row r="27" spans="1:4" s="12" customFormat="1" ht="21" customHeight="1" x14ac:dyDescent="0.25">
      <c r="A27" s="1"/>
      <c r="B27" s="1"/>
      <c r="C27" s="1"/>
      <c r="D27" s="1"/>
    </row>
    <row r="28" spans="1:4" s="12" customFormat="1" ht="21" customHeight="1" x14ac:dyDescent="0.25">
      <c r="A28" s="1"/>
      <c r="B28" s="1"/>
      <c r="C28" s="1"/>
      <c r="D28" s="14"/>
    </row>
    <row r="29" spans="1:4" s="12" customFormat="1" ht="21" customHeight="1" x14ac:dyDescent="0.25">
      <c r="A29" s="17" t="s">
        <v>20</v>
      </c>
      <c r="B29" s="18"/>
      <c r="C29" s="19"/>
      <c r="D29" s="1"/>
    </row>
    <row r="30" spans="1:4" s="22" customFormat="1" ht="19.5" customHeight="1" x14ac:dyDescent="0.25">
      <c r="A30" s="20"/>
      <c r="B30" s="2" t="s">
        <v>106</v>
      </c>
      <c r="C30" s="21"/>
      <c r="D30" s="1"/>
    </row>
    <row r="31" spans="1:4" s="22" customFormat="1" ht="19.5" customHeight="1" x14ac:dyDescent="0.25">
      <c r="A31" s="23"/>
      <c r="B31" s="31"/>
      <c r="C31" s="24"/>
      <c r="D31" s="1"/>
    </row>
    <row r="32" spans="1:4" s="22" customFormat="1" ht="19.5" customHeight="1" x14ac:dyDescent="0.25">
      <c r="A32" s="23"/>
      <c r="B32" s="2"/>
      <c r="C32" s="25"/>
      <c r="D32" s="14"/>
    </row>
    <row r="33" spans="1:4" s="22" customFormat="1" ht="19.5" customHeight="1" x14ac:dyDescent="0.25">
      <c r="A33" s="26"/>
      <c r="B33" s="27"/>
      <c r="C33" s="21"/>
      <c r="D33" s="14"/>
    </row>
    <row r="34" spans="1:4" s="22" customFormat="1" ht="19.5" customHeight="1" x14ac:dyDescent="0.25">
      <c r="A34" s="28"/>
      <c r="B34" s="30"/>
      <c r="C34" s="29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5" customHeight="1" x14ac:dyDescent="0.25">
      <c r="A38" s="1"/>
      <c r="B38" s="1"/>
      <c r="C38" s="1"/>
      <c r="D38" s="1"/>
    </row>
    <row r="39" spans="1:4" s="22" customFormat="1" ht="19.35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</sheetData>
  <mergeCells count="5">
    <mergeCell ref="A1:C1"/>
    <mergeCell ref="A2:D2"/>
    <mergeCell ref="A3:C3"/>
    <mergeCell ref="B10:C10"/>
    <mergeCell ref="A24:D24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37" max="3" man="1"/>
    <brk id="46" max="3" man="1"/>
  </rowBreaks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Hoja70">
    <tabColor rgb="FFFF0000"/>
  </sheetPr>
  <dimension ref="A1:D53"/>
  <sheetViews>
    <sheetView view="pageBreakPreview" zoomScale="70" zoomScaleNormal="80" zoomScaleSheetLayoutView="70" zoomScalePageLayoutView="70" workbookViewId="0">
      <selection activeCell="B7" sqref="B7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+B39</f>
        <v>PEDIDO 27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8070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600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3">
        <v>40</v>
      </c>
      <c r="B17" s="34" t="s">
        <v>601</v>
      </c>
      <c r="C17" s="32">
        <v>1200</v>
      </c>
      <c r="D17" s="32">
        <f t="shared" ref="D17:D29" si="0">+C17*A17</f>
        <v>48000</v>
      </c>
    </row>
    <row r="18" spans="1:4" s="12" customFormat="1" x14ac:dyDescent="0.2">
      <c r="A18" s="33">
        <v>2</v>
      </c>
      <c r="B18" s="34" t="s">
        <v>602</v>
      </c>
      <c r="C18" s="32">
        <v>8573</v>
      </c>
      <c r="D18" s="32">
        <f t="shared" si="0"/>
        <v>17146</v>
      </c>
    </row>
    <row r="19" spans="1:4" s="12" customFormat="1" x14ac:dyDescent="0.2">
      <c r="A19" s="33">
        <v>2</v>
      </c>
      <c r="B19" s="34" t="s">
        <v>603</v>
      </c>
      <c r="C19" s="32">
        <v>10575</v>
      </c>
      <c r="D19" s="32">
        <f t="shared" si="0"/>
        <v>21150</v>
      </c>
    </row>
    <row r="20" spans="1:4" s="12" customFormat="1" x14ac:dyDescent="0.2">
      <c r="A20" s="33">
        <v>5</v>
      </c>
      <c r="B20" s="34" t="s">
        <v>604</v>
      </c>
      <c r="C20" s="32">
        <v>2766.6666666666702</v>
      </c>
      <c r="D20" s="32">
        <f t="shared" si="0"/>
        <v>13833.33333333335</v>
      </c>
    </row>
    <row r="21" spans="1:4" s="12" customFormat="1" x14ac:dyDescent="0.2">
      <c r="A21" s="33">
        <v>6</v>
      </c>
      <c r="B21" s="34" t="s">
        <v>605</v>
      </c>
      <c r="C21" s="32">
        <v>1975</v>
      </c>
      <c r="D21" s="32">
        <f t="shared" si="0"/>
        <v>11850</v>
      </c>
    </row>
    <row r="22" spans="1:4" s="12" customFormat="1" x14ac:dyDescent="0.2">
      <c r="A22" s="33">
        <v>3</v>
      </c>
      <c r="B22" s="34" t="s">
        <v>606</v>
      </c>
      <c r="C22" s="32">
        <v>13140</v>
      </c>
      <c r="D22" s="32">
        <f t="shared" si="0"/>
        <v>39420</v>
      </c>
    </row>
    <row r="23" spans="1:4" s="12" customFormat="1" x14ac:dyDescent="0.2">
      <c r="A23" s="33">
        <v>3</v>
      </c>
      <c r="B23" s="34" t="s">
        <v>607</v>
      </c>
      <c r="C23" s="32">
        <v>13812</v>
      </c>
      <c r="D23" s="32">
        <f t="shared" si="0"/>
        <v>41436</v>
      </c>
    </row>
    <row r="24" spans="1:4" s="12" customFormat="1" x14ac:dyDescent="0.2">
      <c r="A24" s="33">
        <v>1</v>
      </c>
      <c r="B24" s="34" t="s">
        <v>608</v>
      </c>
      <c r="C24" s="32">
        <v>24959</v>
      </c>
      <c r="D24" s="32">
        <f t="shared" si="0"/>
        <v>24959</v>
      </c>
    </row>
    <row r="25" spans="1:4" s="12" customFormat="1" x14ac:dyDescent="0.2">
      <c r="A25" s="33">
        <v>5</v>
      </c>
      <c r="B25" s="34" t="s">
        <v>609</v>
      </c>
      <c r="C25" s="32">
        <v>3300</v>
      </c>
      <c r="D25" s="32">
        <f t="shared" si="0"/>
        <v>16500</v>
      </c>
    </row>
    <row r="26" spans="1:4" s="12" customFormat="1" x14ac:dyDescent="0.2">
      <c r="A26" s="33">
        <v>4</v>
      </c>
      <c r="B26" s="34" t="s">
        <v>610</v>
      </c>
      <c r="C26" s="32">
        <v>5500</v>
      </c>
      <c r="D26" s="32">
        <f t="shared" si="0"/>
        <v>22000</v>
      </c>
    </row>
    <row r="27" spans="1:4" s="12" customFormat="1" x14ac:dyDescent="0.2">
      <c r="A27" s="33">
        <v>10</v>
      </c>
      <c r="B27" s="34" t="s">
        <v>611</v>
      </c>
      <c r="C27" s="32">
        <v>2400</v>
      </c>
      <c r="D27" s="32">
        <f t="shared" si="0"/>
        <v>24000</v>
      </c>
    </row>
    <row r="28" spans="1:4" s="12" customFormat="1" x14ac:dyDescent="0.2">
      <c r="A28" s="33">
        <v>10</v>
      </c>
      <c r="B28" s="34" t="s">
        <v>612</v>
      </c>
      <c r="C28" s="32">
        <v>2400</v>
      </c>
      <c r="D28" s="32">
        <f t="shared" si="0"/>
        <v>24000</v>
      </c>
    </row>
    <row r="29" spans="1:4" s="12" customFormat="1" ht="20.100000000000001" customHeight="1" x14ac:dyDescent="0.2">
      <c r="A29" s="35"/>
      <c r="B29" s="34"/>
      <c r="C29" s="32"/>
      <c r="D29" s="32">
        <f t="shared" si="0"/>
        <v>0</v>
      </c>
    </row>
    <row r="30" spans="1:4" s="12" customFormat="1" ht="21" customHeight="1" x14ac:dyDescent="0.25">
      <c r="A30" s="1"/>
      <c r="B30" s="1"/>
      <c r="C30" s="1"/>
      <c r="D30" s="13">
        <f>SUM(D17:D29)</f>
        <v>304294.33333333337</v>
      </c>
    </row>
    <row r="31" spans="1:4" s="12" customFormat="1" ht="21" customHeight="1" x14ac:dyDescent="0.25">
      <c r="A31" s="1"/>
      <c r="B31" s="14"/>
      <c r="C31" s="1"/>
      <c r="D31" s="13"/>
    </row>
    <row r="32" spans="1:4" s="12" customFormat="1" ht="21" customHeight="1" x14ac:dyDescent="0.25">
      <c r="A32" s="1"/>
      <c r="B32" s="1"/>
      <c r="C32" s="15"/>
      <c r="D32" s="13">
        <f>+D30+D31</f>
        <v>304294.33333333337</v>
      </c>
    </row>
    <row r="33" spans="1:4" s="12" customFormat="1" ht="21" customHeight="1" x14ac:dyDescent="0.25">
      <c r="A33" s="42" t="s">
        <v>16</v>
      </c>
      <c r="B33" s="42"/>
      <c r="C33" s="42"/>
      <c r="D33" s="42"/>
    </row>
    <row r="34" spans="1:4" s="12" customFormat="1" ht="21" customHeight="1" x14ac:dyDescent="0.2">
      <c r="D34" s="16"/>
    </row>
    <row r="35" spans="1:4" s="12" customFormat="1" ht="21" customHeight="1" x14ac:dyDescent="0.2">
      <c r="A35" s="12" t="s">
        <v>17</v>
      </c>
      <c r="B35" s="12" t="s">
        <v>18</v>
      </c>
      <c r="C35" s="12" t="s">
        <v>19</v>
      </c>
    </row>
    <row r="36" spans="1:4" s="12" customFormat="1" ht="21" customHeight="1" x14ac:dyDescent="0.25">
      <c r="A36" s="1"/>
      <c r="B36" s="1"/>
      <c r="C36" s="1"/>
      <c r="D36" s="1"/>
    </row>
    <row r="37" spans="1:4" s="12" customFormat="1" ht="21" customHeight="1" x14ac:dyDescent="0.25">
      <c r="A37" s="1"/>
      <c r="B37" s="1"/>
      <c r="C37" s="1"/>
      <c r="D37" s="14"/>
    </row>
    <row r="38" spans="1:4" s="12" customFormat="1" ht="21" customHeight="1" x14ac:dyDescent="0.25">
      <c r="A38" s="17" t="s">
        <v>20</v>
      </c>
      <c r="B38" s="18"/>
      <c r="C38" s="19"/>
      <c r="D38" s="1"/>
    </row>
    <row r="39" spans="1:4" s="22" customFormat="1" ht="19.5" customHeight="1" x14ac:dyDescent="0.25">
      <c r="A39" s="20"/>
      <c r="B39" s="2" t="s">
        <v>218</v>
      </c>
      <c r="C39" s="21"/>
      <c r="D39" s="1"/>
    </row>
    <row r="40" spans="1:4" s="22" customFormat="1" ht="19.5" customHeight="1" x14ac:dyDescent="0.25">
      <c r="A40" s="23"/>
      <c r="C40" s="24"/>
      <c r="D40" s="1"/>
    </row>
    <row r="41" spans="1:4" s="22" customFormat="1" ht="19.5" customHeight="1" x14ac:dyDescent="0.25">
      <c r="A41" s="23"/>
      <c r="C41" s="25"/>
      <c r="D41" s="14"/>
    </row>
    <row r="42" spans="1:4" s="22" customFormat="1" ht="19.5" customHeight="1" x14ac:dyDescent="0.25">
      <c r="A42" s="26"/>
      <c r="B42" s="1"/>
      <c r="C42" s="21"/>
      <c r="D42" s="14"/>
    </row>
    <row r="43" spans="1:4" s="22" customFormat="1" ht="19.5" customHeight="1" x14ac:dyDescent="0.25">
      <c r="A43" s="28"/>
      <c r="B43" s="30"/>
      <c r="C43" s="29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35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</sheetData>
  <mergeCells count="4">
    <mergeCell ref="A1:C1"/>
    <mergeCell ref="A2:D2"/>
    <mergeCell ref="A3:C3"/>
    <mergeCell ref="A33:D33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75" orientation="portrait" horizontalDpi="4294967294" verticalDpi="4294967294" r:id="rId1"/>
  <headerFooter alignWithMargins="0"/>
  <rowBreaks count="2" manualBreakCount="2">
    <brk id="46" max="3" man="1"/>
    <brk id="55" max="3" man="1"/>
  </rowBreaks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Hoja71">
    <tabColor rgb="FFFF0000"/>
  </sheetPr>
  <dimension ref="A1:D42"/>
  <sheetViews>
    <sheetView view="pageBreakPreview" zoomScale="70" zoomScaleNormal="80" zoomScaleSheetLayoutView="70" zoomScalePageLayoutView="70" workbookViewId="0">
      <selection activeCell="B12" sqref="B12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+B28</f>
        <v>PEDIDO 28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8071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613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68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3">
        <v>12</v>
      </c>
      <c r="B17" s="34" t="s">
        <v>614</v>
      </c>
      <c r="C17" s="32">
        <v>2575.1052631579</v>
      </c>
      <c r="D17" s="32">
        <f t="shared" ref="D17:D18" si="0">+C17*A17</f>
        <v>30901.263157894798</v>
      </c>
    </row>
    <row r="18" spans="1:4" s="12" customFormat="1" ht="20.100000000000001" customHeight="1" x14ac:dyDescent="0.2">
      <c r="A18" s="35"/>
      <c r="B18" s="34"/>
      <c r="C18" s="32"/>
      <c r="D18" s="32">
        <f t="shared" si="0"/>
        <v>0</v>
      </c>
    </row>
    <row r="19" spans="1:4" s="12" customFormat="1" ht="21" customHeight="1" x14ac:dyDescent="0.25">
      <c r="A19" s="1"/>
      <c r="B19" s="1"/>
      <c r="C19" s="1"/>
      <c r="D19" s="13">
        <f>SUM(D17:D18)</f>
        <v>30901.263157894798</v>
      </c>
    </row>
    <row r="20" spans="1:4" s="12" customFormat="1" ht="21" customHeight="1" x14ac:dyDescent="0.25">
      <c r="A20" s="1"/>
      <c r="B20" s="14"/>
      <c r="C20" s="1"/>
      <c r="D20" s="13"/>
    </row>
    <row r="21" spans="1:4" s="12" customFormat="1" ht="21" customHeight="1" x14ac:dyDescent="0.25">
      <c r="A21" s="1"/>
      <c r="B21" s="1"/>
      <c r="C21" s="15"/>
      <c r="D21" s="13">
        <f>+D19+D20</f>
        <v>30901.263157894798</v>
      </c>
    </row>
    <row r="22" spans="1:4" s="12" customFormat="1" ht="21" customHeight="1" x14ac:dyDescent="0.25">
      <c r="A22" s="42" t="s">
        <v>16</v>
      </c>
      <c r="B22" s="42"/>
      <c r="C22" s="42"/>
      <c r="D22" s="42"/>
    </row>
    <row r="23" spans="1:4" s="12" customFormat="1" ht="21" customHeight="1" x14ac:dyDescent="0.2">
      <c r="D23" s="16"/>
    </row>
    <row r="24" spans="1:4" s="12" customFormat="1" ht="21" customHeight="1" x14ac:dyDescent="0.2">
      <c r="A24" s="12" t="s">
        <v>17</v>
      </c>
      <c r="B24" s="12" t="s">
        <v>18</v>
      </c>
      <c r="C24" s="12" t="s">
        <v>19</v>
      </c>
    </row>
    <row r="25" spans="1:4" s="12" customFormat="1" ht="21" customHeight="1" x14ac:dyDescent="0.25">
      <c r="A25" s="1"/>
      <c r="B25" s="1"/>
      <c r="C25" s="1"/>
      <c r="D25" s="1"/>
    </row>
    <row r="26" spans="1:4" s="12" customFormat="1" ht="21" customHeight="1" x14ac:dyDescent="0.25">
      <c r="A26" s="1"/>
      <c r="B26" s="1"/>
      <c r="C26" s="1"/>
      <c r="D26" s="14"/>
    </row>
    <row r="27" spans="1:4" s="12" customFormat="1" ht="21" customHeight="1" x14ac:dyDescent="0.25">
      <c r="A27" s="17" t="s">
        <v>20</v>
      </c>
      <c r="B27" s="18"/>
      <c r="C27" s="19"/>
      <c r="D27" s="1"/>
    </row>
    <row r="28" spans="1:4" s="22" customFormat="1" ht="19.5" customHeight="1" x14ac:dyDescent="0.25">
      <c r="A28" s="20"/>
      <c r="B28" s="2" t="s">
        <v>221</v>
      </c>
      <c r="C28" s="21"/>
      <c r="D28" s="1"/>
    </row>
    <row r="29" spans="1:4" s="22" customFormat="1" ht="19.5" customHeight="1" x14ac:dyDescent="0.25">
      <c r="A29" s="23"/>
      <c r="C29" s="24"/>
      <c r="D29" s="1"/>
    </row>
    <row r="30" spans="1:4" s="22" customFormat="1" ht="19.5" customHeight="1" x14ac:dyDescent="0.25">
      <c r="A30" s="23"/>
      <c r="C30" s="25"/>
      <c r="D30" s="14"/>
    </row>
    <row r="31" spans="1:4" s="22" customFormat="1" ht="19.5" customHeight="1" x14ac:dyDescent="0.25">
      <c r="A31" s="26"/>
      <c r="B31" s="1"/>
      <c r="C31" s="21"/>
      <c r="D31" s="14"/>
    </row>
    <row r="32" spans="1:4" s="22" customFormat="1" ht="19.5" customHeight="1" x14ac:dyDescent="0.25">
      <c r="A32" s="28"/>
      <c r="B32" s="30"/>
      <c r="C32" s="29"/>
      <c r="D32" s="1"/>
    </row>
    <row r="33" spans="1:4" s="22" customFormat="1" ht="19.5" customHeight="1" x14ac:dyDescent="0.25">
      <c r="A33" s="1"/>
      <c r="B33" s="1"/>
      <c r="C33" s="1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350000000000001" customHeight="1" x14ac:dyDescent="0.25">
      <c r="A37" s="1"/>
      <c r="B37" s="1"/>
      <c r="C37" s="1"/>
      <c r="D37" s="1"/>
    </row>
    <row r="38" spans="1:4" s="12" customFormat="1" ht="20.10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</sheetData>
  <mergeCells count="4">
    <mergeCell ref="A1:C1"/>
    <mergeCell ref="A2:D2"/>
    <mergeCell ref="A3:C3"/>
    <mergeCell ref="A22:D22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5" orientation="portrait" horizontalDpi="4294967294" verticalDpi="4294967294" r:id="rId1"/>
  <headerFooter alignWithMargins="0"/>
  <rowBreaks count="2" manualBreakCount="2">
    <brk id="35" max="3" man="1"/>
    <brk id="44" max="3" man="1"/>
  </rowBreaks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Hoja72">
    <tabColor rgb="FFFF0000"/>
  </sheetPr>
  <dimension ref="A1:D48"/>
  <sheetViews>
    <sheetView view="pageBreakPreview" topLeftCell="A22" zoomScale="70" zoomScaleNormal="80" zoomScaleSheetLayoutView="70" zoomScalePageLayoutView="70" workbookViewId="0">
      <selection activeCell="B27" sqref="B27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+B34</f>
        <v>PEDIDO 29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8072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615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158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36" x14ac:dyDescent="0.2">
      <c r="A17" s="33">
        <v>3</v>
      </c>
      <c r="B17" s="34" t="s">
        <v>616</v>
      </c>
      <c r="C17" s="32">
        <v>16959</v>
      </c>
      <c r="D17" s="32">
        <f t="shared" ref="D17:D24" si="0">+C17*A17</f>
        <v>50877</v>
      </c>
    </row>
    <row r="18" spans="1:4" s="12" customFormat="1" x14ac:dyDescent="0.2">
      <c r="A18" s="33">
        <v>3</v>
      </c>
      <c r="B18" s="34" t="s">
        <v>617</v>
      </c>
      <c r="C18" s="32">
        <v>7200</v>
      </c>
      <c r="D18" s="32">
        <f t="shared" si="0"/>
        <v>21600</v>
      </c>
    </row>
    <row r="19" spans="1:4" s="12" customFormat="1" ht="36" x14ac:dyDescent="0.2">
      <c r="A19" s="33">
        <v>3</v>
      </c>
      <c r="B19" s="34" t="s">
        <v>618</v>
      </c>
      <c r="C19" s="32">
        <v>10855</v>
      </c>
      <c r="D19" s="32">
        <f t="shared" si="0"/>
        <v>32565</v>
      </c>
    </row>
    <row r="20" spans="1:4" s="12" customFormat="1" x14ac:dyDescent="0.2">
      <c r="A20" s="33">
        <v>1</v>
      </c>
      <c r="B20" s="34" t="s">
        <v>480</v>
      </c>
      <c r="C20" s="32">
        <v>19943.8202247191</v>
      </c>
      <c r="D20" s="32">
        <f t="shared" si="0"/>
        <v>19943.8202247191</v>
      </c>
    </row>
    <row r="21" spans="1:4" s="12" customFormat="1" x14ac:dyDescent="0.2">
      <c r="A21" s="33">
        <v>1</v>
      </c>
      <c r="B21" s="34" t="s">
        <v>619</v>
      </c>
      <c r="C21" s="32">
        <v>25505.617977528091</v>
      </c>
      <c r="D21" s="32">
        <f t="shared" si="0"/>
        <v>25505.617977528091</v>
      </c>
    </row>
    <row r="22" spans="1:4" s="12" customFormat="1" ht="36" x14ac:dyDescent="0.2">
      <c r="A22" s="33">
        <v>2</v>
      </c>
      <c r="B22" s="34" t="s">
        <v>306</v>
      </c>
      <c r="C22" s="32">
        <v>38333.333333333299</v>
      </c>
      <c r="D22" s="32">
        <f t="shared" si="0"/>
        <v>76666.666666666599</v>
      </c>
    </row>
    <row r="23" spans="1:4" s="12" customFormat="1" ht="36" x14ac:dyDescent="0.2">
      <c r="A23" s="33">
        <v>2</v>
      </c>
      <c r="B23" s="34" t="s">
        <v>307</v>
      </c>
      <c r="C23" s="32">
        <v>43925</v>
      </c>
      <c r="D23" s="32">
        <f t="shared" si="0"/>
        <v>87850</v>
      </c>
    </row>
    <row r="24" spans="1:4" s="12" customFormat="1" ht="20.100000000000001" customHeight="1" x14ac:dyDescent="0.2">
      <c r="A24" s="35"/>
      <c r="B24" s="34"/>
      <c r="C24" s="32"/>
      <c r="D24" s="32">
        <f t="shared" si="0"/>
        <v>0</v>
      </c>
    </row>
    <row r="25" spans="1:4" s="12" customFormat="1" ht="21" customHeight="1" x14ac:dyDescent="0.25">
      <c r="A25" s="1"/>
      <c r="B25" s="1"/>
      <c r="C25" s="1"/>
      <c r="D25" s="13">
        <f>SUM(D17:D24)</f>
        <v>315008.10486891377</v>
      </c>
    </row>
    <row r="26" spans="1:4" s="12" customFormat="1" ht="21" customHeight="1" x14ac:dyDescent="0.25">
      <c r="A26" s="1"/>
      <c r="B26" s="14"/>
      <c r="C26" s="1"/>
      <c r="D26" s="13"/>
    </row>
    <row r="27" spans="1:4" s="12" customFormat="1" ht="21" customHeight="1" x14ac:dyDescent="0.25">
      <c r="A27" s="1"/>
      <c r="B27" s="1"/>
      <c r="C27" s="15"/>
      <c r="D27" s="13">
        <f>+D25+D26</f>
        <v>315008.10486891377</v>
      </c>
    </row>
    <row r="28" spans="1:4" s="12" customFormat="1" ht="21" customHeight="1" x14ac:dyDescent="0.25">
      <c r="A28" s="42" t="s">
        <v>16</v>
      </c>
      <c r="B28" s="42"/>
      <c r="C28" s="42"/>
      <c r="D28" s="42"/>
    </row>
    <row r="29" spans="1:4" s="12" customFormat="1" ht="21" customHeight="1" x14ac:dyDescent="0.2">
      <c r="D29" s="16"/>
    </row>
    <row r="30" spans="1:4" s="12" customFormat="1" ht="21" customHeight="1" x14ac:dyDescent="0.2">
      <c r="A30" s="12" t="s">
        <v>17</v>
      </c>
      <c r="B30" s="12" t="s">
        <v>18</v>
      </c>
      <c r="C30" s="12" t="s">
        <v>19</v>
      </c>
    </row>
    <row r="31" spans="1:4" s="12" customFormat="1" ht="21" customHeight="1" x14ac:dyDescent="0.25">
      <c r="A31" s="1"/>
      <c r="B31" s="1"/>
      <c r="C31" s="1"/>
      <c r="D31" s="1"/>
    </row>
    <row r="32" spans="1:4" s="12" customFormat="1" ht="21" customHeight="1" x14ac:dyDescent="0.25">
      <c r="A32" s="1"/>
      <c r="B32" s="1"/>
      <c r="C32" s="1"/>
      <c r="D32" s="14"/>
    </row>
    <row r="33" spans="1:4" s="12" customFormat="1" ht="21" customHeight="1" x14ac:dyDescent="0.25">
      <c r="A33" s="17" t="s">
        <v>20</v>
      </c>
      <c r="B33" s="18"/>
      <c r="C33" s="19"/>
      <c r="D33" s="1"/>
    </row>
    <row r="34" spans="1:4" s="22" customFormat="1" ht="19.5" customHeight="1" x14ac:dyDescent="0.25">
      <c r="A34" s="20"/>
      <c r="B34" s="2" t="s">
        <v>237</v>
      </c>
      <c r="C34" s="21"/>
      <c r="D34" s="1"/>
    </row>
    <row r="35" spans="1:4" s="22" customFormat="1" ht="19.5" customHeight="1" x14ac:dyDescent="0.25">
      <c r="A35" s="23"/>
      <c r="C35" s="24"/>
      <c r="D35" s="1"/>
    </row>
    <row r="36" spans="1:4" s="22" customFormat="1" ht="19.5" customHeight="1" x14ac:dyDescent="0.25">
      <c r="A36" s="23"/>
      <c r="C36" s="25"/>
      <c r="D36" s="14"/>
    </row>
    <row r="37" spans="1:4" s="22" customFormat="1" ht="19.5" customHeight="1" x14ac:dyDescent="0.25">
      <c r="A37" s="26"/>
      <c r="B37" s="1"/>
      <c r="C37" s="21"/>
      <c r="D37" s="14"/>
    </row>
    <row r="38" spans="1:4" s="22" customFormat="1" ht="19.5" customHeight="1" x14ac:dyDescent="0.25">
      <c r="A38" s="28"/>
      <c r="B38" s="30"/>
      <c r="C38" s="29"/>
      <c r="D38" s="1"/>
    </row>
    <row r="39" spans="1:4" s="22" customFormat="1" ht="19.5" customHeight="1" x14ac:dyDescent="0.25">
      <c r="A39" s="1"/>
      <c r="B39" s="1"/>
      <c r="C39" s="1"/>
      <c r="D39" s="1"/>
    </row>
    <row r="40" spans="1:4" s="22" customFormat="1" ht="19.5" customHeight="1" x14ac:dyDescent="0.25">
      <c r="A40" s="1"/>
      <c r="B40" s="1"/>
      <c r="C40" s="1"/>
      <c r="D40" s="1"/>
    </row>
    <row r="41" spans="1:4" s="22" customFormat="1" ht="19.5" customHeight="1" x14ac:dyDescent="0.25">
      <c r="A41" s="1"/>
      <c r="B41" s="1"/>
      <c r="C41" s="1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350000000000001" customHeight="1" x14ac:dyDescent="0.25">
      <c r="A43" s="1"/>
      <c r="B43" s="1"/>
      <c r="C43" s="1"/>
      <c r="D43" s="1"/>
    </row>
    <row r="44" spans="1:4" s="12" customFormat="1" ht="20.100000000000001" customHeight="1" x14ac:dyDescent="0.25">
      <c r="A44" s="1"/>
      <c r="B44" s="1"/>
      <c r="C44" s="1"/>
      <c r="D44" s="1"/>
    </row>
    <row r="45" spans="1:4" s="12" customFormat="1" ht="20.100000000000001" customHeight="1" x14ac:dyDescent="0.25">
      <c r="A45" s="1"/>
      <c r="B45" s="1"/>
      <c r="C45" s="1"/>
      <c r="D45" s="1"/>
    </row>
    <row r="46" spans="1:4" s="12" customFormat="1" ht="20.10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</sheetData>
  <mergeCells count="4">
    <mergeCell ref="A1:C1"/>
    <mergeCell ref="A2:D2"/>
    <mergeCell ref="A3:C3"/>
    <mergeCell ref="A28:D28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0" orientation="portrait" horizontalDpi="4294967294" verticalDpi="4294967294" r:id="rId1"/>
  <headerFooter alignWithMargins="0"/>
  <rowBreaks count="2" manualBreakCount="2">
    <brk id="41" max="3" man="1"/>
    <brk id="50" max="3" man="1"/>
  </rowBreaks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Hoja73">
    <tabColor rgb="FFFF0000"/>
  </sheetPr>
  <dimension ref="A1:D43"/>
  <sheetViews>
    <sheetView view="pageBreakPreview" zoomScale="70" zoomScaleNormal="80" zoomScaleSheetLayoutView="70" zoomScalePageLayoutView="70" workbookViewId="0">
      <selection activeCell="B12" sqref="B12"/>
    </sheetView>
  </sheetViews>
  <sheetFormatPr baseColWidth="10" defaultColWidth="11.42578125" defaultRowHeight="18" x14ac:dyDescent="0.25"/>
  <cols>
    <col min="1" max="1" width="15.42578125" style="1" customWidth="1"/>
    <col min="2" max="2" width="59.2851562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+B29</f>
        <v>PEDIDO 30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45793</v>
      </c>
    </row>
    <row r="6" spans="1:4" ht="11.1" customHeight="1" x14ac:dyDescent="0.25"/>
    <row r="7" spans="1:4" x14ac:dyDescent="0.25">
      <c r="A7" s="1" t="s">
        <v>2</v>
      </c>
      <c r="C7" s="2" t="s">
        <v>365</v>
      </c>
    </row>
    <row r="8" spans="1:4" x14ac:dyDescent="0.25">
      <c r="A8" s="1" t="s">
        <v>4</v>
      </c>
      <c r="C8" s="4">
        <v>8073</v>
      </c>
    </row>
    <row r="10" spans="1:4" x14ac:dyDescent="0.25">
      <c r="A10" s="2" t="s">
        <v>5</v>
      </c>
      <c r="B10" s="5"/>
      <c r="C10" s="6"/>
      <c r="D10" s="2"/>
    </row>
    <row r="11" spans="1:4" x14ac:dyDescent="0.25">
      <c r="A11" s="5" t="s">
        <v>6</v>
      </c>
      <c r="B11" s="6" t="s">
        <v>222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223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6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x14ac:dyDescent="0.2">
      <c r="A17" s="33">
        <v>5</v>
      </c>
      <c r="B17" s="34" t="s">
        <v>620</v>
      </c>
      <c r="C17" s="32">
        <v>3217.5</v>
      </c>
      <c r="D17" s="32">
        <f t="shared" ref="D17:D19" si="0">+C17*A17</f>
        <v>16087.5</v>
      </c>
    </row>
    <row r="18" spans="1:4" s="12" customFormat="1" x14ac:dyDescent="0.2">
      <c r="A18" s="33">
        <v>5</v>
      </c>
      <c r="B18" s="34" t="s">
        <v>621</v>
      </c>
      <c r="C18" s="32">
        <v>6000</v>
      </c>
      <c r="D18" s="32">
        <f t="shared" si="0"/>
        <v>30000</v>
      </c>
    </row>
    <row r="19" spans="1:4" s="12" customFormat="1" ht="20.100000000000001" customHeight="1" x14ac:dyDescent="0.2">
      <c r="A19" s="35"/>
      <c r="B19" s="34"/>
      <c r="C19" s="32"/>
      <c r="D19" s="32">
        <f t="shared" si="0"/>
        <v>0</v>
      </c>
    </row>
    <row r="20" spans="1:4" s="12" customFormat="1" ht="21" customHeight="1" x14ac:dyDescent="0.25">
      <c r="A20" s="1"/>
      <c r="B20" s="1"/>
      <c r="C20" s="1"/>
      <c r="D20" s="13">
        <f>SUM(D17:D19)</f>
        <v>46087.5</v>
      </c>
    </row>
    <row r="21" spans="1:4" s="12" customFormat="1" ht="21" customHeight="1" x14ac:dyDescent="0.25">
      <c r="A21" s="1"/>
      <c r="B21" s="14"/>
      <c r="C21" s="1"/>
      <c r="D21" s="13"/>
    </row>
    <row r="22" spans="1:4" s="12" customFormat="1" ht="21" customHeight="1" x14ac:dyDescent="0.25">
      <c r="A22" s="1"/>
      <c r="B22" s="1"/>
      <c r="C22" s="15"/>
      <c r="D22" s="13">
        <f>+D20+D21</f>
        <v>46087.5</v>
      </c>
    </row>
    <row r="23" spans="1:4" s="12" customFormat="1" ht="21" customHeight="1" x14ac:dyDescent="0.25">
      <c r="A23" s="42" t="s">
        <v>16</v>
      </c>
      <c r="B23" s="42"/>
      <c r="C23" s="42"/>
      <c r="D23" s="42"/>
    </row>
    <row r="24" spans="1:4" s="12" customFormat="1" ht="21" customHeight="1" x14ac:dyDescent="0.2">
      <c r="D24" s="16"/>
    </row>
    <row r="25" spans="1:4" s="12" customFormat="1" ht="21" customHeight="1" x14ac:dyDescent="0.2">
      <c r="A25" s="12" t="s">
        <v>17</v>
      </c>
      <c r="B25" s="12" t="s">
        <v>18</v>
      </c>
      <c r="C25" s="12" t="s">
        <v>19</v>
      </c>
    </row>
    <row r="26" spans="1:4" s="12" customFormat="1" ht="21" customHeight="1" x14ac:dyDescent="0.25">
      <c r="A26" s="1"/>
      <c r="B26" s="1"/>
      <c r="C26" s="1"/>
      <c r="D26" s="1"/>
    </row>
    <row r="27" spans="1:4" s="12" customFormat="1" ht="21" customHeight="1" x14ac:dyDescent="0.25">
      <c r="A27" s="1"/>
      <c r="B27" s="1"/>
      <c r="C27" s="1"/>
      <c r="D27" s="14"/>
    </row>
    <row r="28" spans="1:4" s="12" customFormat="1" ht="21" customHeight="1" x14ac:dyDescent="0.25">
      <c r="A28" s="17" t="s">
        <v>20</v>
      </c>
      <c r="B28" s="18"/>
      <c r="C28" s="19"/>
      <c r="D28" s="1"/>
    </row>
    <row r="29" spans="1:4" s="22" customFormat="1" ht="19.5" customHeight="1" x14ac:dyDescent="0.25">
      <c r="A29" s="20"/>
      <c r="B29" s="2" t="s">
        <v>392</v>
      </c>
      <c r="C29" s="21"/>
      <c r="D29" s="1"/>
    </row>
    <row r="30" spans="1:4" s="22" customFormat="1" ht="19.5" customHeight="1" x14ac:dyDescent="0.25">
      <c r="A30" s="23"/>
      <c r="C30" s="24"/>
      <c r="D30" s="1"/>
    </row>
    <row r="31" spans="1:4" s="22" customFormat="1" ht="19.5" customHeight="1" x14ac:dyDescent="0.25">
      <c r="A31" s="23"/>
      <c r="C31" s="25"/>
      <c r="D31" s="14"/>
    </row>
    <row r="32" spans="1:4" s="22" customFormat="1" ht="19.5" customHeight="1" x14ac:dyDescent="0.25">
      <c r="A32" s="26"/>
      <c r="B32" s="1"/>
      <c r="C32" s="21"/>
      <c r="D32" s="14"/>
    </row>
    <row r="33" spans="1:4" s="22" customFormat="1" ht="19.5" customHeight="1" x14ac:dyDescent="0.25">
      <c r="A33" s="28"/>
      <c r="B33" s="30"/>
      <c r="C33" s="29"/>
      <c r="D33" s="1"/>
    </row>
    <row r="34" spans="1:4" s="22" customFormat="1" ht="19.5" customHeight="1" x14ac:dyDescent="0.25">
      <c r="A34" s="1"/>
      <c r="B34" s="1"/>
      <c r="C34" s="1"/>
      <c r="D34" s="1"/>
    </row>
    <row r="35" spans="1:4" s="22" customFormat="1" ht="19.5" customHeight="1" x14ac:dyDescent="0.25">
      <c r="A35" s="1"/>
      <c r="B35" s="1"/>
      <c r="C35" s="1"/>
      <c r="D35" s="1"/>
    </row>
    <row r="36" spans="1:4" s="22" customFormat="1" ht="19.5" customHeight="1" x14ac:dyDescent="0.25">
      <c r="A36" s="1"/>
      <c r="B36" s="1"/>
      <c r="C36" s="1"/>
      <c r="D36" s="1"/>
    </row>
    <row r="37" spans="1:4" s="22" customFormat="1" ht="19.5" customHeight="1" x14ac:dyDescent="0.25">
      <c r="A37" s="1"/>
      <c r="B37" s="1"/>
      <c r="C37" s="1"/>
      <c r="D37" s="1"/>
    </row>
    <row r="38" spans="1:4" s="22" customFormat="1" ht="19.350000000000001" customHeight="1" x14ac:dyDescent="0.25">
      <c r="A38" s="1"/>
      <c r="B38" s="1"/>
      <c r="C38" s="1"/>
      <c r="D38" s="1"/>
    </row>
    <row r="39" spans="1:4" s="12" customFormat="1" ht="20.100000000000001" customHeight="1" x14ac:dyDescent="0.25">
      <c r="A39" s="1"/>
      <c r="B39" s="1"/>
      <c r="C39" s="1"/>
      <c r="D39" s="1"/>
    </row>
    <row r="40" spans="1:4" s="12" customFormat="1" ht="20.100000000000001" customHeight="1" x14ac:dyDescent="0.25">
      <c r="A40" s="1"/>
      <c r="B40" s="1"/>
      <c r="C40" s="1"/>
      <c r="D40" s="1"/>
    </row>
    <row r="41" spans="1:4" s="12" customFormat="1" ht="20.100000000000001" customHeight="1" x14ac:dyDescent="0.25">
      <c r="A41" s="1"/>
      <c r="B41" s="1"/>
      <c r="C41" s="1"/>
      <c r="D41" s="1"/>
    </row>
    <row r="42" spans="1:4" s="12" customFormat="1" ht="20.100000000000001" customHeight="1" x14ac:dyDescent="0.25">
      <c r="A42" s="1"/>
      <c r="B42" s="1"/>
      <c r="C42" s="1"/>
      <c r="D42" s="1"/>
    </row>
    <row r="43" spans="1:4" s="12" customFormat="1" ht="20.100000000000001" customHeight="1" x14ac:dyDescent="0.25">
      <c r="A43" s="1"/>
      <c r="B43" s="1"/>
      <c r="C43" s="1"/>
      <c r="D43" s="1"/>
    </row>
  </sheetData>
  <mergeCells count="4">
    <mergeCell ref="A1:C1"/>
    <mergeCell ref="A2:D2"/>
    <mergeCell ref="A3:C3"/>
    <mergeCell ref="A23:D23"/>
  </mergeCells>
  <printOptions horizontalCentered="1" verticalCentered="1"/>
  <pageMargins left="0.31496062992125984" right="0.35433070866141736" top="0.39370078740157483" bottom="0.39370078740157483" header="0.31496062992125984" footer="0.39370078740157483"/>
  <pageSetup scale="85" orientation="portrait" horizontalDpi="4294967294" verticalDpi="4294967294" r:id="rId1"/>
  <headerFooter alignWithMargins="0"/>
  <rowBreaks count="2" manualBreakCount="2">
    <brk id="36" max="3" man="1"/>
    <brk id="45" max="3" man="1"/>
  </rowBreaks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Hoja74"/>
  <dimension ref="A1"/>
  <sheetViews>
    <sheetView tabSelected="1" workbookViewId="0">
      <selection activeCell="U26" sqref="U26"/>
    </sheetView>
  </sheetViews>
  <sheetFormatPr baseColWidth="10" defaultColWidth="9.140625" defaultRowHeight="12.75" x14ac:dyDescent="0.2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3C88-02C0-4B71-85F4-95113E09A27E}">
  <sheetPr codeName="Hoja75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Hoja76"/>
  <dimension ref="A1"/>
  <sheetViews>
    <sheetView workbookViewId="0">
      <selection activeCell="DA147" sqref="DA147:DD148"/>
    </sheetView>
  </sheetViews>
  <sheetFormatPr baseColWidth="10" defaultColWidth="9.140625" defaultRowHeight="12.75" x14ac:dyDescent="0.2"/>
  <sheetData>
    <row r="1" spans="1:1" x14ac:dyDescent="0.2">
      <c r="A1" t="s">
        <v>624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rgb="FF00B050"/>
  </sheetPr>
  <dimension ref="A1:D55"/>
  <sheetViews>
    <sheetView view="pageBreakPreview" zoomScale="80" zoomScaleNormal="80" zoomScaleSheetLayoutView="80" zoomScalePageLayoutView="70" workbookViewId="0">
      <selection activeCell="B7" sqref="B7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+B41</f>
        <v>PEDIDO 22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45217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4190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107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108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12</v>
      </c>
      <c r="B17" s="36" t="s">
        <v>109</v>
      </c>
      <c r="C17" s="32">
        <v>4995.27027027027</v>
      </c>
      <c r="D17" s="32">
        <f t="shared" ref="D17:D29" si="0">+C17*A17</f>
        <v>59943.24324324324</v>
      </c>
    </row>
    <row r="18" spans="1:4" s="12" customFormat="1" ht="18" customHeight="1" x14ac:dyDescent="0.2">
      <c r="A18" s="33">
        <v>6</v>
      </c>
      <c r="B18" s="36" t="s">
        <v>110</v>
      </c>
      <c r="C18" s="32">
        <v>1984.77419354839</v>
      </c>
      <c r="D18" s="32">
        <f t="shared" ref="D18:D24" si="1">+C18*A18</f>
        <v>11908.64516129034</v>
      </c>
    </row>
    <row r="19" spans="1:4" s="12" customFormat="1" ht="18" customHeight="1" x14ac:dyDescent="0.2">
      <c r="A19" s="33">
        <v>12</v>
      </c>
      <c r="B19" s="36" t="s">
        <v>86</v>
      </c>
      <c r="C19" s="32">
        <v>5961.27659574468</v>
      </c>
      <c r="D19" s="32">
        <f t="shared" si="1"/>
        <v>71535.319148936163</v>
      </c>
    </row>
    <row r="20" spans="1:4" s="12" customFormat="1" ht="18" customHeight="1" x14ac:dyDescent="0.2">
      <c r="A20" s="33">
        <v>10</v>
      </c>
      <c r="B20" s="36" t="s">
        <v>111</v>
      </c>
      <c r="C20" s="32">
        <v>2750</v>
      </c>
      <c r="D20" s="32">
        <f t="shared" si="1"/>
        <v>27500</v>
      </c>
    </row>
    <row r="21" spans="1:4" s="12" customFormat="1" ht="18" customHeight="1" x14ac:dyDescent="0.2">
      <c r="A21" s="33">
        <v>10</v>
      </c>
      <c r="B21" s="36" t="s">
        <v>96</v>
      </c>
      <c r="C21" s="32">
        <v>2750</v>
      </c>
      <c r="D21" s="32">
        <f t="shared" si="1"/>
        <v>27500</v>
      </c>
    </row>
    <row r="22" spans="1:4" s="12" customFormat="1" ht="18" customHeight="1" x14ac:dyDescent="0.2">
      <c r="A22" s="33">
        <v>6</v>
      </c>
      <c r="B22" s="36" t="s">
        <v>112</v>
      </c>
      <c r="C22" s="32">
        <v>2600</v>
      </c>
      <c r="D22" s="32">
        <f t="shared" si="1"/>
        <v>15600</v>
      </c>
    </row>
    <row r="23" spans="1:4" s="12" customFormat="1" ht="18" customHeight="1" x14ac:dyDescent="0.2">
      <c r="A23" s="33">
        <v>6</v>
      </c>
      <c r="B23" s="36" t="s">
        <v>116</v>
      </c>
      <c r="C23" s="32">
        <v>3638.4615384615399</v>
      </c>
      <c r="D23" s="32">
        <f t="shared" si="1"/>
        <v>21830.769230769241</v>
      </c>
    </row>
    <row r="24" spans="1:4" s="12" customFormat="1" ht="18" customHeight="1" x14ac:dyDescent="0.2">
      <c r="A24" s="33">
        <v>12</v>
      </c>
      <c r="B24" s="36" t="s">
        <v>95</v>
      </c>
      <c r="C24" s="32">
        <v>9500</v>
      </c>
      <c r="D24" s="32">
        <f t="shared" si="1"/>
        <v>114000</v>
      </c>
    </row>
    <row r="25" spans="1:4" s="12" customFormat="1" ht="18" customHeight="1" x14ac:dyDescent="0.2">
      <c r="A25" s="33">
        <v>10</v>
      </c>
      <c r="B25" s="36" t="s">
        <v>113</v>
      </c>
      <c r="C25" s="32">
        <v>5306.0465116279101</v>
      </c>
      <c r="D25" s="32">
        <f t="shared" si="0"/>
        <v>53060.465116279098</v>
      </c>
    </row>
    <row r="26" spans="1:4" s="12" customFormat="1" ht="18" customHeight="1" x14ac:dyDescent="0.2">
      <c r="A26" s="33">
        <v>6</v>
      </c>
      <c r="B26" s="36" t="s">
        <v>91</v>
      </c>
      <c r="C26" s="32">
        <v>11975</v>
      </c>
      <c r="D26" s="32">
        <f t="shared" si="0"/>
        <v>71850</v>
      </c>
    </row>
    <row r="27" spans="1:4" s="12" customFormat="1" ht="18" customHeight="1" x14ac:dyDescent="0.2">
      <c r="A27" s="33">
        <v>10</v>
      </c>
      <c r="B27" s="36" t="s">
        <v>92</v>
      </c>
      <c r="C27" s="32">
        <v>6528.5714285714303</v>
      </c>
      <c r="D27" s="32">
        <f t="shared" si="0"/>
        <v>65285.714285714304</v>
      </c>
    </row>
    <row r="28" spans="1:4" s="12" customFormat="1" ht="18" customHeight="1" x14ac:dyDescent="0.2">
      <c r="A28" s="33">
        <v>4</v>
      </c>
      <c r="B28" s="36" t="s">
        <v>93</v>
      </c>
      <c r="C28" s="32">
        <v>12957</v>
      </c>
      <c r="D28" s="32">
        <f t="shared" si="0"/>
        <v>51828</v>
      </c>
    </row>
    <row r="29" spans="1:4" s="12" customFormat="1" ht="18" customHeight="1" x14ac:dyDescent="0.2">
      <c r="A29" s="33">
        <v>50</v>
      </c>
      <c r="B29" s="36" t="s">
        <v>114</v>
      </c>
      <c r="C29" s="32">
        <v>966.66666666666697</v>
      </c>
      <c r="D29" s="32">
        <f t="shared" si="0"/>
        <v>48333.33333333335</v>
      </c>
    </row>
    <row r="30" spans="1:4" s="12" customFormat="1" ht="18" customHeight="1" x14ac:dyDescent="0.2">
      <c r="A30" s="33">
        <v>50</v>
      </c>
      <c r="B30" s="36" t="s">
        <v>115</v>
      </c>
      <c r="C30" s="32">
        <v>646.66666666666697</v>
      </c>
      <c r="D30" s="32">
        <f>+C30*A30</f>
        <v>32333.33333333335</v>
      </c>
    </row>
    <row r="31" spans="1:4" s="12" customFormat="1" ht="20.100000000000001" customHeight="1" x14ac:dyDescent="0.2">
      <c r="A31" s="35"/>
      <c r="B31" s="34"/>
      <c r="C31" s="32"/>
      <c r="D31" s="32">
        <f>+C31*A31</f>
        <v>0</v>
      </c>
    </row>
    <row r="32" spans="1:4" s="12" customFormat="1" ht="21" customHeight="1" x14ac:dyDescent="0.25">
      <c r="A32" s="1"/>
      <c r="B32" s="1"/>
      <c r="C32" s="1"/>
      <c r="D32" s="13">
        <f>SUM(D17:D31)</f>
        <v>672508.82285289909</v>
      </c>
    </row>
    <row r="33" spans="1:4" s="12" customFormat="1" ht="21" customHeight="1" x14ac:dyDescent="0.25">
      <c r="A33" s="1"/>
      <c r="B33" s="14"/>
      <c r="C33" s="1"/>
      <c r="D33" s="13"/>
    </row>
    <row r="34" spans="1:4" s="12" customFormat="1" ht="21" customHeight="1" x14ac:dyDescent="0.25">
      <c r="A34" s="1"/>
      <c r="B34" s="1"/>
      <c r="C34" s="15"/>
      <c r="D34" s="13">
        <f>+D32+D33</f>
        <v>672508.82285289909</v>
      </c>
    </row>
    <row r="35" spans="1:4" s="12" customFormat="1" ht="21" customHeight="1" x14ac:dyDescent="0.25">
      <c r="A35" s="42" t="s">
        <v>16</v>
      </c>
      <c r="B35" s="42"/>
      <c r="C35" s="42"/>
      <c r="D35" s="42"/>
    </row>
    <row r="36" spans="1:4" s="12" customFormat="1" ht="21" customHeight="1" x14ac:dyDescent="0.2">
      <c r="D36" s="16"/>
    </row>
    <row r="37" spans="1:4" s="12" customFormat="1" ht="21" customHeight="1" x14ac:dyDescent="0.2">
      <c r="A37" s="12" t="s">
        <v>17</v>
      </c>
      <c r="B37" s="12" t="s">
        <v>18</v>
      </c>
      <c r="C37" s="12" t="s">
        <v>19</v>
      </c>
    </row>
    <row r="38" spans="1:4" s="12" customFormat="1" ht="21" customHeight="1" x14ac:dyDescent="0.25">
      <c r="A38" s="1"/>
      <c r="B38" s="1"/>
      <c r="C38" s="1"/>
      <c r="D38" s="1"/>
    </row>
    <row r="39" spans="1:4" s="12" customFormat="1" ht="21" customHeight="1" x14ac:dyDescent="0.25">
      <c r="A39" s="1"/>
      <c r="B39" s="1"/>
      <c r="C39" s="1"/>
      <c r="D39" s="14"/>
    </row>
    <row r="40" spans="1:4" s="12" customFormat="1" ht="21" customHeight="1" x14ac:dyDescent="0.25">
      <c r="A40" s="17" t="s">
        <v>20</v>
      </c>
      <c r="B40" s="18"/>
      <c r="C40" s="19"/>
      <c r="D40" s="1"/>
    </row>
    <row r="41" spans="1:4" s="22" customFormat="1" ht="19.5" customHeight="1" x14ac:dyDescent="0.25">
      <c r="A41" s="20"/>
      <c r="B41" s="2" t="s">
        <v>117</v>
      </c>
      <c r="C41" s="21"/>
      <c r="D41" s="1"/>
    </row>
    <row r="42" spans="1:4" s="22" customFormat="1" ht="19.5" customHeight="1" x14ac:dyDescent="0.25">
      <c r="A42" s="23"/>
      <c r="B42" s="31"/>
      <c r="C42" s="24"/>
      <c r="D42" s="1"/>
    </row>
    <row r="43" spans="1:4" s="22" customFormat="1" ht="19.5" customHeight="1" x14ac:dyDescent="0.25">
      <c r="A43" s="23"/>
      <c r="B43" s="2"/>
      <c r="C43" s="25"/>
      <c r="D43" s="14"/>
    </row>
    <row r="44" spans="1:4" s="22" customFormat="1" ht="19.5" customHeight="1" x14ac:dyDescent="0.25">
      <c r="A44" s="26"/>
      <c r="B44" s="27"/>
      <c r="C44" s="21"/>
      <c r="D44" s="14"/>
    </row>
    <row r="45" spans="1:4" s="22" customFormat="1" ht="19.5" customHeight="1" x14ac:dyDescent="0.25">
      <c r="A45" s="28"/>
      <c r="B45" s="30"/>
      <c r="C45" s="29"/>
      <c r="D45" s="1"/>
    </row>
    <row r="46" spans="1:4" s="22" customFormat="1" ht="19.5" customHeight="1" x14ac:dyDescent="0.25">
      <c r="A46" s="1"/>
      <c r="B46" s="1"/>
      <c r="C46" s="1"/>
      <c r="D46" s="1"/>
    </row>
    <row r="47" spans="1:4" s="22" customFormat="1" ht="19.5" customHeight="1" x14ac:dyDescent="0.25">
      <c r="A47" s="1"/>
      <c r="B47" s="1"/>
      <c r="C47" s="1"/>
      <c r="D47" s="1"/>
    </row>
    <row r="48" spans="1:4" s="22" customFormat="1" ht="19.5" customHeight="1" x14ac:dyDescent="0.25">
      <c r="A48" s="1"/>
      <c r="B48" s="1"/>
      <c r="C48" s="1"/>
      <c r="D48" s="1"/>
    </row>
    <row r="49" spans="1:4" s="22" customFormat="1" ht="19.5" customHeight="1" x14ac:dyDescent="0.25">
      <c r="A49" s="1"/>
      <c r="B49" s="1"/>
      <c r="C49" s="1"/>
      <c r="D49" s="1"/>
    </row>
    <row r="50" spans="1:4" s="22" customFormat="1" ht="19.35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  <row r="52" spans="1:4" s="12" customFormat="1" ht="20.100000000000001" customHeight="1" x14ac:dyDescent="0.25">
      <c r="A52" s="1"/>
      <c r="B52" s="1"/>
      <c r="C52" s="1"/>
      <c r="D52" s="1"/>
    </row>
    <row r="53" spans="1:4" s="12" customFormat="1" ht="20.100000000000001" customHeight="1" x14ac:dyDescent="0.25">
      <c r="A53" s="1"/>
      <c r="B53" s="1"/>
      <c r="C53" s="1"/>
      <c r="D53" s="1"/>
    </row>
    <row r="54" spans="1:4" s="12" customFormat="1" ht="20.100000000000001" customHeight="1" x14ac:dyDescent="0.25">
      <c r="A54" s="1"/>
      <c r="B54" s="1"/>
      <c r="C54" s="1"/>
      <c r="D54" s="1"/>
    </row>
    <row r="55" spans="1:4" s="12" customFormat="1" ht="20.100000000000001" customHeight="1" x14ac:dyDescent="0.25">
      <c r="A55" s="1"/>
      <c r="B55" s="1"/>
      <c r="C55" s="1"/>
      <c r="D55" s="1"/>
    </row>
  </sheetData>
  <mergeCells count="5">
    <mergeCell ref="A1:C1"/>
    <mergeCell ref="A2:D2"/>
    <mergeCell ref="A3:C3"/>
    <mergeCell ref="B10:C10"/>
    <mergeCell ref="A35:D35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75" orientation="portrait" horizontalDpi="4294967294" verticalDpi="4294967294" copies="2" r:id="rId1"/>
  <headerFooter alignWithMargins="0"/>
  <rowBreaks count="2" manualBreakCount="2">
    <brk id="48" max="3" man="1"/>
    <brk id="57" max="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tabColor rgb="FF00B050"/>
  </sheetPr>
  <dimension ref="A1:D51"/>
  <sheetViews>
    <sheetView view="pageBreakPreview" zoomScale="80" zoomScaleNormal="80" zoomScaleSheetLayoutView="80" zoomScalePageLayoutView="70" workbookViewId="0">
      <selection activeCell="B7" sqref="B7"/>
    </sheetView>
  </sheetViews>
  <sheetFormatPr baseColWidth="10" defaultColWidth="11.42578125" defaultRowHeight="18" x14ac:dyDescent="0.25"/>
  <cols>
    <col min="1" max="1" width="15.42578125" style="1" customWidth="1"/>
    <col min="2" max="2" width="64.7109375" style="1" customWidth="1"/>
    <col min="3" max="3" width="17.5703125" style="1" customWidth="1"/>
    <col min="4" max="4" width="19.140625" style="1" customWidth="1"/>
    <col min="5" max="5" width="9.140625" style="1" customWidth="1"/>
    <col min="6" max="6" width="28.5703125" style="1" customWidth="1"/>
    <col min="7" max="256" width="9.140625" style="1" customWidth="1"/>
    <col min="257" max="16384" width="11.42578125" style="1"/>
  </cols>
  <sheetData>
    <row r="1" spans="1:4" ht="72" customHeight="1" x14ac:dyDescent="0.25">
      <c r="A1" s="38" t="str">
        <f>+B37</f>
        <v>PEDIDO 23</v>
      </c>
      <c r="B1" s="38"/>
      <c r="C1" s="38"/>
      <c r="D1" s="37" t="s">
        <v>21</v>
      </c>
    </row>
    <row r="2" spans="1:4" ht="47.1" customHeight="1" x14ac:dyDescent="0.25">
      <c r="A2" s="39" t="s">
        <v>0</v>
      </c>
      <c r="B2" s="39"/>
      <c r="C2" s="39"/>
      <c r="D2" s="39"/>
    </row>
    <row r="3" spans="1:4" ht="6" customHeight="1" x14ac:dyDescent="0.25">
      <c r="A3" s="40"/>
      <c r="B3" s="40"/>
      <c r="C3" s="40"/>
    </row>
    <row r="4" spans="1:4" x14ac:dyDescent="0.25">
      <c r="D4" s="2" t="s">
        <v>1</v>
      </c>
    </row>
    <row r="5" spans="1:4" x14ac:dyDescent="0.25">
      <c r="D5" s="3">
        <v>45216</v>
      </c>
    </row>
    <row r="6" spans="1:4" ht="11.1" customHeight="1" x14ac:dyDescent="0.25"/>
    <row r="7" spans="1:4" x14ac:dyDescent="0.25">
      <c r="A7" s="1" t="s">
        <v>2</v>
      </c>
      <c r="C7" s="2" t="s">
        <v>3</v>
      </c>
    </row>
    <row r="8" spans="1:4" x14ac:dyDescent="0.25">
      <c r="A8" s="1" t="s">
        <v>4</v>
      </c>
      <c r="C8" s="4">
        <v>4191</v>
      </c>
    </row>
    <row r="10" spans="1:4" x14ac:dyDescent="0.25">
      <c r="A10" s="2" t="s">
        <v>5</v>
      </c>
      <c r="B10" s="41"/>
      <c r="C10" s="41"/>
      <c r="D10" s="2"/>
    </row>
    <row r="11" spans="1:4" x14ac:dyDescent="0.25">
      <c r="A11" s="5" t="s">
        <v>6</v>
      </c>
      <c r="B11" s="1" t="s">
        <v>118</v>
      </c>
      <c r="C11" s="5"/>
    </row>
    <row r="12" spans="1:4" ht="16.5" customHeight="1" x14ac:dyDescent="0.25">
      <c r="A12" s="1" t="s">
        <v>7</v>
      </c>
      <c r="B12" s="6" t="s">
        <v>8</v>
      </c>
    </row>
    <row r="13" spans="1:4" ht="17.25" customHeight="1" x14ac:dyDescent="0.25">
      <c r="A13" s="1" t="s">
        <v>9</v>
      </c>
      <c r="B13" s="6" t="s">
        <v>119</v>
      </c>
    </row>
    <row r="14" spans="1:4" x14ac:dyDescent="0.25">
      <c r="A14" s="7" t="s">
        <v>10</v>
      </c>
      <c r="B14" s="8"/>
      <c r="D14" s="1" t="s">
        <v>11</v>
      </c>
    </row>
    <row r="16" spans="1:4" s="12" customFormat="1" ht="39.75" customHeight="1" x14ac:dyDescent="0.2">
      <c r="A16" s="9" t="s">
        <v>12</v>
      </c>
      <c r="B16" s="10" t="s">
        <v>13</v>
      </c>
      <c r="C16" s="11" t="s">
        <v>14</v>
      </c>
      <c r="D16" s="9" t="s">
        <v>15</v>
      </c>
    </row>
    <row r="17" spans="1:4" s="12" customFormat="1" ht="18" customHeight="1" x14ac:dyDescent="0.2">
      <c r="A17" s="33">
        <v>6</v>
      </c>
      <c r="B17" s="36" t="s">
        <v>120</v>
      </c>
      <c r="C17" s="32">
        <v>7982</v>
      </c>
      <c r="D17" s="32">
        <f t="shared" ref="D17:D27" si="0">+C17*A17</f>
        <v>47892</v>
      </c>
    </row>
    <row r="18" spans="1:4" s="12" customFormat="1" ht="18" customHeight="1" x14ac:dyDescent="0.2">
      <c r="A18" s="33">
        <v>20</v>
      </c>
      <c r="B18" s="36" t="s">
        <v>121</v>
      </c>
      <c r="C18" s="32">
        <v>3593.6666666666702</v>
      </c>
      <c r="D18" s="32">
        <f t="shared" si="0"/>
        <v>71873.333333333401</v>
      </c>
    </row>
    <row r="19" spans="1:4" s="12" customFormat="1" ht="18" customHeight="1" x14ac:dyDescent="0.2">
      <c r="A19" s="33">
        <v>12</v>
      </c>
      <c r="B19" s="36" t="s">
        <v>122</v>
      </c>
      <c r="C19" s="32">
        <v>1255.7142857142901</v>
      </c>
      <c r="D19" s="32">
        <f t="shared" si="0"/>
        <v>15068.571428571482</v>
      </c>
    </row>
    <row r="20" spans="1:4" s="12" customFormat="1" ht="18" customHeight="1" x14ac:dyDescent="0.2">
      <c r="A20" s="33">
        <v>12</v>
      </c>
      <c r="B20" s="36" t="s">
        <v>123</v>
      </c>
      <c r="C20" s="32">
        <v>4282.74285714286</v>
      </c>
      <c r="D20" s="32">
        <f t="shared" si="0"/>
        <v>51392.914285714316</v>
      </c>
    </row>
    <row r="21" spans="1:4" s="12" customFormat="1" ht="18" customHeight="1" x14ac:dyDescent="0.2">
      <c r="A21" s="33">
        <v>12</v>
      </c>
      <c r="B21" s="36" t="s">
        <v>124</v>
      </c>
      <c r="C21" s="32">
        <v>5544.4444444444498</v>
      </c>
      <c r="D21" s="32">
        <f t="shared" si="0"/>
        <v>66533.333333333401</v>
      </c>
    </row>
    <row r="22" spans="1:4" s="12" customFormat="1" ht="18" customHeight="1" x14ac:dyDescent="0.2">
      <c r="A22" s="33">
        <v>10</v>
      </c>
      <c r="B22" s="36" t="s">
        <v>125</v>
      </c>
      <c r="C22" s="32">
        <v>3087.2727272727302</v>
      </c>
      <c r="D22" s="32">
        <f t="shared" si="0"/>
        <v>30872.727272727301</v>
      </c>
    </row>
    <row r="23" spans="1:4" s="12" customFormat="1" ht="18" customHeight="1" x14ac:dyDescent="0.2">
      <c r="A23" s="33">
        <v>12</v>
      </c>
      <c r="B23" s="36" t="s">
        <v>45</v>
      </c>
      <c r="C23" s="32">
        <v>2910.4347826087001</v>
      </c>
      <c r="D23" s="32">
        <f t="shared" si="0"/>
        <v>34925.217391304403</v>
      </c>
    </row>
    <row r="24" spans="1:4" s="12" customFormat="1" ht="18" customHeight="1" x14ac:dyDescent="0.2">
      <c r="A24" s="33">
        <v>12</v>
      </c>
      <c r="B24" s="36" t="s">
        <v>46</v>
      </c>
      <c r="C24" s="32">
        <v>3125</v>
      </c>
      <c r="D24" s="32">
        <f t="shared" si="0"/>
        <v>37500</v>
      </c>
    </row>
    <row r="25" spans="1:4" s="12" customFormat="1" ht="18" customHeight="1" x14ac:dyDescent="0.2">
      <c r="A25" s="33">
        <v>12</v>
      </c>
      <c r="B25" s="36" t="s">
        <v>36</v>
      </c>
      <c r="C25" s="32">
        <v>4195</v>
      </c>
      <c r="D25" s="32">
        <f t="shared" si="0"/>
        <v>50340</v>
      </c>
    </row>
    <row r="26" spans="1:4" s="12" customFormat="1" ht="18" customHeight="1" x14ac:dyDescent="0.2">
      <c r="A26" s="33">
        <v>12</v>
      </c>
      <c r="B26" s="36" t="s">
        <v>98</v>
      </c>
      <c r="C26" s="32">
        <v>4575</v>
      </c>
      <c r="D26" s="32">
        <f t="shared" si="0"/>
        <v>54900</v>
      </c>
    </row>
    <row r="27" spans="1:4" s="12" customFormat="1" ht="20.100000000000001" customHeight="1" x14ac:dyDescent="0.2">
      <c r="A27" s="35"/>
      <c r="B27" s="34"/>
      <c r="C27" s="32"/>
      <c r="D27" s="32">
        <f t="shared" si="0"/>
        <v>0</v>
      </c>
    </row>
    <row r="28" spans="1:4" s="12" customFormat="1" ht="21" customHeight="1" x14ac:dyDescent="0.25">
      <c r="A28" s="1"/>
      <c r="B28" s="1"/>
      <c r="C28" s="1"/>
      <c r="D28" s="13">
        <f>SUM(D17:D27)</f>
        <v>461298.09704498429</v>
      </c>
    </row>
    <row r="29" spans="1:4" s="12" customFormat="1" ht="21" customHeight="1" x14ac:dyDescent="0.25">
      <c r="A29" s="1"/>
      <c r="B29" s="14"/>
      <c r="C29" s="1"/>
      <c r="D29" s="13"/>
    </row>
    <row r="30" spans="1:4" s="12" customFormat="1" ht="21" customHeight="1" x14ac:dyDescent="0.25">
      <c r="A30" s="1"/>
      <c r="B30" s="1"/>
      <c r="C30" s="15"/>
      <c r="D30" s="13">
        <f>+D28+D29</f>
        <v>461298.09704498429</v>
      </c>
    </row>
    <row r="31" spans="1:4" s="12" customFormat="1" ht="21" customHeight="1" x14ac:dyDescent="0.25">
      <c r="A31" s="42" t="s">
        <v>16</v>
      </c>
      <c r="B31" s="42"/>
      <c r="C31" s="42"/>
      <c r="D31" s="42"/>
    </row>
    <row r="32" spans="1:4" s="12" customFormat="1" ht="21" customHeight="1" x14ac:dyDescent="0.2">
      <c r="D32" s="16"/>
    </row>
    <row r="33" spans="1:4" s="12" customFormat="1" ht="21" customHeight="1" x14ac:dyDescent="0.2">
      <c r="A33" s="12" t="s">
        <v>17</v>
      </c>
      <c r="B33" s="12" t="s">
        <v>18</v>
      </c>
      <c r="C33" s="12" t="s">
        <v>19</v>
      </c>
    </row>
    <row r="34" spans="1:4" s="12" customFormat="1" ht="21" customHeight="1" x14ac:dyDescent="0.25">
      <c r="A34" s="1"/>
      <c r="B34" s="1"/>
      <c r="C34" s="1"/>
      <c r="D34" s="1"/>
    </row>
    <row r="35" spans="1:4" s="12" customFormat="1" ht="21" customHeight="1" x14ac:dyDescent="0.25">
      <c r="A35" s="1"/>
      <c r="B35" s="1"/>
      <c r="C35" s="1"/>
      <c r="D35" s="14"/>
    </row>
    <row r="36" spans="1:4" s="12" customFormat="1" ht="21" customHeight="1" x14ac:dyDescent="0.25">
      <c r="A36" s="17" t="s">
        <v>20</v>
      </c>
      <c r="B36" s="18"/>
      <c r="C36" s="19"/>
      <c r="D36" s="1"/>
    </row>
    <row r="37" spans="1:4" s="22" customFormat="1" ht="19.5" customHeight="1" x14ac:dyDescent="0.25">
      <c r="A37" s="20"/>
      <c r="B37" s="2" t="s">
        <v>126</v>
      </c>
      <c r="C37" s="21"/>
      <c r="D37" s="1"/>
    </row>
    <row r="38" spans="1:4" s="22" customFormat="1" ht="19.5" customHeight="1" x14ac:dyDescent="0.25">
      <c r="A38" s="23"/>
      <c r="B38" s="31"/>
      <c r="C38" s="24"/>
      <c r="D38" s="1"/>
    </row>
    <row r="39" spans="1:4" s="22" customFormat="1" ht="19.5" customHeight="1" x14ac:dyDescent="0.25">
      <c r="A39" s="23"/>
      <c r="B39" s="2"/>
      <c r="C39" s="25"/>
      <c r="D39" s="14"/>
    </row>
    <row r="40" spans="1:4" s="22" customFormat="1" ht="19.5" customHeight="1" x14ac:dyDescent="0.25">
      <c r="A40" s="26"/>
      <c r="B40" s="27"/>
      <c r="C40" s="21"/>
      <c r="D40" s="14"/>
    </row>
    <row r="41" spans="1:4" s="22" customFormat="1" ht="19.5" customHeight="1" x14ac:dyDescent="0.25">
      <c r="A41" s="28"/>
      <c r="B41" s="30"/>
      <c r="C41" s="29"/>
      <c r="D41" s="1"/>
    </row>
    <row r="42" spans="1:4" s="22" customFormat="1" ht="19.5" customHeight="1" x14ac:dyDescent="0.25">
      <c r="A42" s="1"/>
      <c r="B42" s="1"/>
      <c r="C42" s="1"/>
      <c r="D42" s="1"/>
    </row>
    <row r="43" spans="1:4" s="22" customFormat="1" ht="19.5" customHeight="1" x14ac:dyDescent="0.25">
      <c r="A43" s="1"/>
      <c r="B43" s="1"/>
      <c r="C43" s="1"/>
      <c r="D43" s="1"/>
    </row>
    <row r="44" spans="1:4" s="22" customFormat="1" ht="19.5" customHeight="1" x14ac:dyDescent="0.25">
      <c r="A44" s="1"/>
      <c r="B44" s="1"/>
      <c r="C44" s="1"/>
      <c r="D44" s="1"/>
    </row>
    <row r="45" spans="1:4" s="22" customFormat="1" ht="19.5" customHeight="1" x14ac:dyDescent="0.25">
      <c r="A45" s="1"/>
      <c r="B45" s="1"/>
      <c r="C45" s="1"/>
      <c r="D45" s="1"/>
    </row>
    <row r="46" spans="1:4" s="22" customFormat="1" ht="19.350000000000001" customHeight="1" x14ac:dyDescent="0.25">
      <c r="A46" s="1"/>
      <c r="B46" s="1"/>
      <c r="C46" s="1"/>
      <c r="D46" s="1"/>
    </row>
    <row r="47" spans="1:4" s="12" customFormat="1" ht="20.100000000000001" customHeight="1" x14ac:dyDescent="0.25">
      <c r="A47" s="1"/>
      <c r="B47" s="1"/>
      <c r="C47" s="1"/>
      <c r="D47" s="1"/>
    </row>
    <row r="48" spans="1:4" s="12" customFormat="1" ht="20.100000000000001" customHeight="1" x14ac:dyDescent="0.25">
      <c r="A48" s="1"/>
      <c r="B48" s="1"/>
      <c r="C48" s="1"/>
      <c r="D48" s="1"/>
    </row>
    <row r="49" spans="1:4" s="12" customFormat="1" ht="20.100000000000001" customHeight="1" x14ac:dyDescent="0.25">
      <c r="A49" s="1"/>
      <c r="B49" s="1"/>
      <c r="C49" s="1"/>
      <c r="D49" s="1"/>
    </row>
    <row r="50" spans="1:4" s="12" customFormat="1" ht="20.100000000000001" customHeight="1" x14ac:dyDescent="0.25">
      <c r="A50" s="1"/>
      <c r="B50" s="1"/>
      <c r="C50" s="1"/>
      <c r="D50" s="1"/>
    </row>
    <row r="51" spans="1:4" s="12" customFormat="1" ht="20.100000000000001" customHeight="1" x14ac:dyDescent="0.25">
      <c r="A51" s="1"/>
      <c r="B51" s="1"/>
      <c r="C51" s="1"/>
      <c r="D51" s="1"/>
    </row>
  </sheetData>
  <mergeCells count="5">
    <mergeCell ref="A1:C1"/>
    <mergeCell ref="A2:D2"/>
    <mergeCell ref="A3:C3"/>
    <mergeCell ref="B10:C10"/>
    <mergeCell ref="A31:D31"/>
  </mergeCells>
  <printOptions horizontalCentered="1" verticalCentered="1"/>
  <pageMargins left="0.31496062992125984" right="0.35433070866141736" top="0.39370078740157483" bottom="0.15748031496062992" header="0.31496062992125984" footer="0.11811023622047245"/>
  <pageSetup scale="80" orientation="portrait" horizontalDpi="4294967294" verticalDpi="4294967294" copies="2" r:id="rId1"/>
  <headerFooter alignWithMargins="0"/>
  <rowBreaks count="2" manualBreakCount="2">
    <brk id="44" max="3" man="1"/>
    <brk id="5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76</vt:i4>
      </vt:variant>
      <vt:variant>
        <vt:lpstr>Rangos con nombre</vt:lpstr>
      </vt:variant>
      <vt:variant>
        <vt:i4>221</vt:i4>
      </vt:variant>
    </vt:vector>
  </HeadingPairs>
  <TitlesOfParts>
    <vt:vector size="297" baseType="lpstr">
      <vt:lpstr>4163</vt:lpstr>
      <vt:lpstr>4164</vt:lpstr>
      <vt:lpstr>4165</vt:lpstr>
      <vt:lpstr>4166</vt:lpstr>
      <vt:lpstr>4167</vt:lpstr>
      <vt:lpstr>4168</vt:lpstr>
      <vt:lpstr>4189</vt:lpstr>
      <vt:lpstr>4190</vt:lpstr>
      <vt:lpstr>4191</vt:lpstr>
      <vt:lpstr>4192</vt:lpstr>
      <vt:lpstr>4206</vt:lpstr>
      <vt:lpstr>4207</vt:lpstr>
      <vt:lpstr>4208</vt:lpstr>
      <vt:lpstr>4209</vt:lpstr>
      <vt:lpstr>4210</vt:lpstr>
      <vt:lpstr>4211</vt:lpstr>
      <vt:lpstr>4212</vt:lpstr>
      <vt:lpstr>4213</vt:lpstr>
      <vt:lpstr>4232</vt:lpstr>
      <vt:lpstr>4233</vt:lpstr>
      <vt:lpstr>4234</vt:lpstr>
      <vt:lpstr>4235</vt:lpstr>
      <vt:lpstr>4236</vt:lpstr>
      <vt:lpstr>4237</vt:lpstr>
      <vt:lpstr>4238</vt:lpstr>
      <vt:lpstr>4239</vt:lpstr>
      <vt:lpstr>4240</vt:lpstr>
      <vt:lpstr>4343</vt:lpstr>
      <vt:lpstr>4344</vt:lpstr>
      <vt:lpstr>4345</vt:lpstr>
      <vt:lpstr>4346</vt:lpstr>
      <vt:lpstr>4347</vt:lpstr>
      <vt:lpstr>4366</vt:lpstr>
      <vt:lpstr>4367</vt:lpstr>
      <vt:lpstr>4368</vt:lpstr>
      <vt:lpstr>4369</vt:lpstr>
      <vt:lpstr>4370</vt:lpstr>
      <vt:lpstr>4371</vt:lpstr>
      <vt:lpstr>4372</vt:lpstr>
      <vt:lpstr>4373</vt:lpstr>
      <vt:lpstr>4374</vt:lpstr>
      <vt:lpstr>4441</vt:lpstr>
      <vt:lpstr>4442</vt:lpstr>
      <vt:lpstr>4443</vt:lpstr>
      <vt:lpstr>4444</vt:lpstr>
      <vt:lpstr>4445</vt:lpstr>
      <vt:lpstr>8047</vt:lpstr>
      <vt:lpstr>8048</vt:lpstr>
      <vt:lpstr>8049</vt:lpstr>
      <vt:lpstr>8050</vt:lpstr>
      <vt:lpstr>8051</vt:lpstr>
      <vt:lpstr>8052</vt:lpstr>
      <vt:lpstr>8053</vt:lpstr>
      <vt:lpstr>8054</vt:lpstr>
      <vt:lpstr>8055</vt:lpstr>
      <vt:lpstr>8056</vt:lpstr>
      <vt:lpstr>8057</vt:lpstr>
      <vt:lpstr>8058</vt:lpstr>
      <vt:lpstr>8059</vt:lpstr>
      <vt:lpstr>8060</vt:lpstr>
      <vt:lpstr>8061</vt:lpstr>
      <vt:lpstr>8062</vt:lpstr>
      <vt:lpstr>8063</vt:lpstr>
      <vt:lpstr>8064</vt:lpstr>
      <vt:lpstr>8065</vt:lpstr>
      <vt:lpstr>8066</vt:lpstr>
      <vt:lpstr>8067</vt:lpstr>
      <vt:lpstr>8068</vt:lpstr>
      <vt:lpstr>8069</vt:lpstr>
      <vt:lpstr>8070</vt:lpstr>
      <vt:lpstr>8071</vt:lpstr>
      <vt:lpstr>8072</vt:lpstr>
      <vt:lpstr>8073</vt:lpstr>
      <vt:lpstr>GENERAR</vt:lpstr>
      <vt:lpstr>Hoja1</vt:lpstr>
      <vt:lpstr>_8073</vt:lpstr>
      <vt:lpstr>_8073</vt:lpstr>
      <vt:lpstr>'4163'!_FilterDatabase</vt:lpstr>
      <vt:lpstr>'4164'!_FilterDatabase</vt:lpstr>
      <vt:lpstr>'4165'!_FilterDatabase</vt:lpstr>
      <vt:lpstr>'4166'!_FilterDatabase</vt:lpstr>
      <vt:lpstr>'4167'!_FilterDatabase</vt:lpstr>
      <vt:lpstr>'4168'!_FilterDatabase</vt:lpstr>
      <vt:lpstr>'4189'!_FilterDatabase</vt:lpstr>
      <vt:lpstr>'4190'!_FilterDatabase</vt:lpstr>
      <vt:lpstr>'4191'!_FilterDatabase</vt:lpstr>
      <vt:lpstr>'4192'!_FilterDatabase</vt:lpstr>
      <vt:lpstr>'4206'!_FilterDatabase</vt:lpstr>
      <vt:lpstr>'4207'!_FilterDatabase</vt:lpstr>
      <vt:lpstr>'4208'!_FilterDatabase</vt:lpstr>
      <vt:lpstr>'4209'!_FilterDatabase</vt:lpstr>
      <vt:lpstr>'4210'!_FilterDatabase</vt:lpstr>
      <vt:lpstr>'4211'!_FilterDatabase</vt:lpstr>
      <vt:lpstr>'4212'!_FilterDatabase</vt:lpstr>
      <vt:lpstr>'4213'!_FilterDatabase</vt:lpstr>
      <vt:lpstr>'4232'!_FilterDatabase</vt:lpstr>
      <vt:lpstr>'4233'!_FilterDatabase</vt:lpstr>
      <vt:lpstr>'4234'!_FilterDatabase</vt:lpstr>
      <vt:lpstr>'4235'!_FilterDatabase</vt:lpstr>
      <vt:lpstr>'4236'!_FilterDatabase</vt:lpstr>
      <vt:lpstr>'4237'!_FilterDatabase</vt:lpstr>
      <vt:lpstr>'4238'!_FilterDatabase</vt:lpstr>
      <vt:lpstr>'4239'!_FilterDatabase</vt:lpstr>
      <vt:lpstr>'4240'!_FilterDatabase</vt:lpstr>
      <vt:lpstr>'4343'!_FilterDatabase</vt:lpstr>
      <vt:lpstr>'4344'!_FilterDatabase</vt:lpstr>
      <vt:lpstr>'4345'!_FilterDatabase</vt:lpstr>
      <vt:lpstr>'4346'!_FilterDatabase</vt:lpstr>
      <vt:lpstr>'4347'!_FilterDatabase</vt:lpstr>
      <vt:lpstr>'4366'!_FilterDatabase</vt:lpstr>
      <vt:lpstr>'4367'!_FilterDatabase</vt:lpstr>
      <vt:lpstr>'4368'!_FilterDatabase</vt:lpstr>
      <vt:lpstr>'4369'!_FilterDatabase</vt:lpstr>
      <vt:lpstr>'4370'!_FilterDatabase</vt:lpstr>
      <vt:lpstr>'4371'!_FilterDatabase</vt:lpstr>
      <vt:lpstr>'4372'!_FilterDatabase</vt:lpstr>
      <vt:lpstr>'4373'!_FilterDatabase</vt:lpstr>
      <vt:lpstr>'4374'!_FilterDatabase</vt:lpstr>
      <vt:lpstr>'4441'!_FilterDatabase</vt:lpstr>
      <vt:lpstr>'4442'!_FilterDatabase</vt:lpstr>
      <vt:lpstr>'4443'!_FilterDatabase</vt:lpstr>
      <vt:lpstr>'4444'!_FilterDatabase</vt:lpstr>
      <vt:lpstr>'4445'!_FilterDatabase</vt:lpstr>
      <vt:lpstr>'8047'!_FilterDatabase</vt:lpstr>
      <vt:lpstr>'8048'!_FilterDatabase</vt:lpstr>
      <vt:lpstr>'8049'!_FilterDatabase</vt:lpstr>
      <vt:lpstr>'8050'!_FilterDatabase</vt:lpstr>
      <vt:lpstr>'8051'!_FilterDatabase</vt:lpstr>
      <vt:lpstr>'8052'!_FilterDatabase</vt:lpstr>
      <vt:lpstr>'8053'!_FilterDatabase</vt:lpstr>
      <vt:lpstr>'8054'!_FilterDatabase</vt:lpstr>
      <vt:lpstr>'8055'!_FilterDatabase</vt:lpstr>
      <vt:lpstr>'8056'!_FilterDatabase</vt:lpstr>
      <vt:lpstr>'8057'!_FilterDatabase</vt:lpstr>
      <vt:lpstr>'8058'!_FilterDatabase</vt:lpstr>
      <vt:lpstr>'8059'!_FilterDatabase</vt:lpstr>
      <vt:lpstr>'8060'!_FilterDatabase</vt:lpstr>
      <vt:lpstr>'8061'!_FilterDatabase</vt:lpstr>
      <vt:lpstr>'8062'!_FilterDatabase</vt:lpstr>
      <vt:lpstr>'8063'!_FilterDatabase</vt:lpstr>
      <vt:lpstr>'8064'!_FilterDatabase</vt:lpstr>
      <vt:lpstr>'8065'!_FilterDatabase</vt:lpstr>
      <vt:lpstr>'8066'!_FilterDatabase</vt:lpstr>
      <vt:lpstr>'8067'!_FilterDatabase</vt:lpstr>
      <vt:lpstr>'8068'!_FilterDatabase</vt:lpstr>
      <vt:lpstr>'8069'!_FilterDatabase</vt:lpstr>
      <vt:lpstr>'8070'!_FilterDatabase</vt:lpstr>
      <vt:lpstr>'8071'!_FilterDatabase</vt:lpstr>
      <vt:lpstr>'8072'!_FilterDatabase</vt:lpstr>
      <vt:lpstr>'8073'!_FilterDatabase</vt:lpstr>
      <vt:lpstr>'4163'!Área_de_impresión</vt:lpstr>
      <vt:lpstr>'4164'!Área_de_impresión</vt:lpstr>
      <vt:lpstr>'4165'!Área_de_impresión</vt:lpstr>
      <vt:lpstr>'4166'!Área_de_impresión</vt:lpstr>
      <vt:lpstr>'4167'!Área_de_impresión</vt:lpstr>
      <vt:lpstr>'4168'!Área_de_impresión</vt:lpstr>
      <vt:lpstr>'4189'!Área_de_impresión</vt:lpstr>
      <vt:lpstr>'4190'!Área_de_impresión</vt:lpstr>
      <vt:lpstr>'4191'!Área_de_impresión</vt:lpstr>
      <vt:lpstr>'4192'!Área_de_impresión</vt:lpstr>
      <vt:lpstr>'4206'!Área_de_impresión</vt:lpstr>
      <vt:lpstr>'4207'!Área_de_impresión</vt:lpstr>
      <vt:lpstr>'4208'!Área_de_impresión</vt:lpstr>
      <vt:lpstr>'4209'!Área_de_impresión</vt:lpstr>
      <vt:lpstr>'4210'!Área_de_impresión</vt:lpstr>
      <vt:lpstr>'4211'!Área_de_impresión</vt:lpstr>
      <vt:lpstr>'4212'!Área_de_impresión</vt:lpstr>
      <vt:lpstr>'4213'!Área_de_impresión</vt:lpstr>
      <vt:lpstr>'4232'!Área_de_impresión</vt:lpstr>
      <vt:lpstr>'4233'!Área_de_impresión</vt:lpstr>
      <vt:lpstr>'4234'!Área_de_impresión</vt:lpstr>
      <vt:lpstr>'4235'!Área_de_impresión</vt:lpstr>
      <vt:lpstr>'4236'!Área_de_impresión</vt:lpstr>
      <vt:lpstr>'4237'!Área_de_impresión</vt:lpstr>
      <vt:lpstr>'4238'!Área_de_impresión</vt:lpstr>
      <vt:lpstr>'4239'!Área_de_impresión</vt:lpstr>
      <vt:lpstr>'4240'!Área_de_impresión</vt:lpstr>
      <vt:lpstr>'4343'!Área_de_impresión</vt:lpstr>
      <vt:lpstr>'4344'!Área_de_impresión</vt:lpstr>
      <vt:lpstr>'4345'!Área_de_impresión</vt:lpstr>
      <vt:lpstr>'4346'!Área_de_impresión</vt:lpstr>
      <vt:lpstr>'4347'!Área_de_impresión</vt:lpstr>
      <vt:lpstr>'4366'!Área_de_impresión</vt:lpstr>
      <vt:lpstr>'4367'!Área_de_impresión</vt:lpstr>
      <vt:lpstr>'4368'!Área_de_impresión</vt:lpstr>
      <vt:lpstr>'4369'!Área_de_impresión</vt:lpstr>
      <vt:lpstr>'4370'!Área_de_impresión</vt:lpstr>
      <vt:lpstr>'4371'!Área_de_impresión</vt:lpstr>
      <vt:lpstr>'4372'!Área_de_impresión</vt:lpstr>
      <vt:lpstr>'4373'!Área_de_impresión</vt:lpstr>
      <vt:lpstr>'4374'!Área_de_impresión</vt:lpstr>
      <vt:lpstr>'4441'!Área_de_impresión</vt:lpstr>
      <vt:lpstr>'4442'!Área_de_impresión</vt:lpstr>
      <vt:lpstr>'4443'!Área_de_impresión</vt:lpstr>
      <vt:lpstr>'4444'!Área_de_impresión</vt:lpstr>
      <vt:lpstr>'4445'!Área_de_impresión</vt:lpstr>
      <vt:lpstr>'8047'!Área_de_impresión</vt:lpstr>
      <vt:lpstr>'8048'!Área_de_impresión</vt:lpstr>
      <vt:lpstr>'8049'!Área_de_impresión</vt:lpstr>
      <vt:lpstr>'8050'!Área_de_impresión</vt:lpstr>
      <vt:lpstr>'8051'!Área_de_impresión</vt:lpstr>
      <vt:lpstr>'8052'!Área_de_impresión</vt:lpstr>
      <vt:lpstr>'8053'!Área_de_impresión</vt:lpstr>
      <vt:lpstr>'8054'!Área_de_impresión</vt:lpstr>
      <vt:lpstr>'8055'!Área_de_impresión</vt:lpstr>
      <vt:lpstr>'8056'!Área_de_impresión</vt:lpstr>
      <vt:lpstr>'8057'!Área_de_impresión</vt:lpstr>
      <vt:lpstr>'8058'!Área_de_impresión</vt:lpstr>
      <vt:lpstr>'8059'!Área_de_impresión</vt:lpstr>
      <vt:lpstr>'8060'!Área_de_impresión</vt:lpstr>
      <vt:lpstr>'8061'!Área_de_impresión</vt:lpstr>
      <vt:lpstr>'8062'!Área_de_impresión</vt:lpstr>
      <vt:lpstr>'8063'!Área_de_impresión</vt:lpstr>
      <vt:lpstr>'8064'!Área_de_impresión</vt:lpstr>
      <vt:lpstr>'8065'!Área_de_impresión</vt:lpstr>
      <vt:lpstr>'8066'!Área_de_impresión</vt:lpstr>
      <vt:lpstr>'8067'!Área_de_impresión</vt:lpstr>
      <vt:lpstr>'8068'!Área_de_impresión</vt:lpstr>
      <vt:lpstr>'8069'!Área_de_impresión</vt:lpstr>
      <vt:lpstr>'8070'!Área_de_impresión</vt:lpstr>
      <vt:lpstr>'8071'!Área_de_impresión</vt:lpstr>
      <vt:lpstr>'8072'!Área_de_impresión</vt:lpstr>
      <vt:lpstr>'8073'!Área_de_impresión</vt:lpstr>
      <vt:lpstr>Tabla1</vt:lpstr>
      <vt:lpstr>'4163'!Títulos_a_imprimir</vt:lpstr>
      <vt:lpstr>'4164'!Títulos_a_imprimir</vt:lpstr>
      <vt:lpstr>'4165'!Títulos_a_imprimir</vt:lpstr>
      <vt:lpstr>'4166'!Títulos_a_imprimir</vt:lpstr>
      <vt:lpstr>'4167'!Títulos_a_imprimir</vt:lpstr>
      <vt:lpstr>'4168'!Títulos_a_imprimir</vt:lpstr>
      <vt:lpstr>'4189'!Títulos_a_imprimir</vt:lpstr>
      <vt:lpstr>'4190'!Títulos_a_imprimir</vt:lpstr>
      <vt:lpstr>'4191'!Títulos_a_imprimir</vt:lpstr>
      <vt:lpstr>'4192'!Títulos_a_imprimir</vt:lpstr>
      <vt:lpstr>'4206'!Títulos_a_imprimir</vt:lpstr>
      <vt:lpstr>'4207'!Títulos_a_imprimir</vt:lpstr>
      <vt:lpstr>'4208'!Títulos_a_imprimir</vt:lpstr>
      <vt:lpstr>'4209'!Títulos_a_imprimir</vt:lpstr>
      <vt:lpstr>'4210'!Títulos_a_imprimir</vt:lpstr>
      <vt:lpstr>'4211'!Títulos_a_imprimir</vt:lpstr>
      <vt:lpstr>'4212'!Títulos_a_imprimir</vt:lpstr>
      <vt:lpstr>'4213'!Títulos_a_imprimir</vt:lpstr>
      <vt:lpstr>'4232'!Títulos_a_imprimir</vt:lpstr>
      <vt:lpstr>'4233'!Títulos_a_imprimir</vt:lpstr>
      <vt:lpstr>'4234'!Títulos_a_imprimir</vt:lpstr>
      <vt:lpstr>'4235'!Títulos_a_imprimir</vt:lpstr>
      <vt:lpstr>'4236'!Títulos_a_imprimir</vt:lpstr>
      <vt:lpstr>'4237'!Títulos_a_imprimir</vt:lpstr>
      <vt:lpstr>'4238'!Títulos_a_imprimir</vt:lpstr>
      <vt:lpstr>'4239'!Títulos_a_imprimir</vt:lpstr>
      <vt:lpstr>'4240'!Títulos_a_imprimir</vt:lpstr>
      <vt:lpstr>'4343'!Títulos_a_imprimir</vt:lpstr>
      <vt:lpstr>'4344'!Títulos_a_imprimir</vt:lpstr>
      <vt:lpstr>'4345'!Títulos_a_imprimir</vt:lpstr>
      <vt:lpstr>'4346'!Títulos_a_imprimir</vt:lpstr>
      <vt:lpstr>'4347'!Títulos_a_imprimir</vt:lpstr>
      <vt:lpstr>'4366'!Títulos_a_imprimir</vt:lpstr>
      <vt:lpstr>'4367'!Títulos_a_imprimir</vt:lpstr>
      <vt:lpstr>'4368'!Títulos_a_imprimir</vt:lpstr>
      <vt:lpstr>'4369'!Títulos_a_imprimir</vt:lpstr>
      <vt:lpstr>'4370'!Títulos_a_imprimir</vt:lpstr>
      <vt:lpstr>'4371'!Títulos_a_imprimir</vt:lpstr>
      <vt:lpstr>'4372'!Títulos_a_imprimir</vt:lpstr>
      <vt:lpstr>'4373'!Títulos_a_imprimir</vt:lpstr>
      <vt:lpstr>'4374'!Títulos_a_imprimir</vt:lpstr>
      <vt:lpstr>'4441'!Títulos_a_imprimir</vt:lpstr>
      <vt:lpstr>'4442'!Títulos_a_imprimir</vt:lpstr>
      <vt:lpstr>'4443'!Títulos_a_imprimir</vt:lpstr>
      <vt:lpstr>'4444'!Títulos_a_imprimir</vt:lpstr>
      <vt:lpstr>'4445'!Títulos_a_imprimir</vt:lpstr>
      <vt:lpstr>'8047'!Títulos_a_imprimir</vt:lpstr>
      <vt:lpstr>'8048'!Títulos_a_imprimir</vt:lpstr>
      <vt:lpstr>'8049'!Títulos_a_imprimir</vt:lpstr>
      <vt:lpstr>'8050'!Títulos_a_imprimir</vt:lpstr>
      <vt:lpstr>'8051'!Títulos_a_imprimir</vt:lpstr>
      <vt:lpstr>'8052'!Títulos_a_imprimir</vt:lpstr>
      <vt:lpstr>'8053'!Títulos_a_imprimir</vt:lpstr>
      <vt:lpstr>'8054'!Títulos_a_imprimir</vt:lpstr>
      <vt:lpstr>'8055'!Títulos_a_imprimir</vt:lpstr>
      <vt:lpstr>'8056'!Títulos_a_imprimir</vt:lpstr>
      <vt:lpstr>'8057'!Títulos_a_imprimir</vt:lpstr>
      <vt:lpstr>'8058'!Títulos_a_imprimir</vt:lpstr>
      <vt:lpstr>'8059'!Títulos_a_imprimir</vt:lpstr>
      <vt:lpstr>'8060'!Títulos_a_imprimir</vt:lpstr>
      <vt:lpstr>'8061'!Títulos_a_imprimir</vt:lpstr>
      <vt:lpstr>'8062'!Títulos_a_imprimir</vt:lpstr>
      <vt:lpstr>'8063'!Títulos_a_imprimir</vt:lpstr>
      <vt:lpstr>'8064'!Títulos_a_imprimir</vt:lpstr>
      <vt:lpstr>'8065'!Títulos_a_imprimir</vt:lpstr>
      <vt:lpstr>'8066'!Títulos_a_imprimir</vt:lpstr>
      <vt:lpstr>'8067'!Títulos_a_imprimir</vt:lpstr>
      <vt:lpstr>'8068'!Títulos_a_imprimir</vt:lpstr>
      <vt:lpstr>'8069'!Títulos_a_imprimir</vt:lpstr>
      <vt:lpstr>'8070'!Títulos_a_imprimir</vt:lpstr>
      <vt:lpstr>'8071'!Títulos_a_imprimir</vt:lpstr>
      <vt:lpstr>'8072'!Títulos_a_imprimir</vt:lpstr>
      <vt:lpstr>'8073'!Títulos_a_imprimir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David Santiago Alfonso Guzman</cp:lastModifiedBy>
  <cp:lastPrinted>2025-05-16T01:46:30Z</cp:lastPrinted>
  <dcterms:created xsi:type="dcterms:W3CDTF">2022-01-08T01:03:27Z</dcterms:created>
  <dcterms:modified xsi:type="dcterms:W3CDTF">2025-05-25T01:29:30Z</dcterms:modified>
</cp:coreProperties>
</file>